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600" windowHeight="8190" tabRatio="987"/>
  </bookViews>
  <sheets>
    <sheet name="NORMAL OPTION CALLS" sheetId="1" r:id="rId1"/>
    <sheet name="HNI OPTION CALLS" sheetId="2" r:id="rId2"/>
    <sheet name="BTST OPTION CALLS" sheetId="3" r:id="rId3"/>
  </sheets>
  <calcPr calcId="124519"/>
  <fileRecoveryPr autoRecover="0"/>
  <extLst>
    <ext xmlns:loext="http://schemas.libreoffice.org/" uri="{7626C862-2A13-11E5-B345-FEFF819CDC9F}">
      <loext:extCalcPr stringRefSyntax="ExcelA1"/>
    </ext>
  </extLst>
</workbook>
</file>

<file path=xl/calcChain.xml><?xml version="1.0" encoding="utf-8"?>
<calcChain xmlns="http://schemas.openxmlformats.org/spreadsheetml/2006/main">
  <c r="O74" i="3"/>
  <c r="N74"/>
  <c r="N14" i="2"/>
  <c r="O14" s="1"/>
  <c r="N17"/>
  <c r="O17" s="1"/>
  <c r="N18"/>
  <c r="O18" s="1"/>
  <c r="N13"/>
  <c r="O13" s="1"/>
  <c r="N15" i="1"/>
  <c r="O15" s="1"/>
  <c r="N16"/>
  <c r="O16" s="1"/>
  <c r="N20"/>
  <c r="O20" s="1"/>
  <c r="O40" i="2"/>
  <c r="N40"/>
  <c r="N25" i="1"/>
  <c r="O25" s="1"/>
  <c r="N18"/>
  <c r="O18" s="1"/>
  <c r="N19"/>
  <c r="O19" s="1"/>
  <c r="N22"/>
  <c r="O22" s="1"/>
  <c r="N23"/>
  <c r="O23" s="1"/>
  <c r="N24"/>
  <c r="O24" s="1"/>
  <c r="N26"/>
  <c r="O26" s="1"/>
  <c r="N27"/>
  <c r="O27" s="1"/>
  <c r="N14" i="3"/>
  <c r="O14" s="1"/>
  <c r="N121" i="1"/>
  <c r="O121" s="1"/>
  <c r="N45" i="3"/>
  <c r="O45" s="1"/>
  <c r="N50"/>
  <c r="O50" s="1"/>
  <c r="N49"/>
  <c r="O49" s="1"/>
  <c r="G22"/>
  <c r="G21"/>
  <c r="G20"/>
  <c r="G19"/>
  <c r="G18"/>
  <c r="G17"/>
  <c r="I16"/>
  <c r="G16" l="1"/>
  <c r="G26" i="2"/>
  <c r="G25"/>
  <c r="G24"/>
  <c r="G23"/>
  <c r="G22"/>
  <c r="G21"/>
  <c r="I20"/>
  <c r="G35" i="1"/>
  <c r="G34"/>
  <c r="G33"/>
  <c r="G32"/>
  <c r="G31"/>
  <c r="G30"/>
  <c r="I29"/>
  <c r="N36" i="3"/>
  <c r="O36" s="1"/>
  <c r="N52" i="1"/>
  <c r="O52" s="1"/>
  <c r="N37" i="3"/>
  <c r="O37" s="1"/>
  <c r="N38"/>
  <c r="O38" s="1"/>
  <c r="N41" i="2"/>
  <c r="O41" s="1"/>
  <c r="N49" i="1"/>
  <c r="O49" s="1"/>
  <c r="N50"/>
  <c r="O50" s="1"/>
  <c r="N51"/>
  <c r="O51" s="1"/>
  <c r="N53"/>
  <c r="O53" s="1"/>
  <c r="N44" i="2"/>
  <c r="O44" s="1"/>
  <c r="N47"/>
  <c r="O47" s="1"/>
  <c r="N42"/>
  <c r="O42" s="1"/>
  <c r="N54" i="1"/>
  <c r="O54" s="1"/>
  <c r="N39" i="3"/>
  <c r="O39" s="1"/>
  <c r="N43" i="2"/>
  <c r="O43" s="1"/>
  <c r="N45"/>
  <c r="O45" s="1"/>
  <c r="N57" i="1"/>
  <c r="O57" s="1"/>
  <c r="N56"/>
  <c r="O56" s="1"/>
  <c r="N55"/>
  <c r="O55" s="1"/>
  <c r="N58"/>
  <c r="O58" s="1"/>
  <c r="N59"/>
  <c r="O59" s="1"/>
  <c r="N60"/>
  <c r="O60" s="1"/>
  <c r="N61"/>
  <c r="O61" s="1"/>
  <c r="N40" i="3"/>
  <c r="O40" s="1"/>
  <c r="N46" i="2"/>
  <c r="O46" s="1"/>
  <c r="N41" i="3"/>
  <c r="O41" s="1"/>
  <c r="N64" i="1"/>
  <c r="O64" s="1"/>
  <c r="N63"/>
  <c r="O63" s="1"/>
  <c r="N62"/>
  <c r="O62" s="1"/>
  <c r="N67"/>
  <c r="O67" s="1"/>
  <c r="N65"/>
  <c r="O65" s="1"/>
  <c r="N48" i="2"/>
  <c r="O48" s="1"/>
  <c r="N66" i="1"/>
  <c r="O66" s="1"/>
  <c r="N68"/>
  <c r="O68" s="1"/>
  <c r="N42" i="3"/>
  <c r="O42" s="1"/>
  <c r="N49" i="2"/>
  <c r="O49" s="1"/>
  <c r="N69" i="1"/>
  <c r="O69" s="1"/>
  <c r="N43" i="3"/>
  <c r="O43" s="1"/>
  <c r="N50" i="2"/>
  <c r="O50" s="1"/>
  <c r="N51"/>
  <c r="O51" s="1"/>
  <c r="N78" i="1"/>
  <c r="O78" s="1"/>
  <c r="N77"/>
  <c r="O77" s="1"/>
  <c r="N73"/>
  <c r="O73" s="1"/>
  <c r="N72"/>
  <c r="O72" s="1"/>
  <c r="N71"/>
  <c r="O71" s="1"/>
  <c r="N70"/>
  <c r="O70" s="1"/>
  <c r="N54" i="2"/>
  <c r="O54" s="1"/>
  <c r="N80" i="1"/>
  <c r="O80" s="1"/>
  <c r="N74"/>
  <c r="O74" s="1"/>
  <c r="N52" i="2"/>
  <c r="O52" s="1"/>
  <c r="N53"/>
  <c r="O53" s="1"/>
  <c r="N44" i="3"/>
  <c r="O44" s="1"/>
  <c r="N75" i="1"/>
  <c r="O75" s="1"/>
  <c r="N76"/>
  <c r="O76" s="1"/>
  <c r="N57" i="2"/>
  <c r="O57" s="1"/>
  <c r="N79" i="1"/>
  <c r="O79" s="1"/>
  <c r="N46" i="3"/>
  <c r="O46" s="1"/>
  <c r="N55" i="2"/>
  <c r="O55" s="1"/>
  <c r="N56"/>
  <c r="O56" s="1"/>
  <c r="N58"/>
  <c r="O58" s="1"/>
  <c r="N89" i="1"/>
  <c r="O89" s="1"/>
  <c r="N83"/>
  <c r="O83" s="1"/>
  <c r="N82"/>
  <c r="O82" s="1"/>
  <c r="N81"/>
  <c r="O81" s="1"/>
  <c r="N86"/>
  <c r="O86" s="1"/>
  <c r="N85"/>
  <c r="O85" s="1"/>
  <c r="N84"/>
  <c r="O84" s="1"/>
  <c r="N47" i="3"/>
  <c r="O47" s="1"/>
  <c r="N87" i="1"/>
  <c r="O87" s="1"/>
  <c r="N88"/>
  <c r="O88" s="1"/>
  <c r="N90"/>
  <c r="O90" s="1"/>
  <c r="N91"/>
  <c r="O91" s="1"/>
  <c r="N59" i="2"/>
  <c r="O59" s="1"/>
  <c r="N48" i="3"/>
  <c r="O48" s="1"/>
  <c r="N61" i="2"/>
  <c r="O61" s="1"/>
  <c r="N60"/>
  <c r="O60" s="1"/>
  <c r="N85"/>
  <c r="O85" s="1"/>
  <c r="N92" i="1"/>
  <c r="O92" s="1"/>
  <c r="N93"/>
  <c r="O93" s="1"/>
  <c r="N94"/>
  <c r="O94" s="1"/>
  <c r="G60" i="3"/>
  <c r="G59"/>
  <c r="G58"/>
  <c r="G57"/>
  <c r="G56"/>
  <c r="G55"/>
  <c r="I54"/>
  <c r="G71" i="2"/>
  <c r="G70"/>
  <c r="G69"/>
  <c r="G68"/>
  <c r="G67"/>
  <c r="G66"/>
  <c r="I65"/>
  <c r="N95" i="1"/>
  <c r="O95" s="1"/>
  <c r="G107"/>
  <c r="G106"/>
  <c r="G105"/>
  <c r="G104"/>
  <c r="G103"/>
  <c r="G102"/>
  <c r="I101"/>
  <c r="N97"/>
  <c r="O97" s="1"/>
  <c r="N96"/>
  <c r="O96" s="1"/>
  <c r="N125"/>
  <c r="O125" s="1"/>
  <c r="N122"/>
  <c r="O122" s="1"/>
  <c r="N123"/>
  <c r="O123" s="1"/>
  <c r="N126"/>
  <c r="O126" s="1"/>
  <c r="N128"/>
  <c r="O128" s="1"/>
  <c r="N86" i="2"/>
  <c r="O86" s="1"/>
  <c r="N75" i="3"/>
  <c r="O75" s="1"/>
  <c r="N88" i="2"/>
  <c r="O88" s="1"/>
  <c r="N87"/>
  <c r="O87" s="1"/>
  <c r="N124" i="1"/>
  <c r="O124" s="1"/>
  <c r="N127"/>
  <c r="O127" s="1"/>
  <c r="N76" i="3"/>
  <c r="O76" s="1"/>
  <c r="N89" i="2"/>
  <c r="O89" s="1"/>
  <c r="N90"/>
  <c r="O90" s="1"/>
  <c r="N129" i="1"/>
  <c r="O129" s="1"/>
  <c r="N130"/>
  <c r="O130" s="1"/>
  <c r="N131"/>
  <c r="O131" s="1"/>
  <c r="N132"/>
  <c r="O132" s="1"/>
  <c r="N91" i="2"/>
  <c r="O91" s="1"/>
  <c r="N133" i="1"/>
  <c r="O133" s="1"/>
  <c r="N77" i="3"/>
  <c r="O77" s="1"/>
  <c r="N92" i="2"/>
  <c r="O92" s="1"/>
  <c r="N134" i="1"/>
  <c r="O134" s="1"/>
  <c r="N137"/>
  <c r="O137" s="1"/>
  <c r="N136"/>
  <c r="O136" s="1"/>
  <c r="N135"/>
  <c r="O135" s="1"/>
  <c r="N138"/>
  <c r="O138" s="1"/>
  <c r="N139"/>
  <c r="O139" s="1"/>
  <c r="N93" i="2"/>
  <c r="O93" s="1"/>
  <c r="N140" i="1"/>
  <c r="O140" s="1"/>
  <c r="N141"/>
  <c r="O141" s="1"/>
  <c r="N143"/>
  <c r="O143" s="1"/>
  <c r="N142"/>
  <c r="O142" s="1"/>
  <c r="N94" i="2"/>
  <c r="O94" s="1"/>
  <c r="N95"/>
  <c r="O95" s="1"/>
  <c r="N96"/>
  <c r="O96" s="1"/>
  <c r="N144" i="1"/>
  <c r="O144" s="1"/>
  <c r="N145"/>
  <c r="O145" s="1"/>
  <c r="N147"/>
  <c r="O147" s="1"/>
  <c r="N150"/>
  <c r="O150" s="1"/>
  <c r="N156"/>
  <c r="O156" s="1"/>
  <c r="N148"/>
  <c r="O148" s="1"/>
  <c r="N146"/>
  <c r="O146" s="1"/>
  <c r="N78" i="3"/>
  <c r="O78" s="1"/>
  <c r="N155" i="1"/>
  <c r="O155" s="1"/>
  <c r="N149"/>
  <c r="O149" s="1"/>
  <c r="N151"/>
  <c r="O151" s="1"/>
  <c r="N97" i="2"/>
  <c r="O97" s="1"/>
  <c r="N79" i="3"/>
  <c r="O79" s="1"/>
  <c r="N99" i="2"/>
  <c r="O99" s="1"/>
  <c r="N98"/>
  <c r="O98" s="1"/>
  <c r="N100"/>
  <c r="O100" s="1"/>
  <c r="N163" i="1"/>
  <c r="O163" s="1"/>
  <c r="N154"/>
  <c r="O154" s="1"/>
  <c r="N153"/>
  <c r="O153" s="1"/>
  <c r="N152"/>
  <c r="O152" s="1"/>
  <c r="N157"/>
  <c r="O157" s="1"/>
  <c r="N102" i="2"/>
  <c r="O102" s="1"/>
  <c r="N160" i="1"/>
  <c r="O160" s="1"/>
  <c r="N101" i="2"/>
  <c r="O101" s="1"/>
  <c r="N80" i="3"/>
  <c r="O80" s="1"/>
  <c r="N158" i="1"/>
  <c r="O158" s="1"/>
  <c r="N159"/>
  <c r="O159" s="1"/>
  <c r="N161"/>
  <c r="O161" s="1"/>
  <c r="N103" i="2"/>
  <c r="O103" s="1"/>
  <c r="N81" i="3"/>
  <c r="O81" s="1"/>
  <c r="N162" i="1"/>
  <c r="O162" s="1"/>
  <c r="N165"/>
  <c r="O165" s="1"/>
  <c r="N164"/>
  <c r="O164" s="1"/>
  <c r="N167"/>
  <c r="O167" s="1"/>
  <c r="N166"/>
  <c r="O166" s="1"/>
  <c r="N201"/>
  <c r="O201" s="1"/>
  <c r="N199"/>
  <c r="O199" s="1"/>
  <c r="N108" i="3"/>
  <c r="O108" s="1"/>
  <c r="N104" i="2"/>
  <c r="O104" s="1"/>
  <c r="N105"/>
  <c r="O105" s="1"/>
  <c r="N169" i="1"/>
  <c r="O169" s="1"/>
  <c r="N170"/>
  <c r="O170" s="1"/>
  <c r="N106" i="2"/>
  <c r="O106" s="1"/>
  <c r="N131"/>
  <c r="O131" s="1"/>
  <c r="N168" i="1"/>
  <c r="O168" s="1"/>
  <c r="G116" i="2"/>
  <c r="G115"/>
  <c r="G114"/>
  <c r="G113"/>
  <c r="G112"/>
  <c r="G111"/>
  <c r="I110"/>
  <c r="G92" i="3"/>
  <c r="G91"/>
  <c r="G90"/>
  <c r="G89"/>
  <c r="G88"/>
  <c r="G87"/>
  <c r="I86"/>
  <c r="N82"/>
  <c r="O82" s="1"/>
  <c r="G181" i="1"/>
  <c r="G180"/>
  <c r="G179"/>
  <c r="G178"/>
  <c r="G177"/>
  <c r="G176"/>
  <c r="I175"/>
  <c r="N198"/>
  <c r="O198" s="1"/>
  <c r="N109" i="3"/>
  <c r="O109" s="1"/>
  <c r="N197" i="1"/>
  <c r="O197" s="1"/>
  <c r="N111" i="3"/>
  <c r="O111" s="1"/>
  <c r="N132" i="2"/>
  <c r="O132" s="1"/>
  <c r="N134"/>
  <c r="O134" s="1"/>
  <c r="N135"/>
  <c r="O135" s="1"/>
  <c r="N200" i="1"/>
  <c r="O200" s="1"/>
  <c r="N110" i="3"/>
  <c r="O110" s="1"/>
  <c r="N112"/>
  <c r="O112" s="1"/>
  <c r="N133" i="2"/>
  <c r="O133" s="1"/>
  <c r="N202" i="1"/>
  <c r="O202" s="1"/>
  <c r="N203"/>
  <c r="O203" s="1"/>
  <c r="N204"/>
  <c r="O204" s="1"/>
  <c r="N207"/>
  <c r="O207" s="1"/>
  <c r="N206"/>
  <c r="O206" s="1"/>
  <c r="N205"/>
  <c r="O205" s="1"/>
  <c r="N209"/>
  <c r="O209" s="1"/>
  <c r="N208"/>
  <c r="O208" s="1"/>
  <c r="N210"/>
  <c r="O210" s="1"/>
  <c r="N212"/>
  <c r="O212" s="1"/>
  <c r="N113" i="3"/>
  <c r="O113" s="1"/>
  <c r="N114"/>
  <c r="O114" s="1"/>
  <c r="N136" i="2"/>
  <c r="O136" s="1"/>
  <c r="N211" i="1"/>
  <c r="O211" s="1"/>
  <c r="N213"/>
  <c r="O213" s="1"/>
  <c r="N115" i="3"/>
  <c r="O115" s="1"/>
  <c r="N139" i="2"/>
  <c r="O139" s="1"/>
  <c r="N138"/>
  <c r="O138" s="1"/>
  <c r="N137"/>
  <c r="O137" s="1"/>
  <c r="N220" i="1"/>
  <c r="O220" s="1"/>
  <c r="N217"/>
  <c r="O217" s="1"/>
  <c r="N214"/>
  <c r="O214" s="1"/>
  <c r="N215"/>
  <c r="O215" s="1"/>
  <c r="N216"/>
  <c r="O216" s="1"/>
  <c r="N218"/>
  <c r="O218" s="1"/>
  <c r="N219"/>
  <c r="O219" s="1"/>
  <c r="N226"/>
  <c r="O226" s="1"/>
  <c r="N221"/>
  <c r="O221" s="1"/>
  <c r="N140" i="2"/>
  <c r="O140" s="1"/>
  <c r="N116" i="3"/>
  <c r="O116" s="1"/>
  <c r="N141" i="2"/>
  <c r="O141" s="1"/>
  <c r="N222" i="1"/>
  <c r="O222" s="1"/>
  <c r="N223"/>
  <c r="O223" s="1"/>
  <c r="N224"/>
  <c r="O224" s="1"/>
  <c r="N225"/>
  <c r="O225" s="1"/>
  <c r="N232"/>
  <c r="O232" s="1"/>
  <c r="N142" i="2"/>
  <c r="O142" s="1"/>
  <c r="N228" i="1"/>
  <c r="O228" s="1"/>
  <c r="N227"/>
  <c r="O227" s="1"/>
  <c r="N143" i="2"/>
  <c r="O143" s="1"/>
  <c r="N230" i="1"/>
  <c r="O230" s="1"/>
  <c r="N229"/>
  <c r="O229" s="1"/>
  <c r="N231"/>
  <c r="O231" s="1"/>
  <c r="N117" i="3"/>
  <c r="O117" s="1"/>
  <c r="N144" i="2"/>
  <c r="O144" s="1"/>
  <c r="N233" i="1"/>
  <c r="O233" s="1"/>
  <c r="N285"/>
  <c r="O285" s="1"/>
  <c r="N157" i="3"/>
  <c r="O157" s="1"/>
  <c r="N234" i="1"/>
  <c r="O234" s="1"/>
  <c r="N235"/>
  <c r="O235" s="1"/>
  <c r="N147" i="2"/>
  <c r="O147" s="1"/>
  <c r="N118" i="3"/>
  <c r="O118" s="1"/>
  <c r="N146" i="2"/>
  <c r="O146" s="1"/>
  <c r="N145"/>
  <c r="O145" s="1"/>
  <c r="N236" i="1"/>
  <c r="O236" s="1"/>
  <c r="N240"/>
  <c r="O240" s="1"/>
  <c r="N237"/>
  <c r="O237" s="1"/>
  <c r="N120" i="3"/>
  <c r="O120" s="1"/>
  <c r="N119"/>
  <c r="O119" s="1"/>
  <c r="G131"/>
  <c r="G130"/>
  <c r="G129"/>
  <c r="G128"/>
  <c r="G127"/>
  <c r="G126"/>
  <c r="I125"/>
  <c r="N238" i="1"/>
  <c r="O238" s="1"/>
  <c r="N239"/>
  <c r="O239" s="1"/>
  <c r="N245"/>
  <c r="O245" s="1"/>
  <c r="N149" i="3"/>
  <c r="O149" s="1"/>
  <c r="N241" i="1"/>
  <c r="O241" s="1"/>
  <c r="N242"/>
  <c r="O242" s="1"/>
  <c r="N243"/>
  <c r="O243" s="1"/>
  <c r="N244"/>
  <c r="O244" s="1"/>
  <c r="N148" i="2"/>
  <c r="O148" s="1"/>
  <c r="N150"/>
  <c r="O150" s="1"/>
  <c r="N149"/>
  <c r="O149" s="1"/>
  <c r="N247" i="1"/>
  <c r="O247" s="1"/>
  <c r="N246"/>
  <c r="O246" s="1"/>
  <c r="N248"/>
  <c r="O248" s="1"/>
  <c r="G160" i="2"/>
  <c r="G159"/>
  <c r="G158"/>
  <c r="G157"/>
  <c r="G156"/>
  <c r="G155"/>
  <c r="I154"/>
  <c r="N152" i="3"/>
  <c r="O152" s="1"/>
  <c r="N148"/>
  <c r="O148" s="1"/>
  <c r="N150"/>
  <c r="O150" s="1"/>
  <c r="N250" i="1"/>
  <c r="O250" s="1"/>
  <c r="N249"/>
  <c r="O249" s="1"/>
  <c r="G262"/>
  <c r="G261"/>
  <c r="G260"/>
  <c r="G259"/>
  <c r="G258"/>
  <c r="G257"/>
  <c r="I256"/>
  <c r="N251"/>
  <c r="O251" s="1"/>
  <c r="N278"/>
  <c r="O278" s="1"/>
  <c r="N174" i="2"/>
  <c r="O174" s="1"/>
  <c r="N175"/>
  <c r="O175" s="1"/>
  <c r="N282" i="1"/>
  <c r="O282" s="1"/>
  <c r="N281"/>
  <c r="O281" s="1"/>
  <c r="N280"/>
  <c r="O280" s="1"/>
  <c r="N279"/>
  <c r="O279" s="1"/>
  <c r="N151" i="3"/>
  <c r="O151" s="1"/>
  <c r="N176" i="2"/>
  <c r="O176" s="1"/>
  <c r="N177"/>
  <c r="O177" s="1"/>
  <c r="N178"/>
  <c r="O178" s="1"/>
  <c r="N283" i="1"/>
  <c r="O283" s="1"/>
  <c r="N284"/>
  <c r="O284" s="1"/>
  <c r="N286"/>
  <c r="O286" s="1"/>
  <c r="N292"/>
  <c r="O292" s="1"/>
  <c r="N288"/>
  <c r="O288" s="1"/>
  <c r="N289"/>
  <c r="O289" s="1"/>
  <c r="N179" i="2"/>
  <c r="O179" s="1"/>
  <c r="N293" i="1"/>
  <c r="O293" s="1"/>
  <c r="N290"/>
  <c r="O290" s="1"/>
  <c r="N287"/>
  <c r="O287" s="1"/>
  <c r="N291"/>
  <c r="O291" s="1"/>
  <c r="N153" i="3"/>
  <c r="O153" s="1"/>
  <c r="N180" i="2"/>
  <c r="O180" s="1"/>
  <c r="N154" i="3"/>
  <c r="O154" s="1"/>
  <c r="N181" i="2"/>
  <c r="O181" s="1"/>
  <c r="N297" i="1"/>
  <c r="O297" s="1"/>
  <c r="N184" i="2"/>
  <c r="O184" s="1"/>
  <c r="N182"/>
  <c r="O182" s="1"/>
  <c r="N296" i="1"/>
  <c r="O296" s="1"/>
  <c r="N295"/>
  <c r="O295" s="1"/>
  <c r="N294"/>
  <c r="O294" s="1"/>
  <c r="N298"/>
  <c r="O298" s="1"/>
  <c r="N299"/>
  <c r="O299" s="1"/>
  <c r="N183" i="2"/>
  <c r="O183" s="1"/>
  <c r="N303" i="1"/>
  <c r="O303" s="1"/>
  <c r="N300"/>
  <c r="O300" s="1"/>
  <c r="N185" i="2"/>
  <c r="O185" s="1"/>
  <c r="N187"/>
  <c r="O187" s="1"/>
  <c r="N188"/>
  <c r="O188" s="1"/>
  <c r="N301" i="1"/>
  <c r="O301" s="1"/>
  <c r="N302"/>
  <c r="O302" s="1"/>
  <c r="N186" i="2"/>
  <c r="O186" s="1"/>
  <c r="N312" i="1"/>
  <c r="O312" s="1"/>
  <c r="N304"/>
  <c r="O304" s="1"/>
  <c r="N310"/>
  <c r="O310" s="1"/>
  <c r="N155" i="3"/>
  <c r="O155" s="1"/>
  <c r="N189" i="2"/>
  <c r="O189" s="1"/>
  <c r="N419" i="1"/>
  <c r="O419" s="1"/>
  <c r="N353"/>
  <c r="O353" s="1"/>
  <c r="N354"/>
  <c r="O354" s="1"/>
  <c r="N358"/>
  <c r="O358" s="1"/>
  <c r="N307"/>
  <c r="O307" s="1"/>
  <c r="N306"/>
  <c r="O306" s="1"/>
  <c r="N305"/>
  <c r="O305" s="1"/>
  <c r="N308"/>
  <c r="O308" s="1"/>
  <c r="N309"/>
  <c r="O309" s="1"/>
  <c r="N311"/>
  <c r="O311" s="1"/>
  <c r="N313"/>
  <c r="O313" s="1"/>
  <c r="N314"/>
  <c r="O314" s="1"/>
  <c r="N315"/>
  <c r="O315" s="1"/>
  <c r="N156" i="3"/>
  <c r="O156" s="1"/>
  <c r="N190" i="2"/>
  <c r="O190" s="1"/>
  <c r="N191"/>
  <c r="O191" s="1"/>
  <c r="N192"/>
  <c r="O192" s="1"/>
  <c r="N193"/>
  <c r="O193" s="1"/>
  <c r="N217"/>
  <c r="O217" s="1"/>
  <c r="N218"/>
  <c r="O218" s="1"/>
  <c r="G168" i="3"/>
  <c r="G167"/>
  <c r="G166"/>
  <c r="G165"/>
  <c r="G164"/>
  <c r="G163"/>
  <c r="I162"/>
  <c r="N316" i="1"/>
  <c r="O316" s="1"/>
  <c r="N318"/>
  <c r="O318" s="1"/>
  <c r="N317"/>
  <c r="O317" s="1"/>
  <c r="N320"/>
  <c r="O320" s="1"/>
  <c r="N319"/>
  <c r="O319" s="1"/>
  <c r="N321"/>
  <c r="O321" s="1"/>
  <c r="N326"/>
  <c r="O326" s="1"/>
  <c r="N324"/>
  <c r="O324" s="1"/>
  <c r="N323"/>
  <c r="O323" s="1"/>
  <c r="N322"/>
  <c r="O322" s="1"/>
  <c r="G203" i="2"/>
  <c r="G202"/>
  <c r="G201"/>
  <c r="G200"/>
  <c r="G199"/>
  <c r="G198"/>
  <c r="I197"/>
  <c r="N221"/>
  <c r="O221" s="1"/>
  <c r="G337" i="1"/>
  <c r="G336"/>
  <c r="G335"/>
  <c r="G334"/>
  <c r="G333"/>
  <c r="G332"/>
  <c r="I331"/>
  <c r="N325"/>
  <c r="O325" s="1"/>
  <c r="N355"/>
  <c r="O355" s="1"/>
  <c r="N356"/>
  <c r="O356" s="1"/>
  <c r="N357"/>
  <c r="O357" s="1"/>
  <c r="N185" i="3"/>
  <c r="O185" s="1"/>
  <c r="N219" i="2"/>
  <c r="O219" s="1"/>
  <c r="N361" i="1"/>
  <c r="O361" s="1"/>
  <c r="N360"/>
  <c r="O360" s="1"/>
  <c r="N359"/>
  <c r="O359" s="1"/>
  <c r="N186" i="3"/>
  <c r="O186" s="1"/>
  <c r="N187"/>
  <c r="O187" s="1"/>
  <c r="N220" i="2"/>
  <c r="O220" s="1"/>
  <c r="N362" i="1"/>
  <c r="O362" s="1"/>
  <c r="N363"/>
  <c r="O363" s="1"/>
  <c r="N364"/>
  <c r="O364" s="1"/>
  <c r="N365"/>
  <c r="O365" s="1"/>
  <c r="N367"/>
  <c r="O367" s="1"/>
  <c r="N366"/>
  <c r="O366" s="1"/>
  <c r="N224" i="2"/>
  <c r="O224" s="1"/>
  <c r="N223"/>
  <c r="O223" s="1"/>
  <c r="N368" i="1"/>
  <c r="O368" s="1"/>
  <c r="N369"/>
  <c r="O369" s="1"/>
  <c r="N188" i="3"/>
  <c r="O188" s="1"/>
  <c r="N222" i="2"/>
  <c r="O222" s="1"/>
  <c r="N370" i="1"/>
  <c r="O370" s="1"/>
  <c r="N371"/>
  <c r="O371" s="1"/>
  <c r="N372"/>
  <c r="O372" s="1"/>
  <c r="N225" i="2"/>
  <c r="O225" s="1"/>
  <c r="N373" i="1"/>
  <c r="O373" s="1"/>
  <c r="N374"/>
  <c r="O374" s="1"/>
  <c r="N375"/>
  <c r="O375" s="1"/>
  <c r="G29" l="1"/>
  <c r="G54" i="3"/>
  <c r="G101" i="1"/>
  <c r="G86" i="3"/>
  <c r="G175" i="1"/>
  <c r="G125" i="3"/>
  <c r="G256" i="1"/>
  <c r="G162" i="3"/>
  <c r="G331" i="1"/>
  <c r="N226" i="2"/>
  <c r="O226" s="1"/>
  <c r="N227"/>
  <c r="O227" s="1"/>
  <c r="N184" i="3"/>
  <c r="O184" s="1"/>
  <c r="N376" i="1"/>
  <c r="O376" s="1"/>
  <c r="N379"/>
  <c r="O379" s="1"/>
  <c r="N377"/>
  <c r="O377" s="1"/>
  <c r="N382"/>
  <c r="O382" s="1"/>
  <c r="N378"/>
  <c r="O378" s="1"/>
  <c r="N383"/>
  <c r="O383" s="1"/>
  <c r="N381"/>
  <c r="O381" s="1"/>
  <c r="N189" i="3"/>
  <c r="O189" s="1"/>
  <c r="N380" i="1"/>
  <c r="O380" s="1"/>
  <c r="N228" i="2"/>
  <c r="O228" s="1"/>
  <c r="N229"/>
  <c r="O229" s="1"/>
  <c r="N384" i="1"/>
  <c r="O384" s="1"/>
  <c r="G201" i="3"/>
  <c r="G200"/>
  <c r="G199"/>
  <c r="G198"/>
  <c r="G197"/>
  <c r="G196"/>
  <c r="I195"/>
  <c r="N190"/>
  <c r="O190" s="1"/>
  <c r="N385" i="1"/>
  <c r="O385" s="1"/>
  <c r="N386"/>
  <c r="O386" s="1"/>
  <c r="N257" i="2"/>
  <c r="O257" s="1"/>
  <c r="N388" i="1"/>
  <c r="O388" s="1"/>
  <c r="N387"/>
  <c r="O387" s="1"/>
  <c r="N389"/>
  <c r="O389" s="1"/>
  <c r="N390"/>
  <c r="O390" s="1"/>
  <c r="N417"/>
  <c r="O417" s="1"/>
  <c r="N418"/>
  <c r="O418" s="1"/>
  <c r="G241" i="2"/>
  <c r="G240"/>
  <c r="G239"/>
  <c r="G238"/>
  <c r="G237"/>
  <c r="G236"/>
  <c r="I235"/>
  <c r="N231"/>
  <c r="O231" s="1"/>
  <c r="N230"/>
  <c r="O230" s="1"/>
  <c r="G401" i="1"/>
  <c r="G400"/>
  <c r="G399"/>
  <c r="G398"/>
  <c r="G397"/>
  <c r="G396"/>
  <c r="I395"/>
  <c r="N217" i="3"/>
  <c r="O217" s="1"/>
  <c r="N258" i="2"/>
  <c r="O258" s="1"/>
  <c r="N420" i="1"/>
  <c r="O420" s="1"/>
  <c r="N218" i="3"/>
  <c r="O218" s="1"/>
  <c r="N260" i="2"/>
  <c r="O260" s="1"/>
  <c r="N259"/>
  <c r="O259" s="1"/>
  <c r="N421" i="1"/>
  <c r="O421" s="1"/>
  <c r="N422"/>
  <c r="O422" s="1"/>
  <c r="N423"/>
  <c r="O423" s="1"/>
  <c r="N219" i="3"/>
  <c r="O219" s="1"/>
  <c r="N261" i="2"/>
  <c r="O261" s="1"/>
  <c r="N425" i="1"/>
  <c r="O425" s="1"/>
  <c r="N424"/>
  <c r="O424" s="1"/>
  <c r="N262" i="2"/>
  <c r="O262" s="1"/>
  <c r="N428" i="1"/>
  <c r="O428" s="1"/>
  <c r="N427"/>
  <c r="O427" s="1"/>
  <c r="N426"/>
  <c r="O426" s="1"/>
  <c r="N263" i="2"/>
  <c r="O263" s="1"/>
  <c r="N429" i="1"/>
  <c r="O429" s="1"/>
  <c r="N430"/>
  <c r="O430" s="1"/>
  <c r="N431"/>
  <c r="O431" s="1"/>
  <c r="N432"/>
  <c r="O432" s="1"/>
  <c r="N433"/>
  <c r="O433" s="1"/>
  <c r="N264" i="2"/>
  <c r="O264" s="1"/>
  <c r="N265"/>
  <c r="O265" s="1"/>
  <c r="N434" i="1"/>
  <c r="O434" s="1"/>
  <c r="N436"/>
  <c r="O436" s="1"/>
  <c r="N435"/>
  <c r="O435" s="1"/>
  <c r="N266" i="2"/>
  <c r="O266" s="1"/>
  <c r="N438" i="1"/>
  <c r="O438" s="1"/>
  <c r="N437"/>
  <c r="O437" s="1"/>
  <c r="N267" i="2"/>
  <c r="O267" s="1"/>
  <c r="N270"/>
  <c r="O270" s="1"/>
  <c r="N439" i="1"/>
  <c r="O439" s="1"/>
  <c r="N440"/>
  <c r="O440" s="1"/>
  <c r="N441"/>
  <c r="O441" s="1"/>
  <c r="N442"/>
  <c r="O442" s="1"/>
  <c r="N443"/>
  <c r="O443" s="1"/>
  <c r="N449"/>
  <c r="O449" s="1"/>
  <c r="N445"/>
  <c r="O445" s="1"/>
  <c r="N269" i="2"/>
  <c r="O269" s="1"/>
  <c r="N268"/>
  <c r="O268" s="1"/>
  <c r="N444" i="1"/>
  <c r="O444" s="1"/>
  <c r="N220" i="3"/>
  <c r="O220" s="1"/>
  <c r="N446" i="1"/>
  <c r="O446" s="1"/>
  <c r="N448"/>
  <c r="O448" s="1"/>
  <c r="N447"/>
  <c r="O447" s="1"/>
  <c r="N452"/>
  <c r="O452" s="1"/>
  <c r="N221" i="3"/>
  <c r="O221" s="1"/>
  <c r="N272" i="2"/>
  <c r="O272" s="1"/>
  <c r="N271"/>
  <c r="O271" s="1"/>
  <c r="N450" i="1"/>
  <c r="O450" s="1"/>
  <c r="N451"/>
  <c r="O451" s="1"/>
  <c r="N453"/>
  <c r="O453" s="1"/>
  <c r="N454"/>
  <c r="O454" s="1"/>
  <c r="N273" i="2"/>
  <c r="O273" s="1"/>
  <c r="N274"/>
  <c r="O274" s="1"/>
  <c r="N275"/>
  <c r="O275" s="1"/>
  <c r="N455" i="1"/>
  <c r="O455" s="1"/>
  <c r="N456"/>
  <c r="O456" s="1"/>
  <c r="N222" i="3"/>
  <c r="O222" s="1"/>
  <c r="N460" i="1"/>
  <c r="O460" s="1"/>
  <c r="N459"/>
  <c r="O459" s="1"/>
  <c r="N458"/>
  <c r="O458" s="1"/>
  <c r="N457"/>
  <c r="O457" s="1"/>
  <c r="N223" i="3"/>
  <c r="O223" s="1"/>
  <c r="N461" i="1"/>
  <c r="O461" s="1"/>
  <c r="N466"/>
  <c r="O466" s="1"/>
  <c r="N468"/>
  <c r="O468" s="1"/>
  <c r="N463"/>
  <c r="O463" s="1"/>
  <c r="N462"/>
  <c r="O462" s="1"/>
  <c r="N497"/>
  <c r="O497" s="1"/>
  <c r="N498"/>
  <c r="O498" s="1"/>
  <c r="N465"/>
  <c r="O465" s="1"/>
  <c r="N464"/>
  <c r="O464" s="1"/>
  <c r="N467"/>
  <c r="O467" s="1"/>
  <c r="N469"/>
  <c r="O469" s="1"/>
  <c r="N496"/>
  <c r="O496" s="1"/>
  <c r="N502"/>
  <c r="O502" s="1"/>
  <c r="N250" i="3"/>
  <c r="O250" s="1"/>
  <c r="G234"/>
  <c r="G233"/>
  <c r="G232"/>
  <c r="G231"/>
  <c r="G230"/>
  <c r="G229"/>
  <c r="I228"/>
  <c r="G285" i="2"/>
  <c r="G284"/>
  <c r="G283"/>
  <c r="G282"/>
  <c r="G281"/>
  <c r="G280"/>
  <c r="I279"/>
  <c r="G480" i="1"/>
  <c r="G479"/>
  <c r="G478"/>
  <c r="G477"/>
  <c r="G476"/>
  <c r="G475"/>
  <c r="I474"/>
  <c r="N258" i="3"/>
  <c r="N252"/>
  <c r="O252" s="1"/>
  <c r="N302" i="2"/>
  <c r="O302" s="1"/>
  <c r="N499" i="1"/>
  <c r="O499" s="1"/>
  <c r="N501"/>
  <c r="O501" s="1"/>
  <c r="N500"/>
  <c r="O500" s="1"/>
  <c r="N504"/>
  <c r="O504" s="1"/>
  <c r="N303" i="2"/>
  <c r="O303" s="1"/>
  <c r="N253" i="3"/>
  <c r="O253" s="1"/>
  <c r="N257"/>
  <c r="N301" i="2"/>
  <c r="O301" s="1"/>
  <c r="N505" i="1"/>
  <c r="O505" s="1"/>
  <c r="N254" i="3"/>
  <c r="O254" s="1"/>
  <c r="N255"/>
  <c r="O255" s="1"/>
  <c r="N307" i="2"/>
  <c r="O307" s="1"/>
  <c r="N304"/>
  <c r="O304" s="1"/>
  <c r="N506" i="1"/>
  <c r="O506" s="1"/>
  <c r="N509"/>
  <c r="O509" s="1"/>
  <c r="N305" i="2"/>
  <c r="O305" s="1"/>
  <c r="N507" i="1"/>
  <c r="O507" s="1"/>
  <c r="N508"/>
  <c r="O508" s="1"/>
  <c r="N513"/>
  <c r="O513" s="1"/>
  <c r="N510"/>
  <c r="O510" s="1"/>
  <c r="N306" i="2"/>
  <c r="O306" s="1"/>
  <c r="N309"/>
  <c r="O309" s="1"/>
  <c r="N511" i="1"/>
  <c r="O511" s="1"/>
  <c r="N256" i="3"/>
  <c r="O256" s="1"/>
  <c r="N308" i="2"/>
  <c r="O308" s="1"/>
  <c r="N512" i="1"/>
  <c r="O512" s="1"/>
  <c r="N517"/>
  <c r="O517" s="1"/>
  <c r="N520"/>
  <c r="O520" s="1"/>
  <c r="N521"/>
  <c r="O521" s="1"/>
  <c r="N515"/>
  <c r="O515" s="1"/>
  <c r="N514"/>
  <c r="O514" s="1"/>
  <c r="N516"/>
  <c r="O516" s="1"/>
  <c r="N518"/>
  <c r="O518" s="1"/>
  <c r="N310" i="2"/>
  <c r="O310" s="1"/>
  <c r="N519" i="1"/>
  <c r="O519" s="1"/>
  <c r="N312" i="2"/>
  <c r="O312" s="1"/>
  <c r="N526" i="1"/>
  <c r="O526" s="1"/>
  <c r="N259" i="3"/>
  <c r="O259" s="1"/>
  <c r="N311" i="2"/>
  <c r="O311" s="1"/>
  <c r="N523" i="1"/>
  <c r="O523" s="1"/>
  <c r="N522"/>
  <c r="O522" s="1"/>
  <c r="N527"/>
  <c r="O527" s="1"/>
  <c r="N524"/>
  <c r="O524" s="1"/>
  <c r="N525"/>
  <c r="O525" s="1"/>
  <c r="N313" i="2"/>
  <c r="O313" s="1"/>
  <c r="N314"/>
  <c r="O314" s="1"/>
  <c r="N528" i="1"/>
  <c r="O528" s="1"/>
  <c r="N529"/>
  <c r="O529" s="1"/>
  <c r="N530"/>
  <c r="O530" s="1"/>
  <c r="N531"/>
  <c r="O531" s="1"/>
  <c r="N315" i="2"/>
  <c r="O315" s="1"/>
  <c r="N316"/>
  <c r="O316" s="1"/>
  <c r="N536" i="1"/>
  <c r="O536" s="1"/>
  <c r="N532"/>
  <c r="O532" s="1"/>
  <c r="N533"/>
  <c r="O533" s="1"/>
  <c r="N535"/>
  <c r="O535" s="1"/>
  <c r="N534"/>
  <c r="O534" s="1"/>
  <c r="N537"/>
  <c r="O537" s="1"/>
  <c r="N538"/>
  <c r="O538" s="1"/>
  <c r="N540"/>
  <c r="O540" s="1"/>
  <c r="N539"/>
  <c r="O539" s="1"/>
  <c r="N260" i="3"/>
  <c r="O260" s="1"/>
  <c r="G271"/>
  <c r="G270"/>
  <c r="G269"/>
  <c r="G268"/>
  <c r="G267"/>
  <c r="G266"/>
  <c r="I265"/>
  <c r="G328" i="2"/>
  <c r="G327"/>
  <c r="G326"/>
  <c r="G325"/>
  <c r="G324"/>
  <c r="G323"/>
  <c r="I322"/>
  <c r="N317"/>
  <c r="O317" s="1"/>
  <c r="N541" i="1"/>
  <c r="O541" s="1"/>
  <c r="N542"/>
  <c r="O542" s="1"/>
  <c r="N543"/>
  <c r="O543" s="1"/>
  <c r="N544"/>
  <c r="O544" s="1"/>
  <c r="N545"/>
  <c r="O545" s="1"/>
  <c r="G556"/>
  <c r="G555"/>
  <c r="G554"/>
  <c r="G553"/>
  <c r="G552"/>
  <c r="G551"/>
  <c r="I550"/>
  <c r="N572"/>
  <c r="O572" s="1"/>
  <c r="N581"/>
  <c r="O581" s="1"/>
  <c r="N344" i="2"/>
  <c r="O344" s="1"/>
  <c r="N288" i="3"/>
  <c r="O288" s="1"/>
  <c r="N345" i="2"/>
  <c r="O345" s="1"/>
  <c r="N576" i="1"/>
  <c r="O576" s="1"/>
  <c r="N575"/>
  <c r="O575" s="1"/>
  <c r="N574"/>
  <c r="O574" s="1"/>
  <c r="N573"/>
  <c r="O573" s="1"/>
  <c r="N577"/>
  <c r="O577" s="1"/>
  <c r="N287" i="3"/>
  <c r="O287" s="1"/>
  <c r="N289"/>
  <c r="O289" s="1"/>
  <c r="N346" i="2"/>
  <c r="O346" s="1"/>
  <c r="N350"/>
  <c r="O350" s="1"/>
  <c r="N578" i="1"/>
  <c r="O578" s="1"/>
  <c r="N579"/>
  <c r="O579" s="1"/>
  <c r="N580"/>
  <c r="O580" s="1"/>
  <c r="N347" i="2"/>
  <c r="O347" s="1"/>
  <c r="N583" i="1"/>
  <c r="O583" s="1"/>
  <c r="N582"/>
  <c r="O582" s="1"/>
  <c r="N349" i="2"/>
  <c r="O349" s="1"/>
  <c r="N348"/>
  <c r="O348" s="1"/>
  <c r="N585" i="1"/>
  <c r="O585" s="1"/>
  <c r="N584"/>
  <c r="O584" s="1"/>
  <c r="N352" i="2"/>
  <c r="O352" s="1"/>
  <c r="N588" i="1"/>
  <c r="O588" s="1"/>
  <c r="N587"/>
  <c r="O587" s="1"/>
  <c r="N586"/>
  <c r="O586" s="1"/>
  <c r="N358" i="2"/>
  <c r="O358" s="1"/>
  <c r="N589" i="1"/>
  <c r="O589" s="1"/>
  <c r="N590"/>
  <c r="O590" s="1"/>
  <c r="N591"/>
  <c r="O591" s="1"/>
  <c r="N351" i="2"/>
  <c r="O351" s="1"/>
  <c r="N592" i="1"/>
  <c r="O592" s="1"/>
  <c r="N353" i="2"/>
  <c r="O353" s="1"/>
  <c r="N602" i="1"/>
  <c r="O602" s="1"/>
  <c r="N593"/>
  <c r="O593" s="1"/>
  <c r="N322" i="3"/>
  <c r="O322" s="1"/>
  <c r="N323"/>
  <c r="O323" s="1"/>
  <c r="N324"/>
  <c r="O324" s="1"/>
  <c r="N290"/>
  <c r="O290" s="1"/>
  <c r="N291"/>
  <c r="O291" s="1"/>
  <c r="N292"/>
  <c r="O292" s="1"/>
  <c r="N293"/>
  <c r="O293" s="1"/>
  <c r="N294"/>
  <c r="O294" s="1"/>
  <c r="N295"/>
  <c r="O295" s="1"/>
  <c r="N355" i="2"/>
  <c r="O355" s="1"/>
  <c r="N354"/>
  <c r="O354" s="1"/>
  <c r="N595" i="1"/>
  <c r="O595" s="1"/>
  <c r="N594"/>
  <c r="O594" s="1"/>
  <c r="N601"/>
  <c r="O601" s="1"/>
  <c r="N598"/>
  <c r="O598" s="1"/>
  <c r="N356" i="2"/>
  <c r="O356" s="1"/>
  <c r="N596" i="1"/>
  <c r="O596" s="1"/>
  <c r="N597"/>
  <c r="O597" s="1"/>
  <c r="N357" i="2"/>
  <c r="O357" s="1"/>
  <c r="N359"/>
  <c r="O359" s="1"/>
  <c r="N599" i="1"/>
  <c r="O599" s="1"/>
  <c r="N600"/>
  <c r="O600" s="1"/>
  <c r="N361" i="2"/>
  <c r="O361" s="1"/>
  <c r="N360"/>
  <c r="O360" s="1"/>
  <c r="N604" i="1"/>
  <c r="O604" s="1"/>
  <c r="N603"/>
  <c r="O603" s="1"/>
  <c r="N605"/>
  <c r="O605" s="1"/>
  <c r="N606"/>
  <c r="O606" s="1"/>
  <c r="N362" i="2"/>
  <c r="O362" s="1"/>
  <c r="N608" i="1"/>
  <c r="O608" s="1"/>
  <c r="N607"/>
  <c r="O607" s="1"/>
  <c r="N609"/>
  <c r="O609" s="1"/>
  <c r="N610"/>
  <c r="O610" s="1"/>
  <c r="N611"/>
  <c r="O611" s="1"/>
  <c r="N616"/>
  <c r="O616" s="1"/>
  <c r="N363" i="2"/>
  <c r="O363" s="1"/>
  <c r="N364"/>
  <c r="O364" s="1"/>
  <c r="N612" i="1"/>
  <c r="O612" s="1"/>
  <c r="N613"/>
  <c r="O613" s="1"/>
  <c r="N614"/>
  <c r="O614" s="1"/>
  <c r="N615"/>
  <c r="O615" s="1"/>
  <c r="N617"/>
  <c r="O617" s="1"/>
  <c r="N644"/>
  <c r="O644" s="1"/>
  <c r="N365" i="2"/>
  <c r="O365" s="1"/>
  <c r="G306" i="3"/>
  <c r="G305"/>
  <c r="G304"/>
  <c r="G303"/>
  <c r="G302"/>
  <c r="G301"/>
  <c r="I300"/>
  <c r="G376" i="2"/>
  <c r="G375"/>
  <c r="G374"/>
  <c r="G373"/>
  <c r="G372"/>
  <c r="G371"/>
  <c r="I370"/>
  <c r="G628" i="1"/>
  <c r="G627"/>
  <c r="G626"/>
  <c r="G625"/>
  <c r="G624"/>
  <c r="G623"/>
  <c r="I622"/>
  <c r="N392" i="2"/>
  <c r="O392" s="1"/>
  <c r="N393"/>
  <c r="O393" s="1"/>
  <c r="N646" i="1"/>
  <c r="O646" s="1"/>
  <c r="N645"/>
  <c r="O645" s="1"/>
  <c r="N651"/>
  <c r="O651" s="1"/>
  <c r="N657"/>
  <c r="O657" s="1"/>
  <c r="N395" i="2"/>
  <c r="O395" s="1"/>
  <c r="N396"/>
  <c r="O396" s="1"/>
  <c r="N648" i="1"/>
  <c r="O648" s="1"/>
  <c r="N647"/>
  <c r="O647" s="1"/>
  <c r="N394" i="2"/>
  <c r="O394" s="1"/>
  <c r="N649" i="1"/>
  <c r="O649" s="1"/>
  <c r="N650"/>
  <c r="O650" s="1"/>
  <c r="N652"/>
  <c r="O652" s="1"/>
  <c r="N653"/>
  <c r="O653" s="1"/>
  <c r="N663"/>
  <c r="O663" s="1"/>
  <c r="N654"/>
  <c r="O654" s="1"/>
  <c r="N666"/>
  <c r="O666" s="1"/>
  <c r="N658"/>
  <c r="O658" s="1"/>
  <c r="N655"/>
  <c r="O655" s="1"/>
  <c r="N656"/>
  <c r="O656" s="1"/>
  <c r="N659"/>
  <c r="O659" s="1"/>
  <c r="N399" i="2"/>
  <c r="O399" s="1"/>
  <c r="N397"/>
  <c r="O397" s="1"/>
  <c r="N662" i="1"/>
  <c r="O662" s="1"/>
  <c r="N661"/>
  <c r="O661" s="1"/>
  <c r="N660"/>
  <c r="O660" s="1"/>
  <c r="N398" i="2"/>
  <c r="O398" s="1"/>
  <c r="N664" i="1"/>
  <c r="O664" s="1"/>
  <c r="N665"/>
  <c r="O665" s="1"/>
  <c r="N667"/>
  <c r="O667" s="1"/>
  <c r="N400" i="2"/>
  <c r="O400" s="1"/>
  <c r="N668" i="1"/>
  <c r="O668" s="1"/>
  <c r="N674"/>
  <c r="O674" s="1"/>
  <c r="N670"/>
  <c r="O670" s="1"/>
  <c r="N401" i="2"/>
  <c r="O401" s="1"/>
  <c r="N669" i="1"/>
  <c r="O669" s="1"/>
  <c r="G335" i="3"/>
  <c r="G334"/>
  <c r="G333"/>
  <c r="G332"/>
  <c r="G331"/>
  <c r="G330"/>
  <c r="I329"/>
  <c r="N402" i="2"/>
  <c r="O402" s="1"/>
  <c r="N671" i="1"/>
  <c r="O671" s="1"/>
  <c r="N672"/>
  <c r="O672" s="1"/>
  <c r="N673"/>
  <c r="O673" s="1"/>
  <c r="N675"/>
  <c r="O675" s="1"/>
  <c r="N676"/>
  <c r="O676" s="1"/>
  <c r="N403" i="2"/>
  <c r="O403" s="1"/>
  <c r="N404"/>
  <c r="O404" s="1"/>
  <c r="N677" i="1"/>
  <c r="O677" s="1"/>
  <c r="N678"/>
  <c r="O678" s="1"/>
  <c r="N679"/>
  <c r="O679" s="1"/>
  <c r="N683"/>
  <c r="O683" s="1"/>
  <c r="N405" i="2"/>
  <c r="O405" s="1"/>
  <c r="N682" i="1"/>
  <c r="O682" s="1"/>
  <c r="N681"/>
  <c r="O681" s="1"/>
  <c r="N680"/>
  <c r="O680" s="1"/>
  <c r="N406" i="2"/>
  <c r="O406" s="1"/>
  <c r="N685" i="1"/>
  <c r="O685" s="1"/>
  <c r="N714"/>
  <c r="O714" s="1"/>
  <c r="N715"/>
  <c r="O715" s="1"/>
  <c r="N684"/>
  <c r="O684" s="1"/>
  <c r="N686"/>
  <c r="O686" s="1"/>
  <c r="N687"/>
  <c r="O687" s="1"/>
  <c r="N407" i="2"/>
  <c r="O407" s="1"/>
  <c r="N351" i="3"/>
  <c r="G418" i="2"/>
  <c r="G417"/>
  <c r="G416"/>
  <c r="G415"/>
  <c r="G414"/>
  <c r="G413"/>
  <c r="I412"/>
  <c r="N434"/>
  <c r="O434" s="1"/>
  <c r="G698" i="1"/>
  <c r="G697"/>
  <c r="G696"/>
  <c r="G695"/>
  <c r="G694"/>
  <c r="G693"/>
  <c r="I692"/>
  <c r="N353" i="3"/>
  <c r="N352"/>
  <c r="N354"/>
  <c r="N435" i="2"/>
  <c r="O435" s="1"/>
  <c r="N436"/>
  <c r="O436" s="1"/>
  <c r="N717" i="1"/>
  <c r="O717" s="1"/>
  <c r="N716"/>
  <c r="O716" s="1"/>
  <c r="N439" i="2"/>
  <c r="O439" s="1"/>
  <c r="N438"/>
  <c r="O438" s="1"/>
  <c r="N437"/>
  <c r="O437" s="1"/>
  <c r="N720" i="1"/>
  <c r="O720" s="1"/>
  <c r="N719"/>
  <c r="O719" s="1"/>
  <c r="N718"/>
  <c r="O718" s="1"/>
  <c r="N727"/>
  <c r="O727" s="1"/>
  <c r="N722"/>
  <c r="O722" s="1"/>
  <c r="N721"/>
  <c r="O721" s="1"/>
  <c r="N726"/>
  <c r="O726" s="1"/>
  <c r="N724"/>
  <c r="O724" s="1"/>
  <c r="N723"/>
  <c r="O723" s="1"/>
  <c r="N355" i="3"/>
  <c r="N725" i="1"/>
  <c r="O725" s="1"/>
  <c r="N728"/>
  <c r="O728" s="1"/>
  <c r="N440" i="2"/>
  <c r="O440" s="1"/>
  <c r="N356" i="3"/>
  <c r="N441" i="2"/>
  <c r="O441" s="1"/>
  <c r="N442"/>
  <c r="O442" s="1"/>
  <c r="N357" i="3"/>
  <c r="N443" i="2"/>
  <c r="O443" s="1"/>
  <c r="N729" i="1"/>
  <c r="O729" s="1"/>
  <c r="N731"/>
  <c r="O731" s="1"/>
  <c r="N730"/>
  <c r="O730" s="1"/>
  <c r="N444" i="2"/>
  <c r="O444" s="1"/>
  <c r="N358" i="3"/>
  <c r="N732" i="1"/>
  <c r="O732" s="1"/>
  <c r="N734"/>
  <c r="O734" s="1"/>
  <c r="N733"/>
  <c r="O733" s="1"/>
  <c r="N741"/>
  <c r="O741" s="1"/>
  <c r="N359" i="3"/>
  <c r="N360"/>
  <c r="N362"/>
  <c r="N738" i="1"/>
  <c r="O738" s="1"/>
  <c r="N740"/>
  <c r="O740" s="1"/>
  <c r="N735"/>
  <c r="O735" s="1"/>
  <c r="N445" i="2"/>
  <c r="O445" s="1"/>
  <c r="N736" i="1"/>
  <c r="O736" s="1"/>
  <c r="N737"/>
  <c r="O737" s="1"/>
  <c r="N743"/>
  <c r="O743" s="1"/>
  <c r="N450" i="2"/>
  <c r="O450" s="1"/>
  <c r="N446"/>
  <c r="O446" s="1"/>
  <c r="N742" i="1"/>
  <c r="O742" s="1"/>
  <c r="N447" i="2"/>
  <c r="O447" s="1"/>
  <c r="N739" i="1"/>
  <c r="O739" s="1"/>
  <c r="N361" i="3"/>
  <c r="N744" i="1"/>
  <c r="O744" s="1"/>
  <c r="N448" i="2"/>
  <c r="O448" s="1"/>
  <c r="N449"/>
  <c r="O449" s="1"/>
  <c r="N746" i="1"/>
  <c r="O746" s="1"/>
  <c r="N745"/>
  <c r="O745" s="1"/>
  <c r="N363" i="3"/>
  <c r="N364"/>
  <c r="N747" i="1"/>
  <c r="O362" i="3" s="1"/>
  <c r="N748" i="1"/>
  <c r="O748" s="1"/>
  <c r="N749"/>
  <c r="O749" s="1"/>
  <c r="N750"/>
  <c r="O750" s="1"/>
  <c r="N751"/>
  <c r="O751" s="1"/>
  <c r="N453" i="2"/>
  <c r="O453" s="1"/>
  <c r="N365" i="3"/>
  <c r="O365" s="1"/>
  <c r="N451" i="2"/>
  <c r="O451" s="1"/>
  <c r="N753" i="1"/>
  <c r="O753" s="1"/>
  <c r="N452" i="2"/>
  <c r="O452" s="1"/>
  <c r="N454"/>
  <c r="O454" s="1"/>
  <c r="N752" i="1"/>
  <c r="O752" s="1"/>
  <c r="N754"/>
  <c r="O754" s="1"/>
  <c r="G376" i="3"/>
  <c r="G375"/>
  <c r="G374"/>
  <c r="G373"/>
  <c r="G372"/>
  <c r="G371"/>
  <c r="I370"/>
  <c r="N787" i="1"/>
  <c r="O787" s="1"/>
  <c r="N785"/>
  <c r="O785" s="1"/>
  <c r="N755"/>
  <c r="O755" s="1"/>
  <c r="N756"/>
  <c r="O756" s="1"/>
  <c r="N757"/>
  <c r="O757" s="1"/>
  <c r="N455" i="2"/>
  <c r="O455" s="1"/>
  <c r="N456"/>
  <c r="O456" s="1"/>
  <c r="N457"/>
  <c r="O457" s="1"/>
  <c r="N784" i="1"/>
  <c r="O784" s="1"/>
  <c r="N786"/>
  <c r="O786" s="1"/>
  <c r="N789"/>
  <c r="O789" s="1"/>
  <c r="G468" i="2"/>
  <c r="G467"/>
  <c r="G466"/>
  <c r="G465"/>
  <c r="G464"/>
  <c r="G463"/>
  <c r="I462"/>
  <c r="G768" i="1"/>
  <c r="G767"/>
  <c r="G766"/>
  <c r="G765"/>
  <c r="G764"/>
  <c r="G763"/>
  <c r="I762"/>
  <c r="N485" i="2"/>
  <c r="O485" s="1"/>
  <c r="N788" i="1"/>
  <c r="O788" s="1"/>
  <c r="N392" i="3"/>
  <c r="O392" s="1"/>
  <c r="N790" i="1"/>
  <c r="O790" s="1"/>
  <c r="N393" i="3"/>
  <c r="O393" s="1"/>
  <c r="N486" i="2"/>
  <c r="O486" s="1"/>
  <c r="N791" i="1"/>
  <c r="O791" s="1"/>
  <c r="N394" i="3"/>
  <c r="O394" s="1"/>
  <c r="N487" i="2"/>
  <c r="O487" s="1"/>
  <c r="N797" i="1"/>
  <c r="O797" s="1"/>
  <c r="N794"/>
  <c r="O794" s="1"/>
  <c r="N793"/>
  <c r="O793" s="1"/>
  <c r="N792"/>
  <c r="O792" s="1"/>
  <c r="N795"/>
  <c r="O795" s="1"/>
  <c r="N796"/>
  <c r="O796" s="1"/>
  <c r="N484" i="2"/>
  <c r="O484" s="1"/>
  <c r="N488"/>
  <c r="O488" s="1"/>
  <c r="N798" i="1"/>
  <c r="O798" s="1"/>
  <c r="N799"/>
  <c r="O799" s="1"/>
  <c r="N802"/>
  <c r="O802" s="1"/>
  <c r="N807"/>
  <c r="O807" s="1"/>
  <c r="N395" i="3"/>
  <c r="O395" s="1"/>
  <c r="N806" i="1"/>
  <c r="O806" s="1"/>
  <c r="N808"/>
  <c r="O808" s="1"/>
  <c r="N805"/>
  <c r="N804"/>
  <c r="O804" s="1"/>
  <c r="N801"/>
  <c r="O801" s="1"/>
  <c r="N803"/>
  <c r="O803" s="1"/>
  <c r="N800"/>
  <c r="O800" s="1"/>
  <c r="N813"/>
  <c r="O813" s="1"/>
  <c r="N396" i="3"/>
  <c r="O396" s="1"/>
  <c r="N489" i="2"/>
  <c r="O489" s="1"/>
  <c r="N490"/>
  <c r="O490" s="1"/>
  <c r="N815" i="1"/>
  <c r="O815" s="1"/>
  <c r="N397" i="3"/>
  <c r="O397" s="1"/>
  <c r="N809" i="1"/>
  <c r="O809" s="1"/>
  <c r="N810"/>
  <c r="O810" s="1"/>
  <c r="N491" i="2"/>
  <c r="O491" s="1"/>
  <c r="N525"/>
  <c r="O525" s="1"/>
  <c r="N398" i="3"/>
  <c r="O398" s="1"/>
  <c r="N492" i="2"/>
  <c r="O492" s="1"/>
  <c r="N811" i="1"/>
  <c r="O811" s="1"/>
  <c r="N812"/>
  <c r="O812" s="1"/>
  <c r="N814"/>
  <c r="O814" s="1"/>
  <c r="N816"/>
  <c r="O816" s="1"/>
  <c r="N399" i="3"/>
  <c r="O399" s="1"/>
  <c r="G410"/>
  <c r="G409"/>
  <c r="G408"/>
  <c r="G407"/>
  <c r="G406"/>
  <c r="G405"/>
  <c r="I404"/>
  <c r="N493" i="2"/>
  <c r="O493" s="1"/>
  <c r="N817" i="1"/>
  <c r="O817" s="1"/>
  <c r="N818"/>
  <c r="O818" s="1"/>
  <c r="N819"/>
  <c r="O819" s="1"/>
  <c r="N820"/>
  <c r="O820" s="1"/>
  <c r="N821"/>
  <c r="O821" s="1"/>
  <c r="N826"/>
  <c r="O826" s="1"/>
  <c r="N822"/>
  <c r="O822" s="1"/>
  <c r="N823"/>
  <c r="O823" s="1"/>
  <c r="N494" i="2"/>
  <c r="O494" s="1"/>
  <c r="N824" i="1"/>
  <c r="O824" s="1"/>
  <c r="N825"/>
  <c r="O825" s="1"/>
  <c r="N827"/>
  <c r="O827" s="1"/>
  <c r="N829"/>
  <c r="O829" s="1"/>
  <c r="N495" i="2"/>
  <c r="O495" s="1"/>
  <c r="N828" i="1"/>
  <c r="O828" s="1"/>
  <c r="N830"/>
  <c r="O830" s="1"/>
  <c r="N860"/>
  <c r="O860" s="1"/>
  <c r="N859"/>
  <c r="O859" s="1"/>
  <c r="G506" i="2"/>
  <c r="G505"/>
  <c r="G504"/>
  <c r="G503"/>
  <c r="G502"/>
  <c r="G501"/>
  <c r="I500"/>
  <c r="N831" i="1"/>
  <c r="O831" s="1"/>
  <c r="G843"/>
  <c r="G842"/>
  <c r="G841"/>
  <c r="G840"/>
  <c r="G839"/>
  <c r="G838"/>
  <c r="I837"/>
  <c r="N832"/>
  <c r="O832" s="1"/>
  <c r="N426" i="3"/>
  <c r="O426" s="1"/>
  <c r="N427"/>
  <c r="O427" s="1"/>
  <c r="N523" i="2"/>
  <c r="O523" s="1"/>
  <c r="N526"/>
  <c r="O526" s="1"/>
  <c r="N864" i="1"/>
  <c r="N524" i="2"/>
  <c r="O524" s="1"/>
  <c r="N862" i="1"/>
  <c r="O862" s="1"/>
  <c r="N861"/>
  <c r="O861" s="1"/>
  <c r="N866"/>
  <c r="O866" s="1"/>
  <c r="N428" i="3"/>
  <c r="O428" s="1"/>
  <c r="N527" i="2"/>
  <c r="O527" s="1"/>
  <c r="N863" i="1"/>
  <c r="O863" s="1"/>
  <c r="N865"/>
  <c r="O865" s="1"/>
  <c r="N868"/>
  <c r="O868" s="1"/>
  <c r="N869"/>
  <c r="O869" s="1"/>
  <c r="N528" i="2"/>
  <c r="O528" s="1"/>
  <c r="N429" i="3"/>
  <c r="O429" s="1"/>
  <c r="N867" i="1"/>
  <c r="O867" s="1"/>
  <c r="N871"/>
  <c r="O871" s="1"/>
  <c r="G195" i="3" l="1"/>
  <c r="G395" i="1"/>
  <c r="G474"/>
  <c r="G228" i="3"/>
  <c r="O258"/>
  <c r="O257"/>
  <c r="G265"/>
  <c r="G550" i="1"/>
  <c r="G622"/>
  <c r="G300" i="3"/>
  <c r="G329"/>
  <c r="O351"/>
  <c r="G692" i="1"/>
  <c r="O353" i="3"/>
  <c r="O354"/>
  <c r="O352"/>
  <c r="O355"/>
  <c r="O747" i="1"/>
  <c r="O356" i="3"/>
  <c r="O358"/>
  <c r="O357"/>
  <c r="O359"/>
  <c r="O360"/>
  <c r="O363"/>
  <c r="O361"/>
  <c r="O364"/>
  <c r="G370"/>
  <c r="G762" i="1"/>
  <c r="O805"/>
  <c r="G404" i="3"/>
  <c r="G837" i="1"/>
  <c r="N874"/>
  <c r="O874" s="1"/>
  <c r="N529" i="2"/>
  <c r="O529" s="1"/>
  <c r="N870" i="1"/>
  <c r="O870" s="1"/>
  <c r="N530" i="2"/>
  <c r="O530" s="1"/>
  <c r="N531"/>
  <c r="O531" s="1"/>
  <c r="N532"/>
  <c r="O532" s="1"/>
  <c r="N873" i="1"/>
  <c r="O873" s="1"/>
  <c r="N872"/>
  <c r="O872" s="1"/>
  <c r="N875"/>
  <c r="O875" s="1"/>
  <c r="N876"/>
  <c r="O876" s="1"/>
  <c r="N879"/>
  <c r="O879" s="1"/>
  <c r="N430" i="3"/>
  <c r="O430" s="1"/>
  <c r="N878" i="1"/>
  <c r="O878" s="1"/>
  <c r="N877"/>
  <c r="O877" s="1"/>
  <c r="N880"/>
  <c r="O880" s="1"/>
  <c r="N881"/>
  <c r="O881" s="1"/>
  <c r="N533" i="2"/>
  <c r="O533" s="1"/>
  <c r="N882" i="1"/>
  <c r="O882" s="1"/>
  <c r="N883"/>
  <c r="O883" s="1"/>
  <c r="N885"/>
  <c r="O885" s="1"/>
  <c r="N886"/>
  <c r="O886" s="1"/>
  <c r="N534" i="2"/>
  <c r="O534" s="1"/>
  <c r="N884" i="1"/>
  <c r="O884" s="1"/>
  <c r="N535" i="2"/>
  <c r="O535" s="1"/>
  <c r="N887" i="1"/>
  <c r="O887" s="1"/>
  <c r="N888"/>
  <c r="O888" s="1"/>
  <c r="N889"/>
  <c r="O889" s="1"/>
  <c r="N895"/>
  <c r="O895" s="1"/>
  <c r="N536" i="2"/>
  <c r="O536" s="1"/>
  <c r="N431" i="3"/>
  <c r="N432"/>
  <c r="O432" s="1"/>
  <c r="G443"/>
  <c r="G442"/>
  <c r="G441"/>
  <c r="G440"/>
  <c r="G439"/>
  <c r="G438"/>
  <c r="I437"/>
  <c r="N538" i="2"/>
  <c r="O538" s="1"/>
  <c r="N537"/>
  <c r="O537" s="1"/>
  <c r="N893" i="1"/>
  <c r="O893" s="1"/>
  <c r="N892"/>
  <c r="O892" s="1"/>
  <c r="N891"/>
  <c r="O891" s="1"/>
  <c r="N890"/>
  <c r="O890" s="1"/>
  <c r="N894"/>
  <c r="O894" s="1"/>
  <c r="N898"/>
  <c r="O898" s="1"/>
  <c r="N897"/>
  <c r="O897" s="1"/>
  <c r="N896"/>
  <c r="O896" s="1"/>
  <c r="N899"/>
  <c r="O899" s="1"/>
  <c r="N900"/>
  <c r="O900" s="1"/>
  <c r="N901"/>
  <c r="O901" s="1"/>
  <c r="N902"/>
  <c r="O902" s="1"/>
  <c r="N904"/>
  <c r="O904" s="1"/>
  <c r="N932"/>
  <c r="O932" s="1"/>
  <c r="N933"/>
  <c r="O933" s="1"/>
  <c r="N460" i="3"/>
  <c r="O460" s="1"/>
  <c r="N903" i="1"/>
  <c r="O903" s="1"/>
  <c r="N567" i="2"/>
  <c r="O567" s="1"/>
  <c r="N936" i="1"/>
  <c r="O936" s="1"/>
  <c r="N459" i="3"/>
  <c r="O459" s="1"/>
  <c r="N566" i="2"/>
  <c r="O566" s="1"/>
  <c r="N568"/>
  <c r="O568" s="1"/>
  <c r="G550"/>
  <c r="G549"/>
  <c r="G548"/>
  <c r="G547"/>
  <c r="G546"/>
  <c r="G545"/>
  <c r="I544"/>
  <c r="N539"/>
  <c r="O539" s="1"/>
  <c r="G916" i="1"/>
  <c r="G915"/>
  <c r="G914"/>
  <c r="G913"/>
  <c r="G912"/>
  <c r="G911"/>
  <c r="I910"/>
  <c r="N905"/>
  <c r="O905" s="1"/>
  <c r="N934"/>
  <c r="O934" s="1"/>
  <c r="N939"/>
  <c r="O939" s="1"/>
  <c r="N937"/>
  <c r="O937" s="1"/>
  <c r="N935"/>
  <c r="O935" s="1"/>
  <c r="N938"/>
  <c r="O938" s="1"/>
  <c r="N461" i="3"/>
  <c r="O461" s="1"/>
  <c r="N569" i="2"/>
  <c r="O569" s="1"/>
  <c r="N940" i="1"/>
  <c r="O940" s="1"/>
  <c r="N462" i="3"/>
  <c r="O462" s="1"/>
  <c r="N941" i="1"/>
  <c r="O941" s="1"/>
  <c r="N944"/>
  <c r="O944" s="1"/>
  <c r="N943"/>
  <c r="O943" s="1"/>
  <c r="N942"/>
  <c r="O942" s="1"/>
  <c r="N946"/>
  <c r="O946" s="1"/>
  <c r="N570" i="2"/>
  <c r="O570" s="1"/>
  <c r="N945" i="1"/>
  <c r="O945" s="1"/>
  <c r="N463" i="3"/>
  <c r="O463" s="1"/>
  <c r="N571" i="2"/>
  <c r="O571" s="1"/>
  <c r="N948" i="1"/>
  <c r="O948" s="1"/>
  <c r="N947"/>
  <c r="O947" s="1"/>
  <c r="N950"/>
  <c r="O950" s="1"/>
  <c r="N572" i="2"/>
  <c r="O572" s="1"/>
  <c r="N949" i="1"/>
  <c r="O949" s="1"/>
  <c r="N573" i="2"/>
  <c r="O573" s="1"/>
  <c r="N951" i="1"/>
  <c r="O951" s="1"/>
  <c r="N953"/>
  <c r="O953" s="1"/>
  <c r="N952"/>
  <c r="O952" s="1"/>
  <c r="N574" i="2"/>
  <c r="O574" s="1"/>
  <c r="N954" i="1"/>
  <c r="O954" s="1"/>
  <c r="N466" i="3"/>
  <c r="O466" s="1"/>
  <c r="N465"/>
  <c r="O465" s="1"/>
  <c r="N464"/>
  <c r="O464" s="1"/>
  <c r="N959" i="1"/>
  <c r="O959" s="1"/>
  <c r="N955"/>
  <c r="O955" s="1"/>
  <c r="N575" i="2"/>
  <c r="O575" s="1"/>
  <c r="N956" i="1"/>
  <c r="O956" s="1"/>
  <c r="N957"/>
  <c r="O957" s="1"/>
  <c r="N958"/>
  <c r="O958" s="1"/>
  <c r="N960"/>
  <c r="O960" s="1"/>
  <c r="N962"/>
  <c r="O962" s="1"/>
  <c r="N961"/>
  <c r="O961" s="1"/>
  <c r="N963"/>
  <c r="O963" s="1"/>
  <c r="N964"/>
  <c r="O964" s="1"/>
  <c r="N965"/>
  <c r="O965" s="1"/>
  <c r="N576" i="2"/>
  <c r="O576" s="1"/>
  <c r="N968" i="1"/>
  <c r="O968" s="1"/>
  <c r="N967"/>
  <c r="O967" s="1"/>
  <c r="N966"/>
  <c r="O966" s="1"/>
  <c r="N1010"/>
  <c r="O1010" s="1"/>
  <c r="N577" i="2"/>
  <c r="O577" s="1"/>
  <c r="N975" i="1"/>
  <c r="O975" s="1"/>
  <c r="N974"/>
  <c r="O974" s="1"/>
  <c r="N973"/>
  <c r="O973" s="1"/>
  <c r="N972"/>
  <c r="O972" s="1"/>
  <c r="N971"/>
  <c r="O971" s="1"/>
  <c r="N970"/>
  <c r="O970" s="1"/>
  <c r="N969"/>
  <c r="O969" s="1"/>
  <c r="N976"/>
  <c r="O976" s="1"/>
  <c r="N578" i="2"/>
  <c r="O578" s="1"/>
  <c r="G589"/>
  <c r="G588"/>
  <c r="G587"/>
  <c r="G586"/>
  <c r="G585"/>
  <c r="G584"/>
  <c r="I583"/>
  <c r="N979" i="1"/>
  <c r="O979" s="1"/>
  <c r="N978"/>
  <c r="O978" s="1"/>
  <c r="N977"/>
  <c r="O977" s="1"/>
  <c r="G477" i="3"/>
  <c r="G476"/>
  <c r="G475"/>
  <c r="G474"/>
  <c r="G473"/>
  <c r="G472"/>
  <c r="I471"/>
  <c r="N605" i="2"/>
  <c r="O605" s="1"/>
  <c r="N980" i="1"/>
  <c r="O980" s="1"/>
  <c r="G993"/>
  <c r="G992"/>
  <c r="G991"/>
  <c r="G990"/>
  <c r="G989"/>
  <c r="G988"/>
  <c r="I987"/>
  <c r="N981"/>
  <c r="O981" s="1"/>
  <c r="N493" i="3"/>
  <c r="O493" s="1"/>
  <c r="N606" i="2"/>
  <c r="O606" s="1"/>
  <c r="N1013" i="1"/>
  <c r="O1013" s="1"/>
  <c r="N1012"/>
  <c r="O1012" s="1"/>
  <c r="N1011"/>
  <c r="O1011" s="1"/>
  <c r="N494" i="3"/>
  <c r="O494" s="1"/>
  <c r="N607" i="2"/>
  <c r="O607" s="1"/>
  <c r="N1014" i="1"/>
  <c r="O1014" s="1"/>
  <c r="N1015"/>
  <c r="O1015" s="1"/>
  <c r="N495" i="3"/>
  <c r="O495" s="1"/>
  <c r="N496"/>
  <c r="O496" s="1"/>
  <c r="N497"/>
  <c r="O497" s="1"/>
  <c r="N498"/>
  <c r="O498" s="1"/>
  <c r="N608" i="2"/>
  <c r="O608" s="1"/>
  <c r="N1017" i="1"/>
  <c r="O1017" s="1"/>
  <c r="N1016"/>
  <c r="O1016" s="1"/>
  <c r="N1018"/>
  <c r="O1018" s="1"/>
  <c r="N1019"/>
  <c r="O1019" s="1"/>
  <c r="N1020"/>
  <c r="O1020" s="1"/>
  <c r="N609" i="2"/>
  <c r="O609" s="1"/>
  <c r="N1022" i="1"/>
  <c r="O1022" s="1"/>
  <c r="N1021"/>
  <c r="O1021" s="1"/>
  <c r="N1024"/>
  <c r="O1024" s="1"/>
  <c r="N1023"/>
  <c r="O1023" s="1"/>
  <c r="N1026"/>
  <c r="O1026" s="1"/>
  <c r="N1025"/>
  <c r="O1025" s="1"/>
  <c r="N614" i="2"/>
  <c r="O614" s="1"/>
  <c r="N610"/>
  <c r="O610" s="1"/>
  <c r="N1027" i="1"/>
  <c r="O1027" s="1"/>
  <c r="N1028"/>
  <c r="O1028" s="1"/>
  <c r="N611" i="2"/>
  <c r="O611" s="1"/>
  <c r="N615"/>
  <c r="O615" s="1"/>
  <c r="N1029" i="1"/>
  <c r="O1029" s="1"/>
  <c r="N1030"/>
  <c r="O1030" s="1"/>
  <c r="N1031"/>
  <c r="O1031" s="1"/>
  <c r="N1032"/>
  <c r="O1032" s="1"/>
  <c r="N612" i="2"/>
  <c r="O612" s="1"/>
  <c r="N1033" i="1"/>
  <c r="O1033" s="1"/>
  <c r="N1034"/>
  <c r="O1034" s="1"/>
  <c r="N1035"/>
  <c r="O1035" s="1"/>
  <c r="N613" i="2"/>
  <c r="O613" s="1"/>
  <c r="N1037" i="1"/>
  <c r="O1037" s="1"/>
  <c r="N1036"/>
  <c r="O1036" s="1"/>
  <c r="G509" i="3"/>
  <c r="G508"/>
  <c r="G507"/>
  <c r="G506"/>
  <c r="G505"/>
  <c r="G504"/>
  <c r="I503"/>
  <c r="N1038" i="1"/>
  <c r="O1038" s="1"/>
  <c r="N1039"/>
  <c r="O1039" s="1"/>
  <c r="N1040"/>
  <c r="O1040" s="1"/>
  <c r="G626" i="2"/>
  <c r="G625"/>
  <c r="G624"/>
  <c r="G623"/>
  <c r="G622"/>
  <c r="G621"/>
  <c r="I620"/>
  <c r="N1041" i="1"/>
  <c r="O1041" s="1"/>
  <c r="N642" i="2"/>
  <c r="O642" s="1"/>
  <c r="N1043" i="1"/>
  <c r="O1043" s="1"/>
  <c r="N1042"/>
  <c r="O1042" s="1"/>
  <c r="G1055"/>
  <c r="G1054"/>
  <c r="G1053"/>
  <c r="G1052"/>
  <c r="G1051"/>
  <c r="G1050"/>
  <c r="I1049"/>
  <c r="N1044"/>
  <c r="O1044" s="1"/>
  <c r="N1074"/>
  <c r="O1074" s="1"/>
  <c r="N1071"/>
  <c r="O1071" s="1"/>
  <c r="N1072"/>
  <c r="O1072" s="1"/>
  <c r="N1073"/>
  <c r="O1073" s="1"/>
  <c r="N525" i="3"/>
  <c r="O525" s="1"/>
  <c r="N526"/>
  <c r="O526" s="1"/>
  <c r="N643" i="2"/>
  <c r="O643" s="1"/>
  <c r="N1081" i="1"/>
  <c r="O1081" s="1"/>
  <c r="N1075"/>
  <c r="O1075" s="1"/>
  <c r="N1076"/>
  <c r="O1076" s="1"/>
  <c r="N1077"/>
  <c r="O1077" s="1"/>
  <c r="N1078"/>
  <c r="O1078" s="1"/>
  <c r="N1090"/>
  <c r="O1090" s="1"/>
  <c r="N1079"/>
  <c r="O1079" s="1"/>
  <c r="N1080"/>
  <c r="O1080" s="1"/>
  <c r="N527" i="3"/>
  <c r="O527" s="1"/>
  <c r="N645" i="2"/>
  <c r="O645" s="1"/>
  <c r="N644"/>
  <c r="O644" s="1"/>
  <c r="N1082" i="1"/>
  <c r="O1082" s="1"/>
  <c r="N1083"/>
  <c r="O1083" s="1"/>
  <c r="N1084"/>
  <c r="O1084" s="1"/>
  <c r="N1088"/>
  <c r="O1088" s="1"/>
  <c r="N1085"/>
  <c r="O1085" s="1"/>
  <c r="N1086"/>
  <c r="O1086" s="1"/>
  <c r="N1087"/>
  <c r="O1087" s="1"/>
  <c r="N1089"/>
  <c r="O1089" s="1"/>
  <c r="N528" i="3"/>
  <c r="O528" s="1"/>
  <c r="N646" i="2"/>
  <c r="O646" s="1"/>
  <c r="N1091" i="1"/>
  <c r="O1091" s="1"/>
  <c r="N1092"/>
  <c r="O1092" s="1"/>
  <c r="N1101"/>
  <c r="O1101" s="1"/>
  <c r="N647" i="2"/>
  <c r="O647" s="1"/>
  <c r="O431" i="3" l="1"/>
  <c r="O864" i="1"/>
  <c r="G437" i="3"/>
  <c r="G910" i="1"/>
  <c r="G471" i="3"/>
  <c r="G987" i="1"/>
  <c r="G503" i="3"/>
  <c r="G1049" i="1"/>
  <c r="N529" i="3"/>
  <c r="O529" s="1"/>
  <c r="N648" i="2"/>
  <c r="O648" s="1"/>
  <c r="N1093" i="1"/>
  <c r="O1093" s="1"/>
  <c r="N1094"/>
  <c r="O1094" s="1"/>
  <c r="N1095"/>
  <c r="O1095" s="1"/>
  <c r="N650" i="2"/>
  <c r="O650" s="1"/>
  <c r="N1096" i="1"/>
  <c r="O1096" s="1"/>
  <c r="N1097"/>
  <c r="O1097" s="1"/>
  <c r="N1098"/>
  <c r="O1098" s="1"/>
  <c r="N530" i="3"/>
  <c r="O530" s="1"/>
  <c r="N649" i="2"/>
  <c r="O649" s="1"/>
  <c r="N1099" i="1"/>
  <c r="O1099" s="1"/>
  <c r="N1100"/>
  <c r="O1100" s="1"/>
  <c r="N1104"/>
  <c r="O1104" s="1"/>
  <c r="N683" i="2"/>
  <c r="O683" s="1"/>
  <c r="N1102" i="1"/>
  <c r="O1102" s="1"/>
  <c r="N1103"/>
  <c r="O1103" s="1"/>
  <c r="N1105"/>
  <c r="O1105" s="1"/>
  <c r="N1106"/>
  <c r="O1106" s="1"/>
  <c r="N1110"/>
  <c r="O1110" s="1"/>
  <c r="N1111"/>
  <c r="O1111" s="1"/>
  <c r="N1115"/>
  <c r="O1115" s="1"/>
  <c r="N1107"/>
  <c r="O1107" s="1"/>
  <c r="N1108"/>
  <c r="O1108" s="1"/>
  <c r="N1114"/>
  <c r="O1114" s="1"/>
  <c r="N531" i="3"/>
  <c r="O531" s="1"/>
  <c r="N651" i="2"/>
  <c r="O651" s="1"/>
  <c r="N1109" i="1"/>
  <c r="O1109" s="1"/>
  <c r="N1112"/>
  <c r="O1112" s="1"/>
  <c r="N1113"/>
  <c r="O1113" s="1"/>
  <c r="N1116"/>
  <c r="O1116" s="1"/>
  <c r="N1117"/>
  <c r="O1117" s="1"/>
  <c r="N1118"/>
  <c r="O1118" s="1"/>
  <c r="N652" i="2"/>
  <c r="O652" s="1"/>
  <c r="N1121" i="1"/>
  <c r="O1121" s="1"/>
  <c r="N1119"/>
  <c r="O1119" s="1"/>
  <c r="N1120"/>
  <c r="O1120" s="1"/>
  <c r="N1122"/>
  <c r="O1122" s="1"/>
  <c r="N1124"/>
  <c r="O1124" s="1"/>
  <c r="N532" i="3"/>
  <c r="O532" s="1"/>
  <c r="N653" i="2"/>
  <c r="O653" s="1"/>
  <c r="N1123" i="1"/>
  <c r="O1123" s="1"/>
  <c r="N1125"/>
  <c r="O1125" s="1"/>
  <c r="G665" i="2"/>
  <c r="G664"/>
  <c r="G663"/>
  <c r="G662"/>
  <c r="G661"/>
  <c r="G660"/>
  <c r="I659"/>
  <c r="N533" i="3"/>
  <c r="O533" s="1"/>
  <c r="N1126" i="1"/>
  <c r="O1126" s="1"/>
  <c r="N1127"/>
  <c r="O1127" s="1"/>
  <c r="G544" i="3"/>
  <c r="G543"/>
  <c r="G542"/>
  <c r="G541"/>
  <c r="G540"/>
  <c r="G539"/>
  <c r="I538"/>
  <c r="N682" i="2"/>
  <c r="O682" s="1"/>
  <c r="N686"/>
  <c r="O686" s="1"/>
  <c r="N1128" i="1"/>
  <c r="O1128" s="1"/>
  <c r="G1141"/>
  <c r="G1140"/>
  <c r="G1139"/>
  <c r="G1138"/>
  <c r="G1137"/>
  <c r="G1136"/>
  <c r="I1135"/>
  <c r="N1129"/>
  <c r="O1129" s="1"/>
  <c r="N1161"/>
  <c r="O1161" s="1"/>
  <c r="N1158"/>
  <c r="O1158" s="1"/>
  <c r="N1159"/>
  <c r="O1159" s="1"/>
  <c r="N1160"/>
  <c r="O1160" s="1"/>
  <c r="N1164"/>
  <c r="O1164" s="1"/>
  <c r="N1162"/>
  <c r="O1162" s="1"/>
  <c r="N1163"/>
  <c r="O1163" s="1"/>
  <c r="N1165"/>
  <c r="O1165" s="1"/>
  <c r="N1166"/>
  <c r="O1166" s="1"/>
  <c r="N561" i="3"/>
  <c r="O561" s="1"/>
  <c r="N684" i="2"/>
  <c r="O684" s="1"/>
  <c r="N685"/>
  <c r="O685" s="1"/>
  <c r="N1167" i="1"/>
  <c r="O1167" s="1"/>
  <c r="N1168"/>
  <c r="O1168" s="1"/>
  <c r="N562" i="3"/>
  <c r="O562" s="1"/>
  <c r="N1169" i="1"/>
  <c r="O1169" s="1"/>
  <c r="N689" i="2"/>
  <c r="O689" s="1"/>
  <c r="N1171" i="1"/>
  <c r="O1171" s="1"/>
  <c r="N1170"/>
  <c r="O1170" s="1"/>
  <c r="N1172"/>
  <c r="O1172" s="1"/>
  <c r="N1175"/>
  <c r="O1175" s="1"/>
  <c r="N563" i="3"/>
  <c r="O563" s="1"/>
  <c r="N687" i="2"/>
  <c r="O687" s="1"/>
  <c r="N1173" i="1"/>
  <c r="O1173" s="1"/>
  <c r="N1174"/>
  <c r="O1174" s="1"/>
  <c r="N564" i="3"/>
  <c r="O564" s="1"/>
  <c r="N688" i="2"/>
  <c r="O688" s="1"/>
  <c r="N1178" i="1"/>
  <c r="O1178" s="1"/>
  <c r="N1177"/>
  <c r="O1177" s="1"/>
  <c r="N1176"/>
  <c r="O1176" s="1"/>
  <c r="N1179"/>
  <c r="O1179" s="1"/>
  <c r="N565" i="3"/>
  <c r="O565" s="1"/>
  <c r="N1181" i="1"/>
  <c r="O1181" s="1"/>
  <c r="N1180"/>
  <c r="O1180" s="1"/>
  <c r="N1182"/>
  <c r="O1182" s="1"/>
  <c r="N690" i="2"/>
  <c r="O690" s="1"/>
  <c r="N691"/>
  <c r="O691" s="1"/>
  <c r="N1183" i="1"/>
  <c r="O1183" s="1"/>
  <c r="N1184"/>
  <c r="O1184" s="1"/>
  <c r="N1185"/>
  <c r="O1185" s="1"/>
  <c r="N566" i="3"/>
  <c r="O566" s="1"/>
  <c r="N692" i="2"/>
  <c r="O692" s="1"/>
  <c r="N1186" i="1"/>
  <c r="O1186" s="1"/>
  <c r="N1187"/>
  <c r="O1187" s="1"/>
  <c r="N1188"/>
  <c r="O1188" s="1"/>
  <c r="N1189"/>
  <c r="O1189" s="1"/>
  <c r="N567" i="3"/>
  <c r="O567" s="1"/>
  <c r="N693" i="2"/>
  <c r="O693" s="1"/>
  <c r="N1190" i="1"/>
  <c r="O1190" s="1"/>
  <c r="N1192"/>
  <c r="O1192" s="1"/>
  <c r="N1191"/>
  <c r="O1191" s="1"/>
  <c r="N1193"/>
  <c r="O1193" s="1"/>
  <c r="N694" i="2"/>
  <c r="O694" s="1"/>
  <c r="N695"/>
  <c r="O695" s="1"/>
  <c r="N697"/>
  <c r="O697" s="1"/>
  <c r="N1194" i="1"/>
  <c r="O1194" s="1"/>
  <c r="N1195"/>
  <c r="O1195" s="1"/>
  <c r="N568" i="3"/>
  <c r="O568" s="1"/>
  <c r="N1196" i="1"/>
  <c r="O1196" s="1"/>
  <c r="N696" i="2"/>
  <c r="O696" s="1"/>
  <c r="N1197" i="1"/>
  <c r="O1197" s="1"/>
  <c r="N1198"/>
  <c r="O1198" s="1"/>
  <c r="N1199"/>
  <c r="O1199" s="1"/>
  <c r="N1200"/>
  <c r="O1200" s="1"/>
  <c r="N1201"/>
  <c r="O1201" s="1"/>
  <c r="N569" i="3"/>
  <c r="O569" s="1"/>
  <c r="N1202" i="1"/>
  <c r="O1202" s="1"/>
  <c r="N1203"/>
  <c r="O1203" s="1"/>
  <c r="N1210"/>
  <c r="O1210" s="1"/>
  <c r="N1207"/>
  <c r="O1207" s="1"/>
  <c r="N1205"/>
  <c r="O1205" s="1"/>
  <c r="N1206"/>
  <c r="O1206" s="1"/>
  <c r="N1204"/>
  <c r="O1204" s="1"/>
  <c r="N1212"/>
  <c r="O1212" s="1"/>
  <c r="N698" i="2"/>
  <c r="O698" s="1"/>
  <c r="N1208" i="1"/>
  <c r="O1208" s="1"/>
  <c r="N1211"/>
  <c r="O1211" s="1"/>
  <c r="N1209"/>
  <c r="O1209" s="1"/>
  <c r="N699" i="2"/>
  <c r="O699" s="1"/>
  <c r="N570" i="3"/>
  <c r="O570" s="1"/>
  <c r="N700" i="2"/>
  <c r="O700" s="1"/>
  <c r="N701"/>
  <c r="O701" s="1"/>
  <c r="N1213" i="1"/>
  <c r="O1213" s="1"/>
  <c r="N1214"/>
  <c r="O1214" s="1"/>
  <c r="N1215"/>
  <c r="O1215" s="1"/>
  <c r="N1219"/>
  <c r="O1219" s="1"/>
  <c r="N1217"/>
  <c r="O1217" s="1"/>
  <c r="N1216"/>
  <c r="O1216" s="1"/>
  <c r="N571" i="3"/>
  <c r="O571" s="1"/>
  <c r="N1218" i="1"/>
  <c r="O1218" s="1"/>
  <c r="G582" i="3"/>
  <c r="G581"/>
  <c r="G580"/>
  <c r="G579"/>
  <c r="G578"/>
  <c r="G577"/>
  <c r="I576"/>
  <c r="G712" i="2"/>
  <c r="G711"/>
  <c r="G710"/>
  <c r="G709"/>
  <c r="G708"/>
  <c r="G707"/>
  <c r="I706"/>
  <c r="G1230" i="1"/>
  <c r="G1229"/>
  <c r="G1228"/>
  <c r="G1227"/>
  <c r="G1226"/>
  <c r="G1225"/>
  <c r="I1224"/>
  <c r="N599" i="3"/>
  <c r="O599" s="1"/>
  <c r="N1246" i="1"/>
  <c r="O1246" s="1"/>
  <c r="N1247"/>
  <c r="O1247" s="1"/>
  <c r="N730" i="2"/>
  <c r="O730" s="1"/>
  <c r="N729"/>
  <c r="O729" s="1"/>
  <c r="N731"/>
  <c r="O731" s="1"/>
  <c r="N1248" i="1"/>
  <c r="O1248" s="1"/>
  <c r="N1249"/>
  <c r="O1249" s="1"/>
  <c r="N600" i="3"/>
  <c r="O600" s="1"/>
  <c r="N1250" i="1"/>
  <c r="O1250" s="1"/>
  <c r="N1251"/>
  <c r="O1251" s="1"/>
  <c r="N1252"/>
  <c r="O1252" s="1"/>
  <c r="N1253"/>
  <c r="O1253" s="1"/>
  <c r="N601" i="3"/>
  <c r="O601" s="1"/>
  <c r="N1255" i="1"/>
  <c r="O1255" s="1"/>
  <c r="N734" i="2"/>
  <c r="O734" s="1"/>
  <c r="N1254" i="1"/>
  <c r="O1254" s="1"/>
  <c r="N1258"/>
  <c r="O1258" s="1"/>
  <c r="N732" i="2"/>
  <c r="O732" s="1"/>
  <c r="N1259" i="1"/>
  <c r="O1259" s="1"/>
  <c r="N1256"/>
  <c r="O1256" s="1"/>
  <c r="N1257"/>
  <c r="O1257" s="1"/>
  <c r="N602" i="3"/>
  <c r="O602" s="1"/>
  <c r="N736" i="2"/>
  <c r="O736" s="1"/>
  <c r="N1262" i="1"/>
  <c r="O1262" s="1"/>
  <c r="N603" i="3"/>
  <c r="O603" s="1"/>
  <c r="N733" i="2"/>
  <c r="O733" s="1"/>
  <c r="N737"/>
  <c r="O737" s="1"/>
  <c r="N1260" i="1"/>
  <c r="O1260" s="1"/>
  <c r="N1261"/>
  <c r="O1261" s="1"/>
  <c r="N1264"/>
  <c r="O1264" s="1"/>
  <c r="N1265"/>
  <c r="O1265" s="1"/>
  <c r="N735" i="2"/>
  <c r="O735" s="1"/>
  <c r="N1263" i="1"/>
  <c r="O1263" s="1"/>
  <c r="N1266"/>
  <c r="O1266" s="1"/>
  <c r="N1267"/>
  <c r="O1267" s="1"/>
  <c r="N1268"/>
  <c r="O1268" s="1"/>
  <c r="N604" i="3"/>
  <c r="O604" s="1"/>
  <c r="N1269" i="1"/>
  <c r="O1269" s="1"/>
  <c r="N1270"/>
  <c r="O1270" s="1"/>
  <c r="N1271"/>
  <c r="O1271" s="1"/>
  <c r="N1273"/>
  <c r="O1273" s="1"/>
  <c r="N1277"/>
  <c r="O1277" s="1"/>
  <c r="N1272"/>
  <c r="O1272" s="1"/>
  <c r="N1276"/>
  <c r="O1276" s="1"/>
  <c r="N605" i="3"/>
  <c r="O605" s="1"/>
  <c r="N738" i="2"/>
  <c r="O738" s="1"/>
  <c r="N1275" i="1"/>
  <c r="O1275" s="1"/>
  <c r="N1274"/>
  <c r="O1274" s="1"/>
  <c r="N1282"/>
  <c r="O1282" s="1"/>
  <c r="N739" i="2"/>
  <c r="O739" s="1"/>
  <c r="N1279" i="1"/>
  <c r="O1279" s="1"/>
  <c r="N1278"/>
  <c r="O1278" s="1"/>
  <c r="N1280"/>
  <c r="O1280" s="1"/>
  <c r="N607" i="3"/>
  <c r="O607" s="1"/>
  <c r="N1281" i="1"/>
  <c r="O1281" s="1"/>
  <c r="N740" i="2"/>
  <c r="O740" s="1"/>
  <c r="N606" i="3"/>
  <c r="O606" s="1"/>
  <c r="N1284" i="1"/>
  <c r="O1284" s="1"/>
  <c r="G618" i="3"/>
  <c r="G617"/>
  <c r="G616"/>
  <c r="G615"/>
  <c r="G614"/>
  <c r="G613"/>
  <c r="I612"/>
  <c r="N741" i="2"/>
  <c r="O741" s="1"/>
  <c r="N1283" i="1"/>
  <c r="O1283" s="1"/>
  <c r="N1288"/>
  <c r="O1288" s="1"/>
  <c r="N1287"/>
  <c r="O1287" s="1"/>
  <c r="N1285"/>
  <c r="O1285" s="1"/>
  <c r="N1286"/>
  <c r="O1286" s="1"/>
  <c r="N1289"/>
  <c r="O1289" s="1"/>
  <c r="N742" i="2"/>
  <c r="O742" s="1"/>
  <c r="N1290" i="1"/>
  <c r="O1290" s="1"/>
  <c r="N1318"/>
  <c r="O1318" s="1"/>
  <c r="G753" i="2"/>
  <c r="G752"/>
  <c r="G751"/>
  <c r="G750"/>
  <c r="G749"/>
  <c r="G748"/>
  <c r="I747"/>
  <c r="G1301" i="1"/>
  <c r="G1300"/>
  <c r="G1299"/>
  <c r="G1298"/>
  <c r="G1297"/>
  <c r="G1296"/>
  <c r="I1295"/>
  <c r="N634" i="3"/>
  <c r="O634" s="1"/>
  <c r="N635"/>
  <c r="O635" s="1"/>
  <c r="N636"/>
  <c r="O636" s="1"/>
  <c r="N637"/>
  <c r="O637" s="1"/>
  <c r="N638"/>
  <c r="O638" s="1"/>
  <c r="N671"/>
  <c r="N770" i="2"/>
  <c r="O770" s="1"/>
  <c r="N771"/>
  <c r="O771" s="1"/>
  <c r="N1319" i="1"/>
  <c r="O1319" s="1"/>
  <c r="N1320"/>
  <c r="O1320" s="1"/>
  <c r="N772" i="2"/>
  <c r="O772" s="1"/>
  <c r="N1321" i="1"/>
  <c r="O1321" s="1"/>
  <c r="N1322"/>
  <c r="O1322" s="1"/>
  <c r="N1323"/>
  <c r="O1323" s="1"/>
  <c r="N1324"/>
  <c r="O1324" s="1"/>
  <c r="N773" i="2"/>
  <c r="O773" s="1"/>
  <c r="N776"/>
  <c r="O776" s="1"/>
  <c r="N774"/>
  <c r="O774" s="1"/>
  <c r="N775"/>
  <c r="O775" s="1"/>
  <c r="N1326" i="1"/>
  <c r="O1326" s="1"/>
  <c r="N1325"/>
  <c r="O1325" s="1"/>
  <c r="N1327"/>
  <c r="O1327" s="1"/>
  <c r="N1328"/>
  <c r="O1328" s="1"/>
  <c r="N1329"/>
  <c r="O1329" s="1"/>
  <c r="N1332"/>
  <c r="O1332" s="1"/>
  <c r="N1331"/>
  <c r="O1331" s="1"/>
  <c r="N1330"/>
  <c r="O1330" s="1"/>
  <c r="N1333"/>
  <c r="O1333" s="1"/>
  <c r="N1341"/>
  <c r="O1341" s="1"/>
  <c r="N1336"/>
  <c r="O1336" s="1"/>
  <c r="N1335"/>
  <c r="O1335" s="1"/>
  <c r="N1334"/>
  <c r="O1334" s="1"/>
  <c r="N1337"/>
  <c r="O1337" s="1"/>
  <c r="N1340"/>
  <c r="O1340" s="1"/>
  <c r="N1343"/>
  <c r="O1343" s="1"/>
  <c r="N1342"/>
  <c r="O1342" s="1"/>
  <c r="N777" i="2"/>
  <c r="O777" s="1"/>
  <c r="N778"/>
  <c r="O778" s="1"/>
  <c r="N1338" i="1"/>
  <c r="O1338" s="1"/>
  <c r="N1339"/>
  <c r="O1339" s="1"/>
  <c r="N1348"/>
  <c r="N1344"/>
  <c r="O1344" s="1"/>
  <c r="N1345"/>
  <c r="O1345" s="1"/>
  <c r="N1347"/>
  <c r="O1347" s="1"/>
  <c r="N779" i="2"/>
  <c r="O779" s="1"/>
  <c r="N1346" i="1"/>
  <c r="O1346" s="1"/>
  <c r="N780" i="2"/>
  <c r="O780" s="1"/>
  <c r="N1351" i="1"/>
  <c r="O1351" s="1"/>
  <c r="N1349"/>
  <c r="O1349" s="1"/>
  <c r="N1350"/>
  <c r="O1350" s="1"/>
  <c r="N1352"/>
  <c r="O1352" s="1"/>
  <c r="N1355"/>
  <c r="O1355" s="1"/>
  <c r="N781" i="2"/>
  <c r="O781" s="1"/>
  <c r="N1353" i="1"/>
  <c r="O1353" s="1"/>
  <c r="N1354"/>
  <c r="O1354" s="1"/>
  <c r="N1357"/>
  <c r="O1357" s="1"/>
  <c r="N1356"/>
  <c r="O1356" s="1"/>
  <c r="N1358"/>
  <c r="O1358" s="1"/>
  <c r="N1359"/>
  <c r="O1359" s="1"/>
  <c r="N1361"/>
  <c r="O1361" s="1"/>
  <c r="N1360"/>
  <c r="O1360" s="1"/>
  <c r="N1362"/>
  <c r="O1362" s="1"/>
  <c r="N1365"/>
  <c r="O1365" s="1"/>
  <c r="N1363"/>
  <c r="O1363" s="1"/>
  <c r="N1364"/>
  <c r="O1364" s="1"/>
  <c r="N1366"/>
  <c r="O1366" s="1"/>
  <c r="N1367"/>
  <c r="O1367" s="1"/>
  <c r="N1371"/>
  <c r="O1371" s="1"/>
  <c r="N1368"/>
  <c r="O1368" s="1"/>
  <c r="N782" i="2"/>
  <c r="O782" s="1"/>
  <c r="N783"/>
  <c r="O783" s="1"/>
  <c r="N1369" i="1"/>
  <c r="O1369" s="1"/>
  <c r="N1370"/>
  <c r="O1370" s="1"/>
  <c r="N1372"/>
  <c r="O1372" s="1"/>
  <c r="G649" i="3"/>
  <c r="G648"/>
  <c r="G647"/>
  <c r="G646"/>
  <c r="G645"/>
  <c r="G644"/>
  <c r="I643"/>
  <c r="N1374" i="1"/>
  <c r="O1374" s="1"/>
  <c r="N784" i="2"/>
  <c r="O784" s="1"/>
  <c r="N1373" i="1"/>
  <c r="O1373" s="1"/>
  <c r="N1375"/>
  <c r="O1375" s="1"/>
  <c r="G795" i="2"/>
  <c r="G794"/>
  <c r="G793"/>
  <c r="G792"/>
  <c r="G791"/>
  <c r="G790"/>
  <c r="I789"/>
  <c r="G1388" i="1"/>
  <c r="G1387"/>
  <c r="G1386"/>
  <c r="G1385"/>
  <c r="G1384"/>
  <c r="G1383"/>
  <c r="I1382"/>
  <c r="N1376"/>
  <c r="O1376" s="1"/>
  <c r="N1405"/>
  <c r="O1405" s="1"/>
  <c r="N812" i="2"/>
  <c r="O812" s="1"/>
  <c r="N815"/>
  <c r="O815" s="1"/>
  <c r="N814"/>
  <c r="O814" s="1"/>
  <c r="N813"/>
  <c r="O813" s="1"/>
  <c r="N1406" i="1"/>
  <c r="O1406" s="1"/>
  <c r="N1407"/>
  <c r="O1407" s="1"/>
  <c r="N1408"/>
  <c r="O1408" s="1"/>
  <c r="N1409"/>
  <c r="O1409" s="1"/>
  <c r="N1410"/>
  <c r="O1410" s="1"/>
  <c r="N1411"/>
  <c r="O1411" s="1"/>
  <c r="N821" i="2"/>
  <c r="O821" s="1"/>
  <c r="N816"/>
  <c r="O816" s="1"/>
  <c r="N817"/>
  <c r="O817" s="1"/>
  <c r="N818"/>
  <c r="O818" s="1"/>
  <c r="N819"/>
  <c r="O819" s="1"/>
  <c r="N1412" i="1"/>
  <c r="O1412" s="1"/>
  <c r="N1413"/>
  <c r="O1413" s="1"/>
  <c r="N1414"/>
  <c r="O1414" s="1"/>
  <c r="G538" i="3" l="1"/>
  <c r="G1135" i="1"/>
  <c r="G576" i="3"/>
  <c r="G1224" i="1"/>
  <c r="G612" i="3"/>
  <c r="G1295" i="1"/>
  <c r="G643" i="3"/>
  <c r="G1382" i="1"/>
  <c r="N820" i="2"/>
  <c r="O820" s="1"/>
  <c r="N822"/>
  <c r="O822" s="1"/>
  <c r="N823"/>
  <c r="O823" s="1"/>
  <c r="N1415" i="1"/>
  <c r="O1415" s="1"/>
  <c r="N1417"/>
  <c r="O1417" s="1"/>
  <c r="N825" i="2"/>
  <c r="O825" s="1"/>
  <c r="N1416" i="1"/>
  <c r="O1416" s="1"/>
  <c r="N1418"/>
  <c r="O1418" s="1"/>
  <c r="N824" i="2"/>
  <c r="O824" s="1"/>
  <c r="N1419" i="1"/>
  <c r="O1419" s="1"/>
  <c r="N1420"/>
  <c r="O1420" s="1"/>
  <c r="N826" i="2"/>
  <c r="O826" s="1"/>
  <c r="N1421" i="1"/>
  <c r="O1421" s="1"/>
  <c r="N1424"/>
  <c r="O1424" s="1"/>
  <c r="N827" i="2"/>
  <c r="O827" s="1"/>
  <c r="N1422" i="1"/>
  <c r="O1422" s="1"/>
  <c r="N1423"/>
  <c r="O1423" s="1"/>
  <c r="N1425"/>
  <c r="O1425" s="1"/>
  <c r="N1426"/>
  <c r="O1426" s="1"/>
  <c r="N828" i="2"/>
  <c r="O828" s="1"/>
  <c r="N1427" i="1"/>
  <c r="O1427" s="1"/>
  <c r="N1428"/>
  <c r="O1428" s="1"/>
  <c r="N1429"/>
  <c r="O1429" s="1"/>
  <c r="N1431"/>
  <c r="O1431" s="1"/>
  <c r="G839" i="2"/>
  <c r="G838"/>
  <c r="G837"/>
  <c r="G836"/>
  <c r="G835"/>
  <c r="G834"/>
  <c r="I833"/>
  <c r="G1443" i="1"/>
  <c r="G1442"/>
  <c r="G1441"/>
  <c r="G1440"/>
  <c r="G1439"/>
  <c r="G1438"/>
  <c r="I1437"/>
  <c r="N1430"/>
  <c r="O1430" s="1"/>
  <c r="N1459"/>
  <c r="O1459" s="1"/>
  <c r="N1460"/>
  <c r="O1460" s="1"/>
  <c r="N665" i="3"/>
  <c r="O665" s="1"/>
  <c r="N855" i="2"/>
  <c r="O855" s="1"/>
  <c r="N856"/>
  <c r="O856" s="1"/>
  <c r="N666" i="3"/>
  <c r="O666" s="1"/>
  <c r="N857" i="2"/>
  <c r="O857" s="1"/>
  <c r="N858"/>
  <c r="O858" s="1"/>
  <c r="N1461" i="1"/>
  <c r="O1461" s="1"/>
  <c r="N1462"/>
  <c r="O1462" s="1"/>
  <c r="N667" i="3"/>
  <c r="O667" s="1"/>
  <c r="N1464" i="1"/>
  <c r="O1464" s="1"/>
  <c r="N1463"/>
  <c r="O1463" s="1"/>
  <c r="N1465"/>
  <c r="O1465" s="1"/>
  <c r="N672" i="3"/>
  <c r="O672" s="1"/>
  <c r="N669"/>
  <c r="O669" s="1"/>
  <c r="N668"/>
  <c r="O668" s="1"/>
  <c r="N859" i="2"/>
  <c r="O859" s="1"/>
  <c r="N1467" i="1"/>
  <c r="O1467" s="1"/>
  <c r="N1466"/>
  <c r="O1466" s="1"/>
  <c r="N1468"/>
  <c r="O1468" s="1"/>
  <c r="N1469"/>
  <c r="O1469" s="1"/>
  <c r="N1470"/>
  <c r="O1470" s="1"/>
  <c r="N1471"/>
  <c r="O1471" s="1"/>
  <c r="N861" i="2"/>
  <c r="O861" s="1"/>
  <c r="N1473" i="1"/>
  <c r="O1473" s="1"/>
  <c r="N1472"/>
  <c r="O1472" s="1"/>
  <c r="N1474"/>
  <c r="O1474" s="1"/>
  <c r="N1475"/>
  <c r="O1475" s="1"/>
  <c r="N860" i="2"/>
  <c r="O860" s="1"/>
  <c r="N1476" i="1"/>
  <c r="O1476" s="1"/>
  <c r="N1477"/>
  <c r="O1477" s="1"/>
  <c r="N1479"/>
  <c r="O1479" s="1"/>
  <c r="N1478"/>
  <c r="O1478" s="1"/>
  <c r="N1480"/>
  <c r="O1480" s="1"/>
  <c r="N862" i="2"/>
  <c r="O862" s="1"/>
  <c r="N1487" i="1"/>
  <c r="O1487" s="1"/>
  <c r="N1481"/>
  <c r="O1481" s="1"/>
  <c r="N1482"/>
  <c r="O1482" s="1"/>
  <c r="N670" i="3"/>
  <c r="O670" s="1"/>
  <c r="O671"/>
  <c r="N1483" i="1"/>
  <c r="O1483" s="1"/>
  <c r="N1484"/>
  <c r="O1484" s="1"/>
  <c r="N863" i="2"/>
  <c r="O863" s="1"/>
  <c r="N1485" i="1"/>
  <c r="O1485" s="1"/>
  <c r="N1486"/>
  <c r="O1486" s="1"/>
  <c r="N1488"/>
  <c r="O1488" s="1"/>
  <c r="N1489"/>
  <c r="O1489" s="1"/>
  <c r="N864" i="2"/>
  <c r="O864" s="1"/>
  <c r="N1490" i="1"/>
  <c r="O1490" s="1"/>
  <c r="N1492"/>
  <c r="O1492" s="1"/>
  <c r="N1491"/>
  <c r="O1491" s="1"/>
  <c r="N1493"/>
  <c r="O1493" s="1"/>
  <c r="N1498"/>
  <c r="O1498" s="1"/>
  <c r="N1495"/>
  <c r="O1495" s="1"/>
  <c r="N1494"/>
  <c r="O1494" s="1"/>
  <c r="N1496"/>
  <c r="O1496" s="1"/>
  <c r="N1497"/>
  <c r="O1497" s="1"/>
  <c r="N1499"/>
  <c r="O1499" s="1"/>
  <c r="N1500"/>
  <c r="O1500" s="1"/>
  <c r="N865" i="2"/>
  <c r="O865" s="1"/>
  <c r="N1502" i="1"/>
  <c r="O1502" s="1"/>
  <c r="N1501"/>
  <c r="O1501" s="1"/>
  <c r="N1503"/>
  <c r="O1503" s="1"/>
  <c r="N1504"/>
  <c r="O1504" s="1"/>
  <c r="N1505"/>
  <c r="O1505" s="1"/>
  <c r="N1506"/>
  <c r="O1506" s="1"/>
  <c r="N1507"/>
  <c r="O1507" s="1"/>
  <c r="N1508"/>
  <c r="O1508" s="1"/>
  <c r="N1509"/>
  <c r="O1509" s="1"/>
  <c r="G684" i="3"/>
  <c r="G683"/>
  <c r="G682"/>
  <c r="G681"/>
  <c r="G680"/>
  <c r="G679"/>
  <c r="I678"/>
  <c r="G876" i="2"/>
  <c r="G875"/>
  <c r="G874"/>
  <c r="G873"/>
  <c r="G872"/>
  <c r="G871"/>
  <c r="I870"/>
  <c r="N1510" i="1"/>
  <c r="O1510" s="1"/>
  <c r="N1511"/>
  <c r="O1511" s="1"/>
  <c r="N1512"/>
  <c r="O1512" s="1"/>
  <c r="N893" i="2"/>
  <c r="O893" s="1"/>
  <c r="G1523" i="1"/>
  <c r="G1522"/>
  <c r="G1521"/>
  <c r="G1520"/>
  <c r="G1519"/>
  <c r="G1518"/>
  <c r="I1517"/>
  <c r="N1548"/>
  <c r="O1548" s="1"/>
  <c r="N1546"/>
  <c r="O1546" s="1"/>
  <c r="N1540"/>
  <c r="O1540" s="1"/>
  <c r="N701" i="3"/>
  <c r="O701" s="1"/>
  <c r="N702"/>
  <c r="O702" s="1"/>
  <c r="N894" i="2"/>
  <c r="O894" s="1"/>
  <c r="N1542" i="1"/>
  <c r="O1542" s="1"/>
  <c r="N1541"/>
  <c r="O1541" s="1"/>
  <c r="N1543"/>
  <c r="O1543" s="1"/>
  <c r="N1544"/>
  <c r="O1544" s="1"/>
  <c r="N895" i="2"/>
  <c r="O895" s="1"/>
  <c r="N1545" i="1"/>
  <c r="O1545" s="1"/>
  <c r="N1547"/>
  <c r="O1547" s="1"/>
  <c r="N1621"/>
  <c r="O1621" s="1"/>
  <c r="N703" i="3"/>
  <c r="O703" s="1"/>
  <c r="N896" i="2"/>
  <c r="O896" s="1"/>
  <c r="N1549" i="1"/>
  <c r="O1549" s="1"/>
  <c r="N1550"/>
  <c r="O1550" s="1"/>
  <c r="N1551"/>
  <c r="O1551" s="1"/>
  <c r="N704" i="3"/>
  <c r="O704" s="1"/>
  <c r="N897" i="2"/>
  <c r="O897" s="1"/>
  <c r="N1552" i="1"/>
  <c r="O1552" s="1"/>
  <c r="N1554"/>
  <c r="O1554" s="1"/>
  <c r="N1553"/>
  <c r="O1553" s="1"/>
  <c r="N1555"/>
  <c r="O1555" s="1"/>
  <c r="N1556"/>
  <c r="O1556" s="1"/>
  <c r="N1557"/>
  <c r="O1557" s="1"/>
  <c r="N705" i="3"/>
  <c r="O705" s="1"/>
  <c r="N706"/>
  <c r="O706" s="1"/>
  <c r="N898" i="2"/>
  <c r="O898" s="1"/>
  <c r="N1558" i="1"/>
  <c r="O1558" s="1"/>
  <c r="N1560"/>
  <c r="O1560" s="1"/>
  <c r="N1559"/>
  <c r="O1559" s="1"/>
  <c r="N1561"/>
  <c r="O1561" s="1"/>
  <c r="N1564"/>
  <c r="O1564" s="1"/>
  <c r="N1563"/>
  <c r="O1563" s="1"/>
  <c r="N1562"/>
  <c r="O1562" s="1"/>
  <c r="N1565"/>
  <c r="O1565" s="1"/>
  <c r="N899" i="2"/>
  <c r="O899" s="1"/>
  <c r="N1570" i="1"/>
  <c r="O1570" s="1"/>
  <c r="N1571"/>
  <c r="O1571" s="1"/>
  <c r="N1572"/>
  <c r="O1572" s="1"/>
  <c r="N1573"/>
  <c r="O1573" s="1"/>
  <c r="N900" i="2"/>
  <c r="N1567" i="1"/>
  <c r="O1567" s="1"/>
  <c r="N1566"/>
  <c r="O1566" s="1"/>
  <c r="N1568"/>
  <c r="O1568" s="1"/>
  <c r="N1569"/>
  <c r="O1569" s="1"/>
  <c r="N1574"/>
  <c r="O1574" s="1"/>
  <c r="N901" i="2"/>
  <c r="O901" s="1"/>
  <c r="N1575" i="1"/>
  <c r="O1575" s="1"/>
  <c r="N1576"/>
  <c r="O1576" s="1"/>
  <c r="N1578"/>
  <c r="O1578" s="1"/>
  <c r="N1577"/>
  <c r="O1577" s="1"/>
  <c r="N1579"/>
  <c r="O1579" s="1"/>
  <c r="N1580"/>
  <c r="O1580" s="1"/>
  <c r="G718" i="3"/>
  <c r="G717"/>
  <c r="G716"/>
  <c r="G715"/>
  <c r="G714"/>
  <c r="G713"/>
  <c r="I712"/>
  <c r="G912" i="2"/>
  <c r="G911"/>
  <c r="G910"/>
  <c r="G909"/>
  <c r="G908"/>
  <c r="G907"/>
  <c r="I906"/>
  <c r="N1581" i="1"/>
  <c r="O1581" s="1"/>
  <c r="N1582"/>
  <c r="O1582" s="1"/>
  <c r="N1583"/>
  <c r="O1583" s="1"/>
  <c r="N1584"/>
  <c r="O1584" s="1"/>
  <c r="N1585"/>
  <c r="O1585" s="1"/>
  <c r="N1586"/>
  <c r="O1586" s="1"/>
  <c r="N1587"/>
  <c r="O1587" s="1"/>
  <c r="N1588"/>
  <c r="O1588" s="1"/>
  <c r="N1589"/>
  <c r="O1589" s="1"/>
  <c r="N929" i="2"/>
  <c r="O929" s="1"/>
  <c r="G1602" i="1"/>
  <c r="G1601"/>
  <c r="G1600"/>
  <c r="G1599"/>
  <c r="G1598"/>
  <c r="G1597"/>
  <c r="I1596"/>
  <c r="N1590"/>
  <c r="O1590" s="1"/>
  <c r="N1622"/>
  <c r="O1622" s="1"/>
  <c r="N1619"/>
  <c r="O1619" s="1"/>
  <c r="N1620"/>
  <c r="O1620" s="1"/>
  <c r="N1623"/>
  <c r="O1623" s="1"/>
  <c r="N1624"/>
  <c r="O1624" s="1"/>
  <c r="N1625"/>
  <c r="O1625" s="1"/>
  <c r="N930" i="2"/>
  <c r="O930" s="1"/>
  <c r="N932"/>
  <c r="O932" s="1"/>
  <c r="N735" i="3"/>
  <c r="O735" s="1"/>
  <c r="N1626" i="1"/>
  <c r="O1626" s="1"/>
  <c r="N1627"/>
  <c r="O1627" s="1"/>
  <c r="N1630"/>
  <c r="O1630" s="1"/>
  <c r="N1628"/>
  <c r="O1628" s="1"/>
  <c r="N1629"/>
  <c r="O1629" s="1"/>
  <c r="N1644"/>
  <c r="O1644" s="1"/>
  <c r="N736" i="3"/>
  <c r="O736" s="1"/>
  <c r="N737"/>
  <c r="O737" s="1"/>
  <c r="N931" i="2"/>
  <c r="O931" s="1"/>
  <c r="N1631" i="1"/>
  <c r="O1631" s="1"/>
  <c r="N1632"/>
  <c r="O1632" s="1"/>
  <c r="N1633"/>
  <c r="O1633" s="1"/>
  <c r="N1634"/>
  <c r="O1634" s="1"/>
  <c r="N1635"/>
  <c r="O1635" s="1"/>
  <c r="N1636"/>
  <c r="O1636" s="1"/>
  <c r="N738" i="3"/>
  <c r="O738" s="1"/>
  <c r="N933" i="2"/>
  <c r="O933" s="1"/>
  <c r="N1637" i="1"/>
  <c r="O1637" s="1"/>
  <c r="N1640"/>
  <c r="O1640" s="1"/>
  <c r="N1639"/>
  <c r="O1639" s="1"/>
  <c r="N1638"/>
  <c r="O1638" s="1"/>
  <c r="N1641"/>
  <c r="O1641" s="1"/>
  <c r="N934" i="2"/>
  <c r="O934" s="1"/>
  <c r="N1642" i="1"/>
  <c r="O1642" s="1"/>
  <c r="N1643"/>
  <c r="O1643" s="1"/>
  <c r="N935" i="2"/>
  <c r="O935" s="1"/>
  <c r="N1645" i="1"/>
  <c r="O1645" s="1"/>
  <c r="N941" i="2"/>
  <c r="O941" s="1"/>
  <c r="N739" i="3"/>
  <c r="O739" s="1"/>
  <c r="N1646" i="1"/>
  <c r="O1646" s="1"/>
  <c r="N1647"/>
  <c r="O1647" s="1"/>
  <c r="N1648"/>
  <c r="O1648" s="1"/>
  <c r="N1649"/>
  <c r="O1649" s="1"/>
  <c r="N1650"/>
  <c r="O1650" s="1"/>
  <c r="N1651"/>
  <c r="O1651" s="1"/>
  <c r="N936" i="2"/>
  <c r="O936" s="1"/>
  <c r="N1654" i="1"/>
  <c r="O1654" s="1"/>
  <c r="N1652"/>
  <c r="O1652" s="1"/>
  <c r="N1653"/>
  <c r="O1653" s="1"/>
  <c r="N1655"/>
  <c r="O1655" s="1"/>
  <c r="N937" i="2"/>
  <c r="O937" s="1"/>
  <c r="N1656" i="1"/>
  <c r="O1656" s="1"/>
  <c r="N1657"/>
  <c r="O1657" s="1"/>
  <c r="N1658"/>
  <c r="O1658" s="1"/>
  <c r="N1659"/>
  <c r="O1659" s="1"/>
  <c r="N1666"/>
  <c r="O1666" s="1"/>
  <c r="N1667"/>
  <c r="O1667" s="1"/>
  <c r="N1662"/>
  <c r="O1662" s="1"/>
  <c r="N1660"/>
  <c r="O1660" s="1"/>
  <c r="N1661"/>
  <c r="O1661" s="1"/>
  <c r="N1663"/>
  <c r="O1663" s="1"/>
  <c r="N740" i="3"/>
  <c r="O740" s="1"/>
  <c r="N938" i="2"/>
  <c r="O938" s="1"/>
  <c r="N1664" i="1"/>
  <c r="O1664" s="1"/>
  <c r="N742" i="3"/>
  <c r="O742" s="1"/>
  <c r="N943" i="2"/>
  <c r="O943" s="1"/>
  <c r="N1665" i="1"/>
  <c r="O1665" s="1"/>
  <c r="N1671"/>
  <c r="O1671" s="1"/>
  <c r="N1681"/>
  <c r="O1681" s="1"/>
  <c r="N741" i="3"/>
  <c r="O741" s="1"/>
  <c r="N940" i="2"/>
  <c r="O940" s="1"/>
  <c r="N1668" i="1"/>
  <c r="O1668" s="1"/>
  <c r="N1669"/>
  <c r="O1669" s="1"/>
  <c r="N939" i="2"/>
  <c r="O939" s="1"/>
  <c r="N1670" i="1"/>
  <c r="O1670" s="1"/>
  <c r="N942" i="2"/>
  <c r="O942" s="1"/>
  <c r="N1672" i="1"/>
  <c r="O1672" s="1"/>
  <c r="N1673"/>
  <c r="O1673" s="1"/>
  <c r="N1674"/>
  <c r="O1674" s="1"/>
  <c r="N1677"/>
  <c r="O1677" s="1"/>
  <c r="N1675"/>
  <c r="O1675" s="1"/>
  <c r="N1676"/>
  <c r="O1676" s="1"/>
  <c r="N1678"/>
  <c r="O1678" s="1"/>
  <c r="N1679"/>
  <c r="O1679" s="1"/>
  <c r="N1680"/>
  <c r="O1680" s="1"/>
  <c r="N770" i="3"/>
  <c r="O770" s="1"/>
  <c r="N1713" i="1"/>
  <c r="O1713" s="1"/>
  <c r="N1714"/>
  <c r="O1714" s="1"/>
  <c r="N1682"/>
  <c r="O1682" s="1"/>
  <c r="N1683"/>
  <c r="O1683" s="1"/>
  <c r="G753" i="3"/>
  <c r="G752"/>
  <c r="G751"/>
  <c r="G750"/>
  <c r="G749"/>
  <c r="G748"/>
  <c r="I747"/>
  <c r="G956" i="2"/>
  <c r="G955"/>
  <c r="G954"/>
  <c r="G953"/>
  <c r="G952"/>
  <c r="G951"/>
  <c r="I950"/>
  <c r="N944"/>
  <c r="O944" s="1"/>
  <c r="G1696" i="1"/>
  <c r="G1695"/>
  <c r="G1694"/>
  <c r="G1693"/>
  <c r="G1692"/>
  <c r="G1691"/>
  <c r="I1690"/>
  <c r="N1684"/>
  <c r="O1684" s="1"/>
  <c r="N771" i="3"/>
  <c r="O771" s="1"/>
  <c r="N1715" i="1"/>
  <c r="O1715" s="1"/>
  <c r="N1716"/>
  <c r="O1716" s="1"/>
  <c r="N1717"/>
  <c r="O1717" s="1"/>
  <c r="N1718"/>
  <c r="O1718" s="1"/>
  <c r="N772" i="3"/>
  <c r="O772" s="1"/>
  <c r="N973" i="2"/>
  <c r="O973" s="1"/>
  <c r="N974"/>
  <c r="O974" s="1"/>
  <c r="N1719" i="1"/>
  <c r="O1719" s="1"/>
  <c r="N1720"/>
  <c r="O1720" s="1"/>
  <c r="N1721"/>
  <c r="O1721" s="1"/>
  <c r="N1723"/>
  <c r="O1723" s="1"/>
  <c r="N1724"/>
  <c r="O1724" s="1"/>
  <c r="N1734"/>
  <c r="O1734" s="1"/>
  <c r="N1722"/>
  <c r="O1722" s="1"/>
  <c r="N776" i="3"/>
  <c r="O776" s="1"/>
  <c r="N1737" i="1"/>
  <c r="O1737" s="1"/>
  <c r="N774" i="3"/>
  <c r="O774" s="1"/>
  <c r="N1725" i="1"/>
  <c r="O1725" s="1"/>
  <c r="N1731"/>
  <c r="O1731" s="1"/>
  <c r="N773" i="3"/>
  <c r="O773" s="1"/>
  <c r="N1727" i="1"/>
  <c r="O1727" s="1"/>
  <c r="N1726"/>
  <c r="O1726" s="1"/>
  <c r="N1728"/>
  <c r="O1728" s="1"/>
  <c r="N1729"/>
  <c r="O1729" s="1"/>
  <c r="N975" i="2"/>
  <c r="O975" s="1"/>
  <c r="N1730" i="1"/>
  <c r="O1730" s="1"/>
  <c r="N1732"/>
  <c r="O1732" s="1"/>
  <c r="N775" i="3"/>
  <c r="O775" s="1"/>
  <c r="N1733" i="1"/>
  <c r="O1733" s="1"/>
  <c r="N777" i="3"/>
  <c r="O777" s="1"/>
  <c r="N976" i="2"/>
  <c r="O976" s="1"/>
  <c r="N977"/>
  <c r="O977" s="1"/>
  <c r="N1735" i="1"/>
  <c r="O1735" s="1"/>
  <c r="N1736"/>
  <c r="O1736" s="1"/>
  <c r="N1742"/>
  <c r="O1742" s="1"/>
  <c r="N978" i="2"/>
  <c r="O978" s="1"/>
  <c r="N1738" i="1"/>
  <c r="O1738" s="1"/>
  <c r="N1739"/>
  <c r="O1739" s="1"/>
  <c r="N1740"/>
  <c r="O1740" s="1"/>
  <c r="N1741"/>
  <c r="O1741" s="1"/>
  <c r="N1746"/>
  <c r="O1746" s="1"/>
  <c r="N1743"/>
  <c r="O1743" s="1"/>
  <c r="N1744"/>
  <c r="O1744" s="1"/>
  <c r="N1745"/>
  <c r="O1745" s="1"/>
  <c r="N1747"/>
  <c r="O1747" s="1"/>
  <c r="N1748"/>
  <c r="O1748" s="1"/>
  <c r="N1749"/>
  <c r="O1749" s="1"/>
  <c r="N1757"/>
  <c r="O1757" s="1"/>
  <c r="N1752"/>
  <c r="O1752" s="1"/>
  <c r="N984" i="2"/>
  <c r="O984" s="1"/>
  <c r="N979"/>
  <c r="O979" s="1"/>
  <c r="N1750" i="1"/>
  <c r="O1750" s="1"/>
  <c r="N1751"/>
  <c r="O1751" s="1"/>
  <c r="N980" i="2"/>
  <c r="O980" s="1"/>
  <c r="N1753" i="1"/>
  <c r="O1753" s="1"/>
  <c r="N779" i="3"/>
  <c r="O779" s="1"/>
  <c r="N981" i="2"/>
  <c r="O981" s="1"/>
  <c r="N1754" i="1"/>
  <c r="O1754" s="1"/>
  <c r="N1755"/>
  <c r="O1755" s="1"/>
  <c r="N1756"/>
  <c r="O1756" s="1"/>
  <c r="N1764"/>
  <c r="O1764" s="1"/>
  <c r="G788" i="3"/>
  <c r="G787"/>
  <c r="G786"/>
  <c r="G785"/>
  <c r="G784"/>
  <c r="G783"/>
  <c r="I782"/>
  <c r="N778"/>
  <c r="O778" s="1"/>
  <c r="N982" i="2"/>
  <c r="O982" s="1"/>
  <c r="N1758" i="1"/>
  <c r="O1758" s="1"/>
  <c r="N1759"/>
  <c r="O1759" s="1"/>
  <c r="N1760"/>
  <c r="O1760" s="1"/>
  <c r="N983" i="2"/>
  <c r="O983" s="1"/>
  <c r="N985"/>
  <c r="N1761" i="1"/>
  <c r="O1761" s="1"/>
  <c r="N1762"/>
  <c r="O1762" s="1"/>
  <c r="N1763"/>
  <c r="O1763" s="1"/>
  <c r="N1765"/>
  <c r="O1765" s="1"/>
  <c r="N1766"/>
  <c r="O1766" s="1"/>
  <c r="N1767"/>
  <c r="O1767" s="1"/>
  <c r="G1437" l="1"/>
  <c r="G678" i="3"/>
  <c r="G1517" i="1"/>
  <c r="O900" i="2"/>
  <c r="G712" i="3"/>
  <c r="G1596" i="1"/>
  <c r="G747" i="3"/>
  <c r="G1690" i="1"/>
  <c r="G782" i="3"/>
  <c r="N1768" i="1"/>
  <c r="O1768" s="1"/>
  <c r="N1770"/>
  <c r="O1770" s="1"/>
  <c r="N1769"/>
  <c r="O1769" s="1"/>
  <c r="G994" i="2"/>
  <c r="G993"/>
  <c r="G992"/>
  <c r="G991"/>
  <c r="G990"/>
  <c r="G989"/>
  <c r="I988"/>
  <c r="N1771" i="1"/>
  <c r="O1771" s="1"/>
  <c r="N1772"/>
  <c r="O1772" s="1"/>
  <c r="N1011" i="2"/>
  <c r="O1011" s="1"/>
  <c r="N1012"/>
  <c r="O1012" s="1"/>
  <c r="N1773" i="1"/>
  <c r="G1783"/>
  <c r="G1782"/>
  <c r="G1781"/>
  <c r="G1780"/>
  <c r="G1779"/>
  <c r="G1778"/>
  <c r="I1777"/>
  <c r="N1774"/>
  <c r="O1774" s="1"/>
  <c r="N1013" i="2"/>
  <c r="O1013" s="1"/>
  <c r="N1016"/>
  <c r="O1016" s="1"/>
  <c r="N1802" i="1"/>
  <c r="O1802" s="1"/>
  <c r="N1801"/>
  <c r="O1801" s="1"/>
  <c r="N1014" i="2"/>
  <c r="O1014" s="1"/>
  <c r="N1017"/>
  <c r="O1017" s="1"/>
  <c r="N1800" i="1"/>
  <c r="O1800" s="1"/>
  <c r="N1810"/>
  <c r="O1810" s="1"/>
  <c r="N1015" i="2"/>
  <c r="O1015" s="1"/>
  <c r="N1803" i="1"/>
  <c r="O1803" s="1"/>
  <c r="N1804"/>
  <c r="O1804" s="1"/>
  <c r="N1805"/>
  <c r="O1805" s="1"/>
  <c r="N1806"/>
  <c r="O1806" s="1"/>
  <c r="N1807"/>
  <c r="O1807" s="1"/>
  <c r="N1808"/>
  <c r="O1808" s="1"/>
  <c r="N1809"/>
  <c r="O1809" s="1"/>
  <c r="N1811"/>
  <c r="O1811" s="1"/>
  <c r="N1812"/>
  <c r="O1812" s="1"/>
  <c r="N1813"/>
  <c r="O1813" s="1"/>
  <c r="N805" i="3"/>
  <c r="O805" s="1"/>
  <c r="N806"/>
  <c r="O806" s="1"/>
  <c r="N1018" i="2"/>
  <c r="N1019"/>
  <c r="O1019" s="1"/>
  <c r="N1816" i="1"/>
  <c r="O1816" s="1"/>
  <c r="N1814"/>
  <c r="O1814" s="1"/>
  <c r="N1815"/>
  <c r="O1815" s="1"/>
  <c r="N1817"/>
  <c r="O1817" s="1"/>
  <c r="N1818"/>
  <c r="O1818" s="1"/>
  <c r="N1819"/>
  <c r="O1819" s="1"/>
  <c r="N1820"/>
  <c r="O1820" s="1"/>
  <c r="N1821"/>
  <c r="O1821" s="1"/>
  <c r="N1822"/>
  <c r="O1822" s="1"/>
  <c r="N1823"/>
  <c r="O1823" s="1"/>
  <c r="N1824"/>
  <c r="O1824" s="1"/>
  <c r="N1825"/>
  <c r="O1825" s="1"/>
  <c r="N807" i="3"/>
  <c r="O807" s="1"/>
  <c r="N1826" i="1"/>
  <c r="O1826" s="1"/>
  <c r="N1827"/>
  <c r="O1827" s="1"/>
  <c r="N1828"/>
  <c r="O1828" s="1"/>
  <c r="N1829"/>
  <c r="O1829" s="1"/>
  <c r="N1830"/>
  <c r="O1830" s="1"/>
  <c r="N1831"/>
  <c r="O1831" s="1"/>
  <c r="N1832"/>
  <c r="O1832" s="1"/>
  <c r="N1833"/>
  <c r="O1833" s="1"/>
  <c r="N1834"/>
  <c r="O1834" s="1"/>
  <c r="N1835"/>
  <c r="O1835" s="1"/>
  <c r="N1846"/>
  <c r="O1846" s="1"/>
  <c r="N1847"/>
  <c r="O1847" s="1"/>
  <c r="N808" i="3"/>
  <c r="O808" s="1"/>
  <c r="N1836" i="1"/>
  <c r="O1836" s="1"/>
  <c r="N1837"/>
  <c r="O1837" s="1"/>
  <c r="N1838"/>
  <c r="O1838" s="1"/>
  <c r="N1839"/>
  <c r="O1839" s="1"/>
  <c r="N809" i="3"/>
  <c r="O809" s="1"/>
  <c r="N1840" i="1"/>
  <c r="O1840" s="1"/>
  <c r="N1841"/>
  <c r="O1841" s="1"/>
  <c r="N1842"/>
  <c r="O1842" s="1"/>
  <c r="N1843"/>
  <c r="O1843" s="1"/>
  <c r="N1844"/>
  <c r="O1844" s="1"/>
  <c r="N1845"/>
  <c r="O1845" s="1"/>
  <c r="N1848"/>
  <c r="O1848" s="1"/>
  <c r="N1849"/>
  <c r="O1849" s="1"/>
  <c r="N1020" i="2"/>
  <c r="O1020" s="1"/>
  <c r="N810" i="3"/>
  <c r="O810" s="1"/>
  <c r="N811"/>
  <c r="O811" s="1"/>
  <c r="N812"/>
  <c r="O812" s="1"/>
  <c r="N1021" i="2"/>
  <c r="O1021" s="1"/>
  <c r="N1850" i="1"/>
  <c r="O1850" s="1"/>
  <c r="N1851"/>
  <c r="O1851" s="1"/>
  <c r="N1852"/>
  <c r="O1852" s="1"/>
  <c r="N1857"/>
  <c r="O1857" s="1"/>
  <c r="N1022" i="2"/>
  <c r="O1022" s="1"/>
  <c r="N1023"/>
  <c r="O1023" s="1"/>
  <c r="N1853" i="1"/>
  <c r="O1853" s="1"/>
  <c r="N1854"/>
  <c r="O1854" s="1"/>
  <c r="N1855"/>
  <c r="O1855" s="1"/>
  <c r="N1856"/>
  <c r="O1856" s="1"/>
  <c r="N1858"/>
  <c r="O1858" s="1"/>
  <c r="N1859"/>
  <c r="O1859" s="1"/>
  <c r="N1860"/>
  <c r="O1860" s="1"/>
  <c r="N1861"/>
  <c r="O1861" s="1"/>
  <c r="N1862"/>
  <c r="O1862" s="1"/>
  <c r="G821" i="3"/>
  <c r="G820"/>
  <c r="G819"/>
  <c r="G818"/>
  <c r="G817"/>
  <c r="G816"/>
  <c r="I815"/>
  <c r="G1031" i="2"/>
  <c r="G1030"/>
  <c r="G1029"/>
  <c r="G1028"/>
  <c r="G1027"/>
  <c r="G1026"/>
  <c r="I1025"/>
  <c r="N1048"/>
  <c r="O1048" s="1"/>
  <c r="G1872" i="1"/>
  <c r="G1871"/>
  <c r="G1870"/>
  <c r="G1869"/>
  <c r="G1868"/>
  <c r="G1867"/>
  <c r="I1866"/>
  <c r="N1863"/>
  <c r="O1863" s="1"/>
  <c r="N1050" i="2"/>
  <c r="O1050" s="1"/>
  <c r="N1049"/>
  <c r="O1049" s="1"/>
  <c r="N838" i="3"/>
  <c r="N839"/>
  <c r="O839" s="1"/>
  <c r="N1889" i="1"/>
  <c r="O838" i="3" s="1"/>
  <c r="N1890" i="1"/>
  <c r="O1890" s="1"/>
  <c r="N1891"/>
  <c r="O1891" s="1"/>
  <c r="N1892"/>
  <c r="O1892" s="1"/>
  <c r="N1893"/>
  <c r="O1893" s="1"/>
  <c r="N840" i="3"/>
  <c r="O840" s="1"/>
  <c r="N1894" i="1"/>
  <c r="O1894" s="1"/>
  <c r="N1895"/>
  <c r="O1895" s="1"/>
  <c r="N1896"/>
  <c r="O1896" s="1"/>
  <c r="N1051" i="2"/>
  <c r="O1051" s="1"/>
  <c r="N1897" i="1"/>
  <c r="O1897" s="1"/>
  <c r="N1898"/>
  <c r="O1898" s="1"/>
  <c r="N1899"/>
  <c r="O1899" s="1"/>
  <c r="N1052" i="2"/>
  <c r="O1052" s="1"/>
  <c r="N1053"/>
  <c r="O1053" s="1"/>
  <c r="N1900" i="1"/>
  <c r="O1900" s="1"/>
  <c r="N1901"/>
  <c r="O1901" s="1"/>
  <c r="N1902"/>
  <c r="O1902" s="1"/>
  <c r="N1920"/>
  <c r="O1920" s="1"/>
  <c r="N841" i="3"/>
  <c r="O841" s="1"/>
  <c r="N1903" i="1"/>
  <c r="O1903" s="1"/>
  <c r="N1904"/>
  <c r="O1904" s="1"/>
  <c r="N1905"/>
  <c r="O1905" s="1"/>
  <c r="N842" i="3"/>
  <c r="O842" s="1"/>
  <c r="N1906" i="1"/>
  <c r="O1906" s="1"/>
  <c r="N1908"/>
  <c r="O1908" s="1"/>
  <c r="N1907"/>
  <c r="O1907" s="1"/>
  <c r="N1909"/>
  <c r="O1909" s="1"/>
  <c r="N1916"/>
  <c r="O1916" s="1"/>
  <c r="N1054" i="2"/>
  <c r="O1054" s="1"/>
  <c r="N1055"/>
  <c r="O1055" s="1"/>
  <c r="N1056"/>
  <c r="O1056" s="1"/>
  <c r="N1910" i="1"/>
  <c r="O1910" s="1"/>
  <c r="N1911"/>
  <c r="O1911" s="1"/>
  <c r="N1912"/>
  <c r="O1912" s="1"/>
  <c r="N1913"/>
  <c r="O1913" s="1"/>
  <c r="N1914"/>
  <c r="O1914" s="1"/>
  <c r="N1915"/>
  <c r="O1915" s="1"/>
  <c r="N1917"/>
  <c r="O1917" s="1"/>
  <c r="N1921"/>
  <c r="O1921" s="1"/>
  <c r="N843" i="3"/>
  <c r="O843" s="1"/>
  <c r="N1918" i="1"/>
  <c r="O1918" s="1"/>
  <c r="N1919"/>
  <c r="O1919" s="1"/>
  <c r="N844" i="3"/>
  <c r="O844" s="1"/>
  <c r="N1922" i="1"/>
  <c r="O1922" s="1"/>
  <c r="N1923"/>
  <c r="O1923" s="1"/>
  <c r="N1924"/>
  <c r="O1924" s="1"/>
  <c r="N1925"/>
  <c r="O1925" s="1"/>
  <c r="N1057" i="2"/>
  <c r="O1057" s="1"/>
  <c r="N1926" i="1"/>
  <c r="O1926" s="1"/>
  <c r="N1927"/>
  <c r="O1927" s="1"/>
  <c r="N1928"/>
  <c r="O1928" s="1"/>
  <c r="N1937"/>
  <c r="O1937" s="1"/>
  <c r="N1929"/>
  <c r="O1929" s="1"/>
  <c r="N1930"/>
  <c r="O1930" s="1"/>
  <c r="N1931"/>
  <c r="O1931" s="1"/>
  <c r="N845" i="3"/>
  <c r="O845" s="1"/>
  <c r="N846"/>
  <c r="O846" s="1"/>
  <c r="N1932" i="1"/>
  <c r="O1932" s="1"/>
  <c r="N1933"/>
  <c r="O1933" s="1"/>
  <c r="N1934"/>
  <c r="O1934" s="1"/>
  <c r="N1935"/>
  <c r="O1935" s="1"/>
  <c r="N1936"/>
  <c r="O1936" s="1"/>
  <c r="N1938"/>
  <c r="O1938" s="1"/>
  <c r="N1939"/>
  <c r="O1939" s="1"/>
  <c r="N1058" i="2"/>
  <c r="O1058" s="1"/>
  <c r="N1059"/>
  <c r="O1059" s="1"/>
  <c r="N847" i="3"/>
  <c r="O847" s="1"/>
  <c r="N1940" i="1"/>
  <c r="O1940" s="1"/>
  <c r="N1941"/>
  <c r="O1941" s="1"/>
  <c r="N1945"/>
  <c r="O1945" s="1"/>
  <c r="N1946"/>
  <c r="O1946" s="1"/>
  <c r="I1064" i="2"/>
  <c r="G1065"/>
  <c r="G1066"/>
  <c r="G1067"/>
  <c r="G1068"/>
  <c r="G1069"/>
  <c r="G1070"/>
  <c r="N1060"/>
  <c r="O1060" s="1"/>
  <c r="N1951" i="1"/>
  <c r="O1951" s="1"/>
  <c r="N1942"/>
  <c r="O1942" s="1"/>
  <c r="N1943"/>
  <c r="O1943" s="1"/>
  <c r="N1944"/>
  <c r="O1944" s="1"/>
  <c r="N1947"/>
  <c r="O1947" s="1"/>
  <c r="N1948"/>
  <c r="O1948" s="1"/>
  <c r="N1949"/>
  <c r="O1949" s="1"/>
  <c r="N1950"/>
  <c r="O1950" s="1"/>
  <c r="N1061" i="2"/>
  <c r="O1061" s="1"/>
  <c r="N1062"/>
  <c r="O1062" s="1"/>
  <c r="N1952" i="1"/>
  <c r="O1952" s="1"/>
  <c r="N1953"/>
  <c r="O1953" s="1"/>
  <c r="G855" i="3"/>
  <c r="G854"/>
  <c r="G853"/>
  <c r="G852"/>
  <c r="G851"/>
  <c r="G850"/>
  <c r="I849"/>
  <c r="G1100" i="2"/>
  <c r="G1099"/>
  <c r="G1098"/>
  <c r="G1097"/>
  <c r="G1096"/>
  <c r="G1095"/>
  <c r="I1094"/>
  <c r="G1094"/>
  <c r="N1954" i="1"/>
  <c r="O1954" s="1"/>
  <c r="N1955"/>
  <c r="O1955" s="1"/>
  <c r="G1965"/>
  <c r="G1964"/>
  <c r="G1963"/>
  <c r="G1962"/>
  <c r="G1961"/>
  <c r="G1960"/>
  <c r="I1959"/>
  <c r="N1956"/>
  <c r="O1956" s="1"/>
  <c r="N1982"/>
  <c r="O1982" s="1"/>
  <c r="N1983"/>
  <c r="O1983" s="1"/>
  <c r="N1984"/>
  <c r="O1984" s="1"/>
  <c r="N1985"/>
  <c r="O1985" s="1"/>
  <c r="N1986"/>
  <c r="O1986" s="1"/>
  <c r="N1987"/>
  <c r="O1987" s="1"/>
  <c r="N872" i="3"/>
  <c r="O872" s="1"/>
  <c r="N1087" i="2"/>
  <c r="O1087" s="1"/>
  <c r="N1988" i="1"/>
  <c r="O1988" s="1"/>
  <c r="N1989"/>
  <c r="O1989" s="1"/>
  <c r="N1990"/>
  <c r="O1990" s="1"/>
  <c r="N1991"/>
  <c r="O1991" s="1"/>
  <c r="N873" i="3"/>
  <c r="O873" s="1"/>
  <c r="N1088" i="2"/>
  <c r="O1088" s="1"/>
  <c r="N1992" i="1"/>
  <c r="O1992" s="1"/>
  <c r="N1993"/>
  <c r="O1993" s="1"/>
  <c r="N1994"/>
  <c r="O1994" s="1"/>
  <c r="N1995"/>
  <c r="O1995" s="1"/>
  <c r="N1998"/>
  <c r="O1998" s="1"/>
  <c r="O1773" l="1"/>
  <c r="O985" i="2"/>
  <c r="G1777" i="1"/>
  <c r="O1018" i="2"/>
  <c r="G815" i="3"/>
  <c r="G1866" i="1"/>
  <c r="O1889"/>
  <c r="G849" i="3"/>
  <c r="G1959" i="1"/>
  <c r="N874" i="3"/>
  <c r="O874" s="1"/>
  <c r="N1996" i="1"/>
  <c r="O1996" s="1"/>
  <c r="N1997"/>
  <c r="O1997" s="1"/>
  <c r="N1999"/>
  <c r="O1999" s="1"/>
  <c r="N2000"/>
  <c r="O2000" s="1"/>
  <c r="N1089" i="2"/>
  <c r="O1089" s="1"/>
  <c r="N2010" i="1"/>
  <c r="O2010" s="1"/>
  <c r="N2001"/>
  <c r="O2001" s="1"/>
  <c r="N2002"/>
  <c r="O2002" s="1"/>
  <c r="N2003"/>
  <c r="O2003" s="1"/>
  <c r="N2004"/>
  <c r="O2004" s="1"/>
  <c r="N2005"/>
  <c r="O2005" s="1"/>
  <c r="N2006"/>
  <c r="O2006" s="1"/>
  <c r="N2007"/>
  <c r="O2007" s="1"/>
  <c r="N1090" i="2"/>
  <c r="O1090" s="1"/>
  <c r="N875" i="3"/>
  <c r="O875" s="1"/>
  <c r="N876"/>
  <c r="O876" s="1"/>
  <c r="N2008" i="1"/>
  <c r="O2008" s="1"/>
  <c r="N2009"/>
  <c r="O2009" s="1"/>
  <c r="N1091" i="2"/>
  <c r="O1091" s="1"/>
  <c r="N2011" i="1"/>
  <c r="O2011" s="1"/>
  <c r="N877" i="3"/>
  <c r="O877" s="1"/>
  <c r="N2012" i="1"/>
  <c r="O2012" s="1"/>
  <c r="N2013"/>
  <c r="O2013" s="1"/>
  <c r="N2015"/>
  <c r="O2015" s="1"/>
  <c r="N2022"/>
  <c r="O2022" s="1"/>
  <c r="N2014"/>
  <c r="O2014" s="1"/>
  <c r="N2016"/>
  <c r="O2016" s="1"/>
  <c r="N2017"/>
  <c r="O2017" s="1"/>
  <c r="N2018"/>
  <c r="O2018" s="1"/>
  <c r="N878" i="3"/>
  <c r="N2019" i="1"/>
  <c r="O2019" s="1"/>
  <c r="N2020"/>
  <c r="O2020" s="1"/>
  <c r="N2021"/>
  <c r="O2021" s="1"/>
  <c r="N2023"/>
  <c r="O2023" s="1"/>
  <c r="N2024"/>
  <c r="O2024" s="1"/>
  <c r="N2026"/>
  <c r="O2026" s="1"/>
  <c r="N2025"/>
  <c r="O2025" s="1"/>
  <c r="N2027"/>
  <c r="O2027" s="1"/>
  <c r="N879" i="3"/>
  <c r="N1092" i="2"/>
  <c r="O1092" s="1"/>
  <c r="N2028" i="1"/>
  <c r="O2028" s="1"/>
  <c r="N2029"/>
  <c r="O2029" s="1"/>
  <c r="N2030"/>
  <c r="O2030" s="1"/>
  <c r="N2031"/>
  <c r="O2031" s="1"/>
  <c r="N2032"/>
  <c r="O2032" s="1"/>
  <c r="N2033"/>
  <c r="O2033" s="1"/>
  <c r="N2034"/>
  <c r="O2034" s="1"/>
  <c r="N2035"/>
  <c r="O2035" s="1"/>
  <c r="N2036"/>
  <c r="O2036" s="1"/>
  <c r="N2037"/>
  <c r="O2037" s="1"/>
  <c r="N880" i="3"/>
  <c r="N2038" i="1"/>
  <c r="O2038" s="1"/>
  <c r="N2039"/>
  <c r="O2039" s="1"/>
  <c r="N2040"/>
  <c r="O2040" s="1"/>
  <c r="N2041"/>
  <c r="O2041" s="1"/>
  <c r="N2042"/>
  <c r="O2042" s="1"/>
  <c r="G891" i="3"/>
  <c r="G890"/>
  <c r="G889"/>
  <c r="G888"/>
  <c r="G887"/>
  <c r="G886"/>
  <c r="I885"/>
  <c r="G1125" i="2"/>
  <c r="G1156"/>
  <c r="N2043" i="1"/>
  <c r="O2043" s="1"/>
  <c r="N2045"/>
  <c r="O2045" s="1"/>
  <c r="N2044"/>
  <c r="O2044" s="1"/>
  <c r="N2047"/>
  <c r="O2047" s="1"/>
  <c r="G2055"/>
  <c r="G2054"/>
  <c r="G2053"/>
  <c r="G2052"/>
  <c r="G2051"/>
  <c r="G2050"/>
  <c r="I2049"/>
  <c r="N2046"/>
  <c r="O2046" s="1"/>
  <c r="N2077"/>
  <c r="O2077" s="1"/>
  <c r="N2072"/>
  <c r="O2072" s="1"/>
  <c r="N2073"/>
  <c r="O2073" s="1"/>
  <c r="N2074"/>
  <c r="O2074" s="1"/>
  <c r="N2075"/>
  <c r="O2075" s="1"/>
  <c r="N2076"/>
  <c r="O2076" s="1"/>
  <c r="N2078"/>
  <c r="O2078" s="1"/>
  <c r="N909" i="3"/>
  <c r="O909" s="1"/>
  <c r="N910"/>
  <c r="O910" s="1"/>
  <c r="N2079" i="1"/>
  <c r="O2079" s="1"/>
  <c r="N2080"/>
  <c r="O2080" s="1"/>
  <c r="N2081"/>
  <c r="O2081" s="1"/>
  <c r="N2082"/>
  <c r="O2082" s="1"/>
  <c r="N2083"/>
  <c r="O2083" s="1"/>
  <c r="N2085"/>
  <c r="O2085" s="1"/>
  <c r="N2086"/>
  <c r="O2086" s="1"/>
  <c r="N2087"/>
  <c r="O2087" s="1"/>
  <c r="N2088"/>
  <c r="O2088" s="1"/>
  <c r="N2089"/>
  <c r="O2089" s="1"/>
  <c r="N2090"/>
  <c r="O2090" s="1"/>
  <c r="N2091"/>
  <c r="O2091" s="1"/>
  <c r="N2092"/>
  <c r="O2092" s="1"/>
  <c r="N2093"/>
  <c r="O2093" s="1"/>
  <c r="N2094"/>
  <c r="O2094" s="1"/>
  <c r="N2095"/>
  <c r="O2095" s="1"/>
  <c r="N2096"/>
  <c r="O2096" s="1"/>
  <c r="N2097"/>
  <c r="O2097" s="1"/>
  <c r="N2098"/>
  <c r="O2098" s="1"/>
  <c r="N2099"/>
  <c r="O2099" s="1"/>
  <c r="N2100"/>
  <c r="O2100" s="1"/>
  <c r="N2101"/>
  <c r="O2101" s="1"/>
  <c r="N2102"/>
  <c r="O2102" s="1"/>
  <c r="N2103"/>
  <c r="O2103" s="1"/>
  <c r="N2104"/>
  <c r="O2104" s="1"/>
  <c r="N2105"/>
  <c r="O2105" s="1"/>
  <c r="N2106"/>
  <c r="O2106" s="1"/>
  <c r="N2107"/>
  <c r="O2107" s="1"/>
  <c r="N2108"/>
  <c r="O2108" s="1"/>
  <c r="N2109"/>
  <c r="O2109" s="1"/>
  <c r="N2110"/>
  <c r="O2110" s="1"/>
  <c r="N2111"/>
  <c r="O2111" s="1"/>
  <c r="N2112"/>
  <c r="O2112" s="1"/>
  <c r="N2113"/>
  <c r="O2113" s="1"/>
  <c r="N2114"/>
  <c r="O2114" s="1"/>
  <c r="N2115"/>
  <c r="O2115" s="1"/>
  <c r="N2116"/>
  <c r="O2116" s="1"/>
  <c r="N2117"/>
  <c r="O2117" s="1"/>
  <c r="N2118"/>
  <c r="O2118" s="1"/>
  <c r="N2119"/>
  <c r="O2119" s="1"/>
  <c r="N2120"/>
  <c r="O2120" s="1"/>
  <c r="N2121"/>
  <c r="O2121" s="1"/>
  <c r="N2122"/>
  <c r="O2122" s="1"/>
  <c r="N2123"/>
  <c r="O2123" s="1"/>
  <c r="N2124"/>
  <c r="O2124" s="1"/>
  <c r="N2125"/>
  <c r="O2125" s="1"/>
  <c r="N2126"/>
  <c r="O2126" s="1"/>
  <c r="N2127"/>
  <c r="O2127" s="1"/>
  <c r="N2128"/>
  <c r="O2128" s="1"/>
  <c r="N2129"/>
  <c r="O2129" s="1"/>
  <c r="N2130"/>
  <c r="O2130" s="1"/>
  <c r="N2084"/>
  <c r="O2084" s="1"/>
  <c r="N911" i="3"/>
  <c r="O911" s="1"/>
  <c r="N1117" i="2"/>
  <c r="O1117" s="1"/>
  <c r="N1118"/>
  <c r="O1118" s="1"/>
  <c r="N912" i="3"/>
  <c r="O912" s="1"/>
  <c r="N1119" i="2"/>
  <c r="O1119" s="1"/>
  <c r="N1120"/>
  <c r="O1120" s="1"/>
  <c r="N913" i="3"/>
  <c r="O913" s="1"/>
  <c r="N914"/>
  <c r="O914" s="1"/>
  <c r="N1143" i="2"/>
  <c r="O1143" s="1"/>
  <c r="N2577" i="1"/>
  <c r="O2577" s="1"/>
  <c r="N2160"/>
  <c r="O2160" s="1"/>
  <c r="G989" i="3"/>
  <c r="G988"/>
  <c r="G987"/>
  <c r="G986"/>
  <c r="G985"/>
  <c r="G984"/>
  <c r="I983"/>
  <c r="N977"/>
  <c r="O977" s="1"/>
  <c r="N976"/>
  <c r="O976" s="1"/>
  <c r="N975"/>
  <c r="O975" s="1"/>
  <c r="G958"/>
  <c r="G957"/>
  <c r="G956"/>
  <c r="G955"/>
  <c r="G954"/>
  <c r="G953"/>
  <c r="I952"/>
  <c r="N947"/>
  <c r="O947" s="1"/>
  <c r="N946"/>
  <c r="O946" s="1"/>
  <c r="N945"/>
  <c r="O945" s="1"/>
  <c r="G926"/>
  <c r="G925"/>
  <c r="G924"/>
  <c r="G923"/>
  <c r="G922"/>
  <c r="G921"/>
  <c r="I920"/>
  <c r="G1189" i="2"/>
  <c r="G1188"/>
  <c r="G1187"/>
  <c r="G1186"/>
  <c r="G1185"/>
  <c r="G1184"/>
  <c r="I1183"/>
  <c r="N1177"/>
  <c r="O1177" s="1"/>
  <c r="N1176"/>
  <c r="O1176" s="1"/>
  <c r="N1175"/>
  <c r="O1175" s="1"/>
  <c r="N1174"/>
  <c r="O1174" s="1"/>
  <c r="G1162"/>
  <c r="G1161"/>
  <c r="G1160"/>
  <c r="G1159"/>
  <c r="G1158"/>
  <c r="G1157"/>
  <c r="I1156"/>
  <c r="N1150"/>
  <c r="O1150" s="1"/>
  <c r="N1149"/>
  <c r="O1149" s="1"/>
  <c r="N1148"/>
  <c r="O1148" s="1"/>
  <c r="N1147"/>
  <c r="O1147" s="1"/>
  <c r="N1146"/>
  <c r="O1146" s="1"/>
  <c r="N1145"/>
  <c r="O1145" s="1"/>
  <c r="N1144"/>
  <c r="O1144" s="1"/>
  <c r="G1131"/>
  <c r="G1130"/>
  <c r="G1129"/>
  <c r="G1128"/>
  <c r="G1127"/>
  <c r="G1126"/>
  <c r="I1125"/>
  <c r="G2687" i="1"/>
  <c r="G2686"/>
  <c r="G2685"/>
  <c r="G2684"/>
  <c r="G2683"/>
  <c r="G2682"/>
  <c r="I2681"/>
  <c r="N2674"/>
  <c r="O2674" s="1"/>
  <c r="N2673"/>
  <c r="O2673" s="1"/>
  <c r="N2672"/>
  <c r="O2672" s="1"/>
  <c r="N2671"/>
  <c r="O2671" s="1"/>
  <c r="N2670"/>
  <c r="O2670" s="1"/>
  <c r="N2669"/>
  <c r="O2669" s="1"/>
  <c r="N2668"/>
  <c r="O2668" s="1"/>
  <c r="N2667"/>
  <c r="O2667" s="1"/>
  <c r="N2666"/>
  <c r="O2666" s="1"/>
  <c r="N2665"/>
  <c r="O2665" s="1"/>
  <c r="N2664"/>
  <c r="O2664" s="1"/>
  <c r="N2663"/>
  <c r="O2663" s="1"/>
  <c r="N2662"/>
  <c r="O2662" s="1"/>
  <c r="N2661"/>
  <c r="O2661" s="1"/>
  <c r="N2660"/>
  <c r="O2660" s="1"/>
  <c r="N2659"/>
  <c r="O2659" s="1"/>
  <c r="N2658"/>
  <c r="O2658" s="1"/>
  <c r="N2657"/>
  <c r="O2657" s="1"/>
  <c r="N2656"/>
  <c r="O2656" s="1"/>
  <c r="N2655"/>
  <c r="O2655" s="1"/>
  <c r="N2654"/>
  <c r="O2654" s="1"/>
  <c r="N2653"/>
  <c r="O2653" s="1"/>
  <c r="N2652"/>
  <c r="O2652" s="1"/>
  <c r="N2651"/>
  <c r="O2651" s="1"/>
  <c r="N2650"/>
  <c r="O2650" s="1"/>
  <c r="N2649"/>
  <c r="O2649" s="1"/>
  <c r="N2648"/>
  <c r="O2648" s="1"/>
  <c r="N2647"/>
  <c r="O2647" s="1"/>
  <c r="N2646"/>
  <c r="O2646" s="1"/>
  <c r="N2645"/>
  <c r="O2645" s="1"/>
  <c r="N2644"/>
  <c r="O2644" s="1"/>
  <c r="N2643"/>
  <c r="O2643" s="1"/>
  <c r="N2642"/>
  <c r="O2642" s="1"/>
  <c r="N2641"/>
  <c r="O2641" s="1"/>
  <c r="N2640"/>
  <c r="O2640" s="1"/>
  <c r="N2639"/>
  <c r="O2639" s="1"/>
  <c r="N2638"/>
  <c r="O2638" s="1"/>
  <c r="N2637"/>
  <c r="O2637" s="1"/>
  <c r="N2636"/>
  <c r="O2636" s="1"/>
  <c r="N2635"/>
  <c r="O2635" s="1"/>
  <c r="N2634"/>
  <c r="O2634" s="1"/>
  <c r="N2633"/>
  <c r="O2633" s="1"/>
  <c r="N2632"/>
  <c r="O2632" s="1"/>
  <c r="N2631"/>
  <c r="O2631" s="1"/>
  <c r="N2630"/>
  <c r="O2630" s="1"/>
  <c r="N2629"/>
  <c r="O2629" s="1"/>
  <c r="N2628"/>
  <c r="O2628" s="1"/>
  <c r="N2627"/>
  <c r="O2627" s="1"/>
  <c r="N2626"/>
  <c r="O2626" s="1"/>
  <c r="N2625"/>
  <c r="O2625" s="1"/>
  <c r="N2624"/>
  <c r="O2624" s="1"/>
  <c r="N2623"/>
  <c r="O2623" s="1"/>
  <c r="N2622"/>
  <c r="O2622" s="1"/>
  <c r="N2621"/>
  <c r="O2621" s="1"/>
  <c r="N2620"/>
  <c r="O2620" s="1"/>
  <c r="N2619"/>
  <c r="O2619" s="1"/>
  <c r="N2618"/>
  <c r="O2618" s="1"/>
  <c r="N2617"/>
  <c r="O2617" s="1"/>
  <c r="N2616"/>
  <c r="O2616" s="1"/>
  <c r="N2615"/>
  <c r="O2615" s="1"/>
  <c r="N2614"/>
  <c r="O2614" s="1"/>
  <c r="N2613"/>
  <c r="O2613" s="1"/>
  <c r="N2612"/>
  <c r="O2612" s="1"/>
  <c r="N2611"/>
  <c r="O2611" s="1"/>
  <c r="G2589"/>
  <c r="G2588"/>
  <c r="G2587"/>
  <c r="G2586"/>
  <c r="G2585"/>
  <c r="G2584"/>
  <c r="I2583"/>
  <c r="N2576"/>
  <c r="O2576" s="1"/>
  <c r="N2575"/>
  <c r="O2575" s="1"/>
  <c r="N2574"/>
  <c r="O2574" s="1"/>
  <c r="N2573"/>
  <c r="O2573" s="1"/>
  <c r="N2572"/>
  <c r="O2572" s="1"/>
  <c r="N2571"/>
  <c r="O2571" s="1"/>
  <c r="N2570"/>
  <c r="O2570" s="1"/>
  <c r="N2569"/>
  <c r="O2569" s="1"/>
  <c r="N2568"/>
  <c r="O2568" s="1"/>
  <c r="N2567"/>
  <c r="O2567" s="1"/>
  <c r="N2566"/>
  <c r="O2566" s="1"/>
  <c r="N2565"/>
  <c r="O2565" s="1"/>
  <c r="N2564"/>
  <c r="O2564" s="1"/>
  <c r="N2563"/>
  <c r="O2563" s="1"/>
  <c r="N2562"/>
  <c r="O2562" s="1"/>
  <c r="N2561"/>
  <c r="O2561" s="1"/>
  <c r="N2560"/>
  <c r="O2560" s="1"/>
  <c r="N2559"/>
  <c r="O2559" s="1"/>
  <c r="N2558"/>
  <c r="O2558" s="1"/>
  <c r="N2557"/>
  <c r="O2557" s="1"/>
  <c r="N2556"/>
  <c r="O2556" s="1"/>
  <c r="N2555"/>
  <c r="O2555" s="1"/>
  <c r="N2554"/>
  <c r="O2554" s="1"/>
  <c r="N2553"/>
  <c r="O2553" s="1"/>
  <c r="N2552"/>
  <c r="O2552" s="1"/>
  <c r="N2551"/>
  <c r="O2551" s="1"/>
  <c r="N2550"/>
  <c r="O2550" s="1"/>
  <c r="N2549"/>
  <c r="O2549" s="1"/>
  <c r="N2548"/>
  <c r="O2548" s="1"/>
  <c r="N2547"/>
  <c r="O2547" s="1"/>
  <c r="N2546"/>
  <c r="O2546" s="1"/>
  <c r="N2545"/>
  <c r="O2545" s="1"/>
  <c r="N2544"/>
  <c r="O2544" s="1"/>
  <c r="N2543"/>
  <c r="O2543" s="1"/>
  <c r="N2542"/>
  <c r="O2542" s="1"/>
  <c r="N2541"/>
  <c r="O2541" s="1"/>
  <c r="N2540"/>
  <c r="O2540" s="1"/>
  <c r="N2539"/>
  <c r="O2539" s="1"/>
  <c r="N2538"/>
  <c r="O2538" s="1"/>
  <c r="N2537"/>
  <c r="O2537" s="1"/>
  <c r="N2536"/>
  <c r="O2536" s="1"/>
  <c r="N2535"/>
  <c r="O2535" s="1"/>
  <c r="N2534"/>
  <c r="O2534" s="1"/>
  <c r="N2533"/>
  <c r="O2533" s="1"/>
  <c r="N2532"/>
  <c r="O2532" s="1"/>
  <c r="N2531"/>
  <c r="O2531" s="1"/>
  <c r="N2530"/>
  <c r="O2530" s="1"/>
  <c r="N2529"/>
  <c r="O2529" s="1"/>
  <c r="N2528"/>
  <c r="O2528" s="1"/>
  <c r="N2527"/>
  <c r="O2527" s="1"/>
  <c r="N2526"/>
  <c r="O2526" s="1"/>
  <c r="N2525"/>
  <c r="O2525" s="1"/>
  <c r="N2524"/>
  <c r="O2524" s="1"/>
  <c r="N2523"/>
  <c r="O2523" s="1"/>
  <c r="N2522"/>
  <c r="O2522" s="1"/>
  <c r="N2521"/>
  <c r="O2521" s="1"/>
  <c r="N2520"/>
  <c r="O2520" s="1"/>
  <c r="N2519"/>
  <c r="O2519" s="1"/>
  <c r="N2518"/>
  <c r="O2518" s="1"/>
  <c r="N2517"/>
  <c r="O2517" s="1"/>
  <c r="N2516"/>
  <c r="O2516" s="1"/>
  <c r="N2515"/>
  <c r="O2515" s="1"/>
  <c r="N2514"/>
  <c r="O2514" s="1"/>
  <c r="N2513"/>
  <c r="O2513" s="1"/>
  <c r="N2512"/>
  <c r="O2512" s="1"/>
  <c r="N2511"/>
  <c r="O2511" s="1"/>
  <c r="N2510"/>
  <c r="O2510" s="1"/>
  <c r="N2509"/>
  <c r="O2509" s="1"/>
  <c r="N2508"/>
  <c r="O2508" s="1"/>
  <c r="N2507"/>
  <c r="O2507" s="1"/>
  <c r="N2506"/>
  <c r="O2506" s="1"/>
  <c r="N2505"/>
  <c r="O2505" s="1"/>
  <c r="N2504"/>
  <c r="O2504" s="1"/>
  <c r="N2503"/>
  <c r="O2503" s="1"/>
  <c r="N2502"/>
  <c r="O2502" s="1"/>
  <c r="N2501"/>
  <c r="O2501" s="1"/>
  <c r="N2500"/>
  <c r="O2500" s="1"/>
  <c r="N2499"/>
  <c r="O2499" s="1"/>
  <c r="N2498"/>
  <c r="O2498" s="1"/>
  <c r="G2477"/>
  <c r="G2476"/>
  <c r="G2475"/>
  <c r="G2474"/>
  <c r="G2473"/>
  <c r="G2472"/>
  <c r="I2471"/>
  <c r="N2465"/>
  <c r="O2465" s="1"/>
  <c r="N2464"/>
  <c r="O2464" s="1"/>
  <c r="N2463"/>
  <c r="O2463" s="1"/>
  <c r="N2462"/>
  <c r="O2462" s="1"/>
  <c r="N2461"/>
  <c r="O2461" s="1"/>
  <c r="N2460"/>
  <c r="O2460" s="1"/>
  <c r="N2459"/>
  <c r="O2459" s="1"/>
  <c r="N2458"/>
  <c r="O2458" s="1"/>
  <c r="N2457"/>
  <c r="O2457" s="1"/>
  <c r="N2456"/>
  <c r="O2456" s="1"/>
  <c r="N2455"/>
  <c r="O2455" s="1"/>
  <c r="N2454"/>
  <c r="O2454" s="1"/>
  <c r="N2453"/>
  <c r="O2453" s="1"/>
  <c r="N2452"/>
  <c r="O2452" s="1"/>
  <c r="N2451"/>
  <c r="O2451" s="1"/>
  <c r="N2450"/>
  <c r="O2450" s="1"/>
  <c r="N2449"/>
  <c r="O2449" s="1"/>
  <c r="N2448"/>
  <c r="O2448" s="1"/>
  <c r="N2447"/>
  <c r="O2447" s="1"/>
  <c r="N2446"/>
  <c r="O2446" s="1"/>
  <c r="N2445"/>
  <c r="O2445" s="1"/>
  <c r="N2444"/>
  <c r="O2444" s="1"/>
  <c r="N2443"/>
  <c r="O2443" s="1"/>
  <c r="N2442"/>
  <c r="O2442" s="1"/>
  <c r="N2441"/>
  <c r="O2441" s="1"/>
  <c r="N2440"/>
  <c r="O2440" s="1"/>
  <c r="N2439"/>
  <c r="O2439" s="1"/>
  <c r="N2438"/>
  <c r="O2438" s="1"/>
  <c r="N2437"/>
  <c r="O2437" s="1"/>
  <c r="N2436"/>
  <c r="O2436" s="1"/>
  <c r="N2435"/>
  <c r="O2435" s="1"/>
  <c r="N2434"/>
  <c r="O2434" s="1"/>
  <c r="N2433"/>
  <c r="O2433" s="1"/>
  <c r="N2432"/>
  <c r="O2432" s="1"/>
  <c r="N2431"/>
  <c r="O2431" s="1"/>
  <c r="N2430"/>
  <c r="O2430" s="1"/>
  <c r="N2429"/>
  <c r="O2429" s="1"/>
  <c r="N2428"/>
  <c r="O2428" s="1"/>
  <c r="N2427"/>
  <c r="O2427" s="1"/>
  <c r="N2426"/>
  <c r="O2426" s="1"/>
  <c r="N2425"/>
  <c r="O2425" s="1"/>
  <c r="N2424"/>
  <c r="O2424" s="1"/>
  <c r="N2423"/>
  <c r="O2423" s="1"/>
  <c r="N2422"/>
  <c r="O2422" s="1"/>
  <c r="N2421"/>
  <c r="O2421" s="1"/>
  <c r="N2420"/>
  <c r="O2420" s="1"/>
  <c r="N2419"/>
  <c r="O2419" s="1"/>
  <c r="N2418"/>
  <c r="O2418" s="1"/>
  <c r="N2417"/>
  <c r="O2417" s="1"/>
  <c r="G2396"/>
  <c r="G2395"/>
  <c r="G2394"/>
  <c r="G2393"/>
  <c r="G2392"/>
  <c r="G2391"/>
  <c r="I2390"/>
  <c r="N2384"/>
  <c r="O2384" s="1"/>
  <c r="N2383"/>
  <c r="O2383" s="1"/>
  <c r="N2382"/>
  <c r="O2382" s="1"/>
  <c r="N2381"/>
  <c r="O2381" s="1"/>
  <c r="N2380"/>
  <c r="O2380" s="1"/>
  <c r="N2379"/>
  <c r="O2379" s="1"/>
  <c r="N2378"/>
  <c r="O2378" s="1"/>
  <c r="N2377"/>
  <c r="O2377" s="1"/>
  <c r="N2376"/>
  <c r="O2376" s="1"/>
  <c r="N2375"/>
  <c r="O2375" s="1"/>
  <c r="N2374"/>
  <c r="O2374" s="1"/>
  <c r="N2373"/>
  <c r="O2373" s="1"/>
  <c r="N2372"/>
  <c r="O2372" s="1"/>
  <c r="N2371"/>
  <c r="O2371" s="1"/>
  <c r="N2370"/>
  <c r="O2370" s="1"/>
  <c r="N2369"/>
  <c r="O2369" s="1"/>
  <c r="N2368"/>
  <c r="O2368" s="1"/>
  <c r="N2367"/>
  <c r="O2367" s="1"/>
  <c r="N2366"/>
  <c r="O2366" s="1"/>
  <c r="N2365"/>
  <c r="O2365" s="1"/>
  <c r="N2364"/>
  <c r="O2364" s="1"/>
  <c r="N2363"/>
  <c r="O2363" s="1"/>
  <c r="N2362"/>
  <c r="O2362" s="1"/>
  <c r="N2361"/>
  <c r="O2361" s="1"/>
  <c r="N2360"/>
  <c r="O2360" s="1"/>
  <c r="N2359"/>
  <c r="O2359" s="1"/>
  <c r="N2358"/>
  <c r="O2358" s="1"/>
  <c r="N2357"/>
  <c r="O2357" s="1"/>
  <c r="N2356"/>
  <c r="O2356" s="1"/>
  <c r="N2355"/>
  <c r="O2355" s="1"/>
  <c r="N2354"/>
  <c r="O2354" s="1"/>
  <c r="N2353"/>
  <c r="O2353" s="1"/>
  <c r="N2352"/>
  <c r="O2352" s="1"/>
  <c r="N2351"/>
  <c r="O2351" s="1"/>
  <c r="N2350"/>
  <c r="O2350" s="1"/>
  <c r="N2349"/>
  <c r="O2349" s="1"/>
  <c r="N2348"/>
  <c r="O2348" s="1"/>
  <c r="N2347"/>
  <c r="O2347" s="1"/>
  <c r="N2346"/>
  <c r="O2346" s="1"/>
  <c r="N2345"/>
  <c r="O2345" s="1"/>
  <c r="N2344"/>
  <c r="O2344" s="1"/>
  <c r="N2343"/>
  <c r="O2343" s="1"/>
  <c r="N2342"/>
  <c r="O2342" s="1"/>
  <c r="N2341"/>
  <c r="O2341" s="1"/>
  <c r="N2340"/>
  <c r="O2340" s="1"/>
  <c r="N2339"/>
  <c r="O2339" s="1"/>
  <c r="N2338"/>
  <c r="O2338" s="1"/>
  <c r="N2337"/>
  <c r="O2337" s="1"/>
  <c r="N2336"/>
  <c r="O2336" s="1"/>
  <c r="N2335"/>
  <c r="O2335" s="1"/>
  <c r="N2334"/>
  <c r="O2334" s="1"/>
  <c r="N2333"/>
  <c r="O2333" s="1"/>
  <c r="N2332"/>
  <c r="O2332" s="1"/>
  <c r="N2331"/>
  <c r="O2331" s="1"/>
  <c r="N2330"/>
  <c r="O2330" s="1"/>
  <c r="N2329"/>
  <c r="O2329" s="1"/>
  <c r="N2328"/>
  <c r="O2328" s="1"/>
  <c r="N2327"/>
  <c r="O2327" s="1"/>
  <c r="N2326"/>
  <c r="O2326" s="1"/>
  <c r="N2325"/>
  <c r="O2325" s="1"/>
  <c r="N2324"/>
  <c r="O2324" s="1"/>
  <c r="N2323"/>
  <c r="O2323" s="1"/>
  <c r="N2322"/>
  <c r="O2322" s="1"/>
  <c r="N2321"/>
  <c r="O2321" s="1"/>
  <c r="N2320"/>
  <c r="O2320" s="1"/>
  <c r="N2319"/>
  <c r="O2319" s="1"/>
  <c r="N2318"/>
  <c r="O2318" s="1"/>
  <c r="N2317"/>
  <c r="O2317" s="1"/>
  <c r="G2296"/>
  <c r="G2295"/>
  <c r="G2294"/>
  <c r="G2293"/>
  <c r="G2292"/>
  <c r="G2291"/>
  <c r="I2290"/>
  <c r="N2284"/>
  <c r="O2284" s="1"/>
  <c r="N2283"/>
  <c r="O2283" s="1"/>
  <c r="N2282"/>
  <c r="O2282" s="1"/>
  <c r="N2281"/>
  <c r="O2281" s="1"/>
  <c r="N2280"/>
  <c r="O2280" s="1"/>
  <c r="N2279"/>
  <c r="O2279" s="1"/>
  <c r="N2278"/>
  <c r="O2278" s="1"/>
  <c r="N2277"/>
  <c r="O2277" s="1"/>
  <c r="N2276"/>
  <c r="O2276" s="1"/>
  <c r="N2275"/>
  <c r="O2275" s="1"/>
  <c r="N2274"/>
  <c r="O2274" s="1"/>
  <c r="N2273"/>
  <c r="O2273" s="1"/>
  <c r="N2272"/>
  <c r="O2272" s="1"/>
  <c r="N2271"/>
  <c r="O2271" s="1"/>
  <c r="N2270"/>
  <c r="O2270" s="1"/>
  <c r="N2269"/>
  <c r="O2269" s="1"/>
  <c r="N2268"/>
  <c r="O2268" s="1"/>
  <c r="N2267"/>
  <c r="O2267" s="1"/>
  <c r="N2266"/>
  <c r="O2266" s="1"/>
  <c r="N2265"/>
  <c r="O2265" s="1"/>
  <c r="N2264"/>
  <c r="O2264" s="1"/>
  <c r="N2263"/>
  <c r="O2263" s="1"/>
  <c r="N2262"/>
  <c r="O2262" s="1"/>
  <c r="N2261"/>
  <c r="O2261" s="1"/>
  <c r="N2260"/>
  <c r="O2260" s="1"/>
  <c r="N2259"/>
  <c r="O2259" s="1"/>
  <c r="N2258"/>
  <c r="O2258" s="1"/>
  <c r="N2257"/>
  <c r="O2257" s="1"/>
  <c r="N2256"/>
  <c r="O2256" s="1"/>
  <c r="N2255"/>
  <c r="O2255" s="1"/>
  <c r="N2254"/>
  <c r="O2254" s="1"/>
  <c r="N2253"/>
  <c r="O2253" s="1"/>
  <c r="N2252"/>
  <c r="O2252" s="1"/>
  <c r="N2251"/>
  <c r="O2251" s="1"/>
  <c r="N2250"/>
  <c r="O2250" s="1"/>
  <c r="N2249"/>
  <c r="O2249" s="1"/>
  <c r="N2248"/>
  <c r="O2248" s="1"/>
  <c r="N2247"/>
  <c r="O2247" s="1"/>
  <c r="N2246"/>
  <c r="O2246" s="1"/>
  <c r="N2245"/>
  <c r="O2245" s="1"/>
  <c r="N2244"/>
  <c r="O2244" s="1"/>
  <c r="N2243"/>
  <c r="O2243" s="1"/>
  <c r="N2242"/>
  <c r="O2242" s="1"/>
  <c r="N2241"/>
  <c r="O2241" s="1"/>
  <c r="N2240"/>
  <c r="O2240" s="1"/>
  <c r="N2239"/>
  <c r="O2239" s="1"/>
  <c r="G2219"/>
  <c r="G2218"/>
  <c r="G2217"/>
  <c r="G2216"/>
  <c r="G2215"/>
  <c r="G2214"/>
  <c r="I2213"/>
  <c r="N2210"/>
  <c r="O2210" s="1"/>
  <c r="N2209"/>
  <c r="O2209" s="1"/>
  <c r="N2208"/>
  <c r="O2208" s="1"/>
  <c r="N2207"/>
  <c r="O2207" s="1"/>
  <c r="N2206"/>
  <c r="O2206" s="1"/>
  <c r="N2205"/>
  <c r="O2205" s="1"/>
  <c r="N2204"/>
  <c r="O2204" s="1"/>
  <c r="N2203"/>
  <c r="O2203" s="1"/>
  <c r="N2202"/>
  <c r="O2202" s="1"/>
  <c r="N2201"/>
  <c r="O2201" s="1"/>
  <c r="N2200"/>
  <c r="O2200" s="1"/>
  <c r="N2199"/>
  <c r="O2199" s="1"/>
  <c r="N2198"/>
  <c r="O2198" s="1"/>
  <c r="N2197"/>
  <c r="O2197" s="1"/>
  <c r="N2196"/>
  <c r="O2196" s="1"/>
  <c r="N2195"/>
  <c r="O2195" s="1"/>
  <c r="N2194"/>
  <c r="O2194" s="1"/>
  <c r="N2193"/>
  <c r="O2193" s="1"/>
  <c r="N2192"/>
  <c r="O2192" s="1"/>
  <c r="N2191"/>
  <c r="O2191" s="1"/>
  <c r="N2190"/>
  <c r="O2190" s="1"/>
  <c r="N2189"/>
  <c r="O2189" s="1"/>
  <c r="N2188"/>
  <c r="O2188" s="1"/>
  <c r="N2187"/>
  <c r="O2187" s="1"/>
  <c r="N2186"/>
  <c r="O2186" s="1"/>
  <c r="N2185"/>
  <c r="O2185" s="1"/>
  <c r="N2184"/>
  <c r="O2184" s="1"/>
  <c r="N2183"/>
  <c r="O2183" s="1"/>
  <c r="N2182"/>
  <c r="O2182" s="1"/>
  <c r="N2181"/>
  <c r="O2181" s="1"/>
  <c r="N2180"/>
  <c r="O2180" s="1"/>
  <c r="N2179"/>
  <c r="O2179" s="1"/>
  <c r="N2178"/>
  <c r="O2178" s="1"/>
  <c r="N2177"/>
  <c r="O2177" s="1"/>
  <c r="N2176"/>
  <c r="O2176" s="1"/>
  <c r="N2175"/>
  <c r="O2175" s="1"/>
  <c r="N2174"/>
  <c r="O2174" s="1"/>
  <c r="N2173"/>
  <c r="O2173" s="1"/>
  <c r="N2172"/>
  <c r="O2172" s="1"/>
  <c r="N2171"/>
  <c r="O2171" s="1"/>
  <c r="N2170"/>
  <c r="O2170" s="1"/>
  <c r="N2169"/>
  <c r="O2169" s="1"/>
  <c r="N2168"/>
  <c r="O2168" s="1"/>
  <c r="N2167"/>
  <c r="O2167" s="1"/>
  <c r="N2166"/>
  <c r="O2166" s="1"/>
  <c r="N2165"/>
  <c r="O2165" s="1"/>
  <c r="N2164"/>
  <c r="O2164" s="1"/>
  <c r="N2163"/>
  <c r="O2163" s="1"/>
  <c r="N2162"/>
  <c r="O2162" s="1"/>
  <c r="N2161"/>
  <c r="O2161" s="1"/>
  <c r="G2139"/>
  <c r="G2138"/>
  <c r="G2137"/>
  <c r="G2136"/>
  <c r="G2135"/>
  <c r="G2134"/>
  <c r="I2133"/>
  <c r="O879" i="3" l="1"/>
  <c r="O878"/>
  <c r="O880"/>
  <c r="G885"/>
  <c r="G1183" i="2"/>
  <c r="G2049" i="1"/>
  <c r="G2681"/>
  <c r="G920" i="3"/>
  <c r="G2290" i="1"/>
  <c r="G2390"/>
  <c r="G2471"/>
  <c r="G983" i="3"/>
  <c r="G952"/>
  <c r="G2583" i="1"/>
  <c r="G2213"/>
  <c r="G2133"/>
</calcChain>
</file>

<file path=xl/sharedStrings.xml><?xml version="1.0" encoding="utf-8"?>
<sst xmlns="http://schemas.openxmlformats.org/spreadsheetml/2006/main" count="10875" uniqueCount="432">
  <si>
    <t>SMART MONEY  FINANCIAL SERVICES</t>
  </si>
  <si>
    <t>9 Diamond colony new palasia  Indore-452001  (M.P.)</t>
  </si>
  <si>
    <t>PH: 0731- 6999902,7987573460</t>
  </si>
  <si>
    <t>Web Site : www.smartmoneyfs.com  Email ID : info@smartmoneyfs.com</t>
  </si>
  <si>
    <t>EQUITY OPTION Daily Call Performance Report  AUGUST – 2017</t>
  </si>
  <si>
    <t xml:space="preserve"> Calls Performance</t>
  </si>
  <si>
    <t>S. No.</t>
  </si>
  <si>
    <t>DATE</t>
  </si>
  <si>
    <t>STRIKE PRICE</t>
  </si>
  <si>
    <t>SEGMENT</t>
  </si>
  <si>
    <t>Buy / Sell</t>
  </si>
  <si>
    <t>Scrip</t>
  </si>
  <si>
    <t>Entry Price</t>
  </si>
  <si>
    <t>Stop Loss</t>
  </si>
  <si>
    <t>1st Target</t>
  </si>
  <si>
    <t>2nd Target</t>
  </si>
  <si>
    <t>3rd Target</t>
  </si>
  <si>
    <t>Call Closed</t>
  </si>
  <si>
    <t xml:space="preserve"> in 1 Lot</t>
  </si>
  <si>
    <t xml:space="preserve">Gain/ Loss Rs. </t>
  </si>
  <si>
    <t>Gain/ Loss %</t>
  </si>
  <si>
    <t>CALL</t>
  </si>
  <si>
    <t>BUY</t>
  </si>
  <si>
    <t>HIND PETRO</t>
  </si>
  <si>
    <t>HINDALCO</t>
  </si>
  <si>
    <t>ASHOK LELYND</t>
  </si>
  <si>
    <t>TVS MOTORS</t>
  </si>
  <si>
    <t>Success Ratio(In %)</t>
  </si>
  <si>
    <t>Total Calls</t>
  </si>
  <si>
    <t>Succeeded Calls</t>
  </si>
  <si>
    <t xml:space="preserve"> </t>
  </si>
  <si>
    <t>Call Closed in Profit</t>
  </si>
  <si>
    <t>Call Closed in Loss</t>
  </si>
  <si>
    <t>SL Triggered</t>
  </si>
  <si>
    <t xml:space="preserve">                                                                                                                                     </t>
  </si>
  <si>
    <t>Call Closed in No Profit No Loss</t>
  </si>
  <si>
    <t>CALL NOT ACTIVET</t>
  </si>
  <si>
    <t>Disclaimer:</t>
  </si>
  <si>
    <t>These Recommendations are generated based on our personal observation using Technical Analysis &amp; Quantitative Analysis techniques and hence,</t>
  </si>
  <si>
    <t xml:space="preserve"> may not reflect the Fundamental Validity of the scrips. Due care has been taken by us while preparing these comments, but still no responsibilty </t>
  </si>
  <si>
    <t>will be assumed by us for the consequences whatsoever resulting out of acting on these recommendations.</t>
  </si>
  <si>
    <t>You are advised to take your position with your best sense and judgement. This document does not claim for profit/losses.</t>
  </si>
  <si>
    <t>EQUITY OPTION Daily Call Performance Report  JULY-2017</t>
  </si>
  <si>
    <t>JSW STEEL</t>
  </si>
  <si>
    <t>TATASTEEL</t>
  </si>
  <si>
    <t>KSCL</t>
  </si>
  <si>
    <t>IDEA</t>
  </si>
  <si>
    <t>PUT</t>
  </si>
  <si>
    <t xml:space="preserve">JAIN IRRIGATION </t>
  </si>
  <si>
    <t>SBI</t>
  </si>
  <si>
    <t>BAJAJ FINANCE</t>
  </si>
  <si>
    <t>JINDAL STEEL</t>
  </si>
  <si>
    <t>TCS</t>
  </si>
  <si>
    <t>FEDERAL BANK</t>
  </si>
  <si>
    <t>UPL</t>
  </si>
  <si>
    <t>YES BANK</t>
  </si>
  <si>
    <t>IOC</t>
  </si>
  <si>
    <t>BAJAJ AUTO</t>
  </si>
  <si>
    <t>AXIS BANK</t>
  </si>
  <si>
    <t>PFC</t>
  </si>
  <si>
    <t>HDFC BANK</t>
  </si>
  <si>
    <t>CANBANK</t>
  </si>
  <si>
    <t>POWERGRID</t>
  </si>
  <si>
    <t>ICICIBANK</t>
  </si>
  <si>
    <t>REC</t>
  </si>
  <si>
    <t>SINTEX</t>
  </si>
  <si>
    <t>YESBANK</t>
  </si>
  <si>
    <t>TATAMOTORS</t>
  </si>
  <si>
    <t>INDUSIND BANK</t>
  </si>
  <si>
    <t>DLF</t>
  </si>
  <si>
    <t>ASHOK LEYLAND</t>
  </si>
  <si>
    <t>HDIL</t>
  </si>
  <si>
    <t>.</t>
  </si>
  <si>
    <t>EQUITY OPTION Daily Call Performance Report  JUNE-2017</t>
  </si>
  <si>
    <t>VEDANTA</t>
  </si>
  <si>
    <t>TATA MOTORS</t>
  </si>
  <si>
    <t>BPCL</t>
  </si>
  <si>
    <t>LIC HOUSING</t>
  </si>
  <si>
    <t>DHFL</t>
  </si>
  <si>
    <t>TATMOTORS</t>
  </si>
  <si>
    <t>HCL TECH</t>
  </si>
  <si>
    <t>BHARAT FORGE</t>
  </si>
  <si>
    <t>CAN BANK</t>
  </si>
  <si>
    <t>INDIA CEMENT</t>
  </si>
  <si>
    <t>CENTURY TEXT</t>
  </si>
  <si>
    <t>BHARAT FINANCE</t>
  </si>
  <si>
    <t>ALAHABAD BANK</t>
  </si>
  <si>
    <t>APOLLO TYRE</t>
  </si>
  <si>
    <t>RELCAPITAL</t>
  </si>
  <si>
    <t>BHEL</t>
  </si>
  <si>
    <t>MOTHERSONSUMI</t>
  </si>
  <si>
    <t>ICICI BANK</t>
  </si>
  <si>
    <t>HAVELLS</t>
  </si>
  <si>
    <t>ESCORT</t>
  </si>
  <si>
    <t>VOLTAS</t>
  </si>
  <si>
    <t xml:space="preserve">*The calls which have not achieved our target or has not triggered stop loss than the valuation will be done with the closing price with the  </t>
  </si>
  <si>
    <t>assumption that client has hold  position and at last squared up the  position at closing price. In Future &amp; Option calls calculation are based on lot size.</t>
  </si>
  <si>
    <t>EQUITY OPTION Daily Call Performance Report  MAY-2017</t>
  </si>
  <si>
    <t>MARUTI SUZUKI</t>
  </si>
  <si>
    <t>TATA STEEL</t>
  </si>
  <si>
    <t>DISHTV</t>
  </si>
  <si>
    <t>GAIL</t>
  </si>
  <si>
    <t>ARVIND</t>
  </si>
  <si>
    <t xml:space="preserve">BANK BARODA </t>
  </si>
  <si>
    <t>APOLO TYRE</t>
  </si>
  <si>
    <t>CESC</t>
  </si>
  <si>
    <t>INDIA BULL REAL</t>
  </si>
  <si>
    <t>CENTURY TEXT.</t>
  </si>
  <si>
    <t>SUN TV</t>
  </si>
  <si>
    <t xml:space="preserve"> ESCORT </t>
  </si>
  <si>
    <t>IDFC</t>
  </si>
  <si>
    <t>IBULL HOUSING FIN</t>
  </si>
  <si>
    <t>CANARA BANK</t>
  </si>
  <si>
    <t xml:space="preserve">ORIENTAL BANK </t>
  </si>
  <si>
    <t>PETRONET</t>
  </si>
  <si>
    <t>EQUITY OPTION Daily Call Performance Report  APRIL-2017</t>
  </si>
  <si>
    <t>PNB</t>
  </si>
  <si>
    <t xml:space="preserve">IDFC </t>
  </si>
  <si>
    <t xml:space="preserve"> YES BANK</t>
  </si>
  <si>
    <t>CEAT</t>
  </si>
  <si>
    <t xml:space="preserve">BHARTI AIRTEL </t>
  </si>
  <si>
    <t>JINDALSTEEL AND POWER</t>
  </si>
  <si>
    <t xml:space="preserve">UPL </t>
  </si>
  <si>
    <t>ADANI ENT</t>
  </si>
  <si>
    <t>BANK BARODA</t>
  </si>
  <si>
    <t>POWER GRID CORP.</t>
  </si>
  <si>
    <t xml:space="preserve"> BANK BARODA</t>
  </si>
  <si>
    <t xml:space="preserve">HIND ZINC </t>
  </si>
  <si>
    <t xml:space="preserve">CIPLA </t>
  </si>
  <si>
    <t xml:space="preserve">YES BANK </t>
  </si>
  <si>
    <t>BHARTI INFRATEL</t>
  </si>
  <si>
    <t>LT</t>
  </si>
  <si>
    <t>RELIANCE</t>
  </si>
  <si>
    <t>EQUITY OPTION Daily Call Performance Report  MARCH-2017</t>
  </si>
  <si>
    <t>ADANI ENTR</t>
  </si>
  <si>
    <t>ADANI PORTS</t>
  </si>
  <si>
    <t>M &amp; M FINANCE</t>
  </si>
  <si>
    <t>CAIRN</t>
  </si>
  <si>
    <t>ORIENTAL BANK</t>
  </si>
  <si>
    <t>BANK OF BARODA</t>
  </si>
  <si>
    <t>COAL INDIA</t>
  </si>
  <si>
    <t>RELIANCE CAPITAL</t>
  </si>
  <si>
    <t>AURBINDOPHARMA</t>
  </si>
  <si>
    <t>BIOCON</t>
  </si>
  <si>
    <t>IBULL</t>
  </si>
  <si>
    <t>AUROBINDOPHARMA</t>
  </si>
  <si>
    <t>TATACOM</t>
  </si>
  <si>
    <t>LIC HOUSING FINANCE</t>
  </si>
  <si>
    <t>ASIAN PAINTS</t>
  </si>
  <si>
    <t>CENTURY TAXT</t>
  </si>
  <si>
    <t>HNI CALL</t>
  </si>
  <si>
    <t>INFOSYS</t>
  </si>
  <si>
    <t>TECH MAHINDRA</t>
  </si>
  <si>
    <t>DISH TV</t>
  </si>
  <si>
    <t>HNI PUT</t>
  </si>
  <si>
    <t>DIVIS LAB</t>
  </si>
  <si>
    <t>SRT</t>
  </si>
  <si>
    <t>WOCKPHARMA</t>
  </si>
  <si>
    <t>RELIANCE INDS</t>
  </si>
  <si>
    <t>HDFC</t>
  </si>
  <si>
    <t>KTK BANK</t>
  </si>
  <si>
    <t>SUNPHARMA</t>
  </si>
  <si>
    <t>EQUITY OPTION Daily Call Performance Report  FEB-2017</t>
  </si>
  <si>
    <t>RELIANCE IND</t>
  </si>
  <si>
    <t>INDAICEMENT</t>
  </si>
  <si>
    <t>WOCKHARDT PHARMA</t>
  </si>
  <si>
    <t>BHARATFORGE</t>
  </si>
  <si>
    <t>REL INFRA</t>
  </si>
  <si>
    <t>JUBILIANT FOOD</t>
  </si>
  <si>
    <t>TITAN</t>
  </si>
  <si>
    <t>TATA MOTERS</t>
  </si>
  <si>
    <t>M&amp;M FINANCE</t>
  </si>
  <si>
    <t>BHARTI AIRTEL</t>
  </si>
  <si>
    <t>MOTHERSUNSUMI</t>
  </si>
  <si>
    <t>ITC</t>
  </si>
  <si>
    <t>AUROBINDO PHARMA</t>
  </si>
  <si>
    <t> JAIN IRRIGATION </t>
  </si>
  <si>
    <t>//</t>
  </si>
  <si>
    <t>HNI-CALL</t>
  </si>
  <si>
    <t>JUSTDIAL</t>
  </si>
  <si>
    <t>BANK INDIA</t>
  </si>
  <si>
    <t>HNI UPL</t>
  </si>
  <si>
    <t>AUROPHARMA</t>
  </si>
  <si>
    <t>JETAIRWAYS</t>
  </si>
  <si>
    <t>LTFH</t>
  </si>
  <si>
    <t>HINDPETRO</t>
  </si>
  <si>
    <t>HDFC LTD.</t>
  </si>
  <si>
    <t>HNI-PUT</t>
  </si>
  <si>
    <t>SUNTV</t>
  </si>
  <si>
    <t>BANKBARODA</t>
  </si>
  <si>
    <t>JINDALSTEEL</t>
  </si>
  <si>
    <t>EQUITY OPTION Daily Call Performance Report  SEPT. – 2017</t>
  </si>
  <si>
    <t>ASHOKLELYND</t>
  </si>
  <si>
    <t>INDIACEMENT</t>
  </si>
  <si>
    <t>EQUITY OPTION Daily Call Performance Report  SEPT.-2017</t>
  </si>
  <si>
    <t>TATA GLOBAL</t>
  </si>
  <si>
    <t>TVSMOTORS</t>
  </si>
  <si>
    <t>BHARATFINANCE</t>
  </si>
  <si>
    <t>BATAINDIA</t>
  </si>
  <si>
    <t>TATASTELL</t>
  </si>
  <si>
    <t>BTST CALL</t>
  </si>
  <si>
    <t>ASIAN PAINT</t>
  </si>
  <si>
    <t>DIVISLAB</t>
  </si>
  <si>
    <t>AXISBANK</t>
  </si>
  <si>
    <t>DR.REDDY</t>
  </si>
  <si>
    <t>CIPLA</t>
  </si>
  <si>
    <t>1900(380)</t>
  </si>
  <si>
    <t>OIL</t>
  </si>
  <si>
    <t>ONGC</t>
  </si>
  <si>
    <t>EQUITY OPTION Daily Call Performance Report  OCTOBER – 2017</t>
  </si>
  <si>
    <t>EQUITY OPTION Daily Call Performance Report  COTOBER.-2017</t>
  </si>
  <si>
    <t>BATA INDIA</t>
  </si>
  <si>
    <t>AURO PHARMA</t>
  </si>
  <si>
    <t>JET AIRWAYS</t>
  </si>
  <si>
    <t>M.AND M.FIN.</t>
  </si>
  <si>
    <t>BHARAT FIN.</t>
  </si>
  <si>
    <t>NIIT TECH.</t>
  </si>
  <si>
    <t>HEXAWARE TECH.</t>
  </si>
  <si>
    <t>IDFC LTD.</t>
  </si>
  <si>
    <t>BTST PUT</t>
  </si>
  <si>
    <t>REL.IND.</t>
  </si>
  <si>
    <t>RELIANCE.IND.</t>
  </si>
  <si>
    <t>KOTAKMAHINDRA BANK</t>
  </si>
  <si>
    <t xml:space="preserve">COAL INDIA </t>
  </si>
  <si>
    <t>KOTAK MAHINDRA BANK</t>
  </si>
  <si>
    <t>RELIANCE IND.</t>
  </si>
  <si>
    <t>BHARTIAIRTEL</t>
  </si>
  <si>
    <t>JUST DIAL</t>
  </si>
  <si>
    <t>JUDT DIAL</t>
  </si>
  <si>
    <t>TATA COMM</t>
  </si>
  <si>
    <t>INDIABULL REAL</t>
  </si>
  <si>
    <t>EQUITY OPTION Daily Call Performance Report  NOVEMBER – 2017</t>
  </si>
  <si>
    <t>EQUITY OPTION Daily Call Performance Report  NOVEMBER.-2017</t>
  </si>
  <si>
    <t>EQUITY OPTION Daily Call Performance Report  NOVEMBER– 2017</t>
  </si>
  <si>
    <t>HEXAWARE TECH</t>
  </si>
  <si>
    <t>JINDASTEEL AND POWER</t>
  </si>
  <si>
    <t>SUN PHARMA</t>
  </si>
  <si>
    <t>AMARARAJA BATT.</t>
  </si>
  <si>
    <t>WOCK PHARMA</t>
  </si>
  <si>
    <t>JAIN IRRIGATION</t>
  </si>
  <si>
    <t>TATA ELXSI</t>
  </si>
  <si>
    <t>BHARAT ELECTRICAL</t>
  </si>
  <si>
    <t>TV 18 BROADCAST</t>
  </si>
  <si>
    <t>INDIABULLHOUSING</t>
  </si>
  <si>
    <t>TV18 BROADCAST</t>
  </si>
  <si>
    <t>JAIN IRRIGATION(DEC.)</t>
  </si>
  <si>
    <t>VOLTAS(DEC.)</t>
  </si>
  <si>
    <t>KPIT</t>
  </si>
  <si>
    <t>EQUITY OPTION Daily Call Performance Report  DECEMBER – 2017</t>
  </si>
  <si>
    <t>IGL</t>
  </si>
  <si>
    <t>EQUITY OPTION Daily Call Performance Report  DECEMBER.-2017</t>
  </si>
  <si>
    <t xml:space="preserve"> BTST CALL</t>
  </si>
  <si>
    <t>JET AIRWYS</t>
  </si>
  <si>
    <t>MARUTI</t>
  </si>
  <si>
    <t>PETRONET LNG</t>
  </si>
  <si>
    <t>ENGINEERS INDIA</t>
  </si>
  <si>
    <t>TITAN IND.</t>
  </si>
  <si>
    <t>IRB INFRA</t>
  </si>
  <si>
    <t>TATA STELL</t>
  </si>
  <si>
    <t>L.AND T.</t>
  </si>
  <si>
    <t>RAYMOND</t>
  </si>
  <si>
    <t>JINDAL STEEL &amp; POWER</t>
  </si>
  <si>
    <t>LUPIN</t>
  </si>
  <si>
    <t>EQUITY OPTION Daily Call Performance Report  JANUARY– 2018</t>
  </si>
  <si>
    <t>NMDC</t>
  </si>
  <si>
    <t>JUBLFOOD</t>
  </si>
  <si>
    <t>JINDAL STEEL&amp;POWER</t>
  </si>
  <si>
    <t>BTST-CALL</t>
  </si>
  <si>
    <t>IDFC LTD</t>
  </si>
  <si>
    <t>PC JEWELLES</t>
  </si>
  <si>
    <t>PC JEWELLERS</t>
  </si>
  <si>
    <t>JINDALSTEEL&amp;POWER</t>
  </si>
  <si>
    <t>IDFC BANK</t>
  </si>
  <si>
    <t>ULTRATECH CEM.</t>
  </si>
  <si>
    <t>INFY</t>
  </si>
  <si>
    <t>MIND TREE</t>
  </si>
  <si>
    <t>INDIA BULL HSG</t>
  </si>
  <si>
    <t>M.ANDM.</t>
  </si>
  <si>
    <t>EQUITY OPTION Daily Call Performance Report  FEBRURY– 2018</t>
  </si>
  <si>
    <t>ALLHABAD BANK</t>
  </si>
  <si>
    <t>EQUITY OPTION Daily Call Performance Report  MARCH– 2018</t>
  </si>
  <si>
    <t>NIIT TECH</t>
  </si>
  <si>
    <t>BTST-PUT</t>
  </si>
  <si>
    <t>EQUITY OPTION Daily Call Performance Report  APRIL– 2018</t>
  </si>
  <si>
    <t>WIPRO</t>
  </si>
  <si>
    <t>M AND M.</t>
  </si>
  <si>
    <t>TATA MOOTRS</t>
  </si>
  <si>
    <t>DCB BANK</t>
  </si>
  <si>
    <t>VEDL</t>
  </si>
  <si>
    <t>HOLD</t>
  </si>
  <si>
    <t>EQUITY OPTION Daily Call Performance Report  MAY– 2018</t>
  </si>
  <si>
    <t>RELIANCE CAP.</t>
  </si>
  <si>
    <t>BHARAT ELECTRIC</t>
  </si>
  <si>
    <t>FEDERAL ABNK</t>
  </si>
  <si>
    <t>BAJAJ FINSERVE</t>
  </si>
  <si>
    <t>IDBI BANK</t>
  </si>
  <si>
    <t>NCC</t>
  </si>
  <si>
    <t>BERGER PAINT</t>
  </si>
  <si>
    <t>AMBUJA CEMNT</t>
  </si>
  <si>
    <t>EQUITY OPTION Daily Call Performance Report  JUNE– 2018</t>
  </si>
  <si>
    <t xml:space="preserve">JUBL FOOD </t>
  </si>
  <si>
    <t>JINDAL STELL</t>
  </si>
  <si>
    <t>GLENMARK PHARMA</t>
  </si>
  <si>
    <t>TORRENT PHARMA</t>
  </si>
  <si>
    <t>SATR</t>
  </si>
  <si>
    <t>EQUITY OPTION Daily Call Performance Report  JULY– 2018</t>
  </si>
  <si>
    <t>DR REDDY</t>
  </si>
  <si>
    <t>HEXAWARE</t>
  </si>
  <si>
    <t>ADANI PORT</t>
  </si>
  <si>
    <t>ADANIENT</t>
  </si>
  <si>
    <t>TATAELXSI</t>
  </si>
  <si>
    <t>EQUITY OPTION Daily Call Performance Report  AUGUST– 2018</t>
  </si>
  <si>
    <t>APOLLO HOSPITAL</t>
  </si>
  <si>
    <t>STAR</t>
  </si>
  <si>
    <t>SRF</t>
  </si>
  <si>
    <t>AMBUJA CEMENT</t>
  </si>
  <si>
    <t>CANFINHOMES</t>
  </si>
  <si>
    <t>NTPC</t>
  </si>
  <si>
    <t>MINDTREE</t>
  </si>
  <si>
    <t>EQUITY OPTION Daily Call Performance Report  SEPTEMBER– 2018</t>
  </si>
  <si>
    <t>EQUITY OPTION Daily Call Performance Report SEPTEMBER– 2018</t>
  </si>
  <si>
    <t>VODAFONE IDEA</t>
  </si>
  <si>
    <t>EQUITY OPTION Daily Call Performance Report  OCTOBER– 2018</t>
  </si>
  <si>
    <t>EQUITY OPTION Daily Call Performance Report OCTOBER– 2018</t>
  </si>
  <si>
    <t>UNITED SPIRIT</t>
  </si>
  <si>
    <t>M AND M</t>
  </si>
  <si>
    <t>INDIABULL HOUSING</t>
  </si>
  <si>
    <t>INDIA BULL HOUSING</t>
  </si>
  <si>
    <t>2 nd floor 201-202 Radha Krishna Apartment,Block “A”,Manorama Ganj, M.G. Road, Indore (M.P.) PIN : 452010.</t>
  </si>
  <si>
    <t>PH: +91-7987573460,+91-8878924480</t>
  </si>
  <si>
    <t>UNION BANK</t>
  </si>
  <si>
    <t>IDEAVODAFONE</t>
  </si>
  <si>
    <t>EQUITY OPTION Daily Call Performance Report  NOVEMBER– 2018</t>
  </si>
  <si>
    <t>EQUITY OPTION Daily Call Performance Report NOVEMBER– 2018</t>
  </si>
  <si>
    <t>VODAFONEIDEA</t>
  </si>
  <si>
    <t>ADANIPORT</t>
  </si>
  <si>
    <t>PIDILITE IND.</t>
  </si>
  <si>
    <t>CAPITAL FIRST</t>
  </si>
  <si>
    <t>DABUR INDIA</t>
  </si>
  <si>
    <t>NIITTECH</t>
  </si>
  <si>
    <t>EQUITY OPTION Daily Call Performance Report  DECEMBER– 2018</t>
  </si>
  <si>
    <t>EQUITY OPTION Daily Call Performance Report DECEMBER– 2018</t>
  </si>
  <si>
    <t>ARVIND LTD.</t>
  </si>
  <si>
    <t>CANFIN HOME</t>
  </si>
  <si>
    <t>DABUR</t>
  </si>
  <si>
    <t>ZEEL</t>
  </si>
  <si>
    <t>RELIANCE CAP</t>
  </si>
  <si>
    <t>RELIANCE INFRA</t>
  </si>
  <si>
    <t>GRASIM</t>
  </si>
  <si>
    <t>EQUITY OPTION Daily Call Performance Report  JANUARY-2019</t>
  </si>
  <si>
    <t>EQUITY OPTION Daily Call Performance Report JANUARY-2019</t>
  </si>
  <si>
    <t>HCLTECH</t>
  </si>
  <si>
    <t>ASHOK LEYLEND</t>
  </si>
  <si>
    <t>IBULHIGFIN</t>
  </si>
  <si>
    <t xml:space="preserve">         </t>
  </si>
  <si>
    <t xml:space="preserve">                                                                                                                                                                               </t>
  </si>
  <si>
    <t>RELIANCEIND.</t>
  </si>
  <si>
    <t>EXIDE IND.</t>
  </si>
  <si>
    <t>ADANOPORT</t>
  </si>
  <si>
    <t>BHARTI AITRTEL</t>
  </si>
  <si>
    <t>EQUITY OPTION Daily Call Performance Report FEBRURY-2019</t>
  </si>
  <si>
    <t>HPCL</t>
  </si>
  <si>
    <t>EQUITY OPTION Daily Call Performance Report  FEBRURY-2019</t>
  </si>
  <si>
    <t>MANAPPURAM</t>
  </si>
  <si>
    <t>RELIANC EIND.</t>
  </si>
  <si>
    <t>BALKRISHNA</t>
  </si>
  <si>
    <t>APOLO HOSPITAL</t>
  </si>
  <si>
    <t>EQUITY OPTION Daily Call Performance Report MARCH-2019</t>
  </si>
  <si>
    <t>EQUITY OPTION Daily Call Performance Report  MARCH-2019</t>
  </si>
  <si>
    <t>TORRENT POWER</t>
  </si>
  <si>
    <t>IDEA VODAFONE</t>
  </si>
  <si>
    <t>CG POWER</t>
  </si>
  <si>
    <t>TATA CHEMICAL</t>
  </si>
  <si>
    <t xml:space="preserve">DRREDDY </t>
  </si>
  <si>
    <t>EQUITY OPTION Daily Call Performance Report APRIL-2019</t>
  </si>
  <si>
    <t>HINPETRO</t>
  </si>
  <si>
    <t>EQUITY OPTION Daily Call Performance Report  APRIL-2019</t>
  </si>
  <si>
    <t>HDFC LTD</t>
  </si>
  <si>
    <t>TATA MOTORS DVR</t>
  </si>
  <si>
    <t>BAJAJA FINSERVE</t>
  </si>
  <si>
    <t>BAJAJAAUTO</t>
  </si>
  <si>
    <t>INDIGO</t>
  </si>
  <si>
    <t>MARICO</t>
  </si>
  <si>
    <t>ACC</t>
  </si>
  <si>
    <t>EQUITY OPTION Daily Call Performance Report MAY-2019</t>
  </si>
  <si>
    <t>EQUITY OPTION Daily Call Performance Report  MAY-2019</t>
  </si>
  <si>
    <t>BEML</t>
  </si>
  <si>
    <t>EQUITY OPTION Daily Call Performance Report-JUNE-2019</t>
  </si>
  <si>
    <t>EQUITY OPTION Daily Call Performance Report  JUNE-2019</t>
  </si>
  <si>
    <t>COLGATE PALMOLIVE</t>
  </si>
  <si>
    <t>L.AND T.FH</t>
  </si>
  <si>
    <t>HEXAWARETECH</t>
  </si>
  <si>
    <t>EQUITY OPTION Daily Call Performance Report-JULY-2019</t>
  </si>
  <si>
    <t>The calls which have not achieved our target or has not triggered stop loss than the valuation will be done with the closing price.</t>
  </si>
  <si>
    <t>EQUITY HNI-OPTION Daily Call Performance Report  JULY-2019</t>
  </si>
  <si>
    <t>PIRAMAL ENT</t>
  </si>
  <si>
    <t>RBL BANK</t>
  </si>
  <si>
    <t>EQUITY OPTION Daily Call Performance Report  JULY-2019</t>
  </si>
  <si>
    <t>INDABULLHOUSING</t>
  </si>
  <si>
    <t>EQUITY OPTION Daily Call Performance Report-AUGUST-2019</t>
  </si>
  <si>
    <t>EQUITY HNI-OPTION Daily Call Performance Report  AUGUST-2019</t>
  </si>
  <si>
    <t>BALKRISHNA IND.</t>
  </si>
  <si>
    <t>M.AND M.</t>
  </si>
  <si>
    <t>EQUITY OPTION Daily Call Performance Report  AUGUST-2019</t>
  </si>
  <si>
    <t>HINDZINC</t>
  </si>
  <si>
    <t>BERGERPAINT</t>
  </si>
  <si>
    <t>RELIANCE INFRA.</t>
  </si>
  <si>
    <t>CASTROL INDIA</t>
  </si>
  <si>
    <t>EQUITY OPTION Daily Call Performance Report-SEPTEMBER-2019</t>
  </si>
  <si>
    <t>EQUITY HNI-OPTION Daily Call Performance Report  SEPTEMBER-2019</t>
  </si>
  <si>
    <t>EQUITY OPTION Daily Call Performance Report  SEPTEMBER-2019</t>
  </si>
  <si>
    <t>CADILA HEALTH</t>
  </si>
  <si>
    <t>BHARAT ELECTRONICS</t>
  </si>
  <si>
    <t>UJJIVAN FINANCE</t>
  </si>
  <si>
    <t>DRREDDY</t>
  </si>
  <si>
    <t>MCX</t>
  </si>
  <si>
    <t>ICICI PRU.</t>
  </si>
  <si>
    <t>HEROMOTOCORP</t>
  </si>
  <si>
    <t>MUTHOOT FINANCE</t>
  </si>
  <si>
    <t>EQUITY OPTION Daily Call Performance Report-OCTOMBER-2019</t>
  </si>
  <si>
    <t>EQUITY OPTION Daily Call Performance Report  OCTOMBER-2019</t>
  </si>
  <si>
    <t>EQUITY HNI-OPTION Daily Call Performance Report  OCTOMBER-2019</t>
  </si>
  <si>
    <t>ADANIPOWER</t>
  </si>
  <si>
    <t>POWER GRID</t>
  </si>
  <si>
    <t>PVR</t>
  </si>
  <si>
    <t>These Recommendations are generated based on our personal observation using Technical Analysis &amp; Quantitative Analysis techniques</t>
  </si>
  <si>
    <t>The calls which have not achieved our target or has not triggered stop loss than the valuation will be done with the closing price.and also trade with your best sense and judgement. This document does not claim for profit/losses.</t>
  </si>
  <si>
    <t>EQUITY OPTION Daily Call Performance Report  NOVEMBER-2019</t>
  </si>
  <si>
    <t>EQUITY HNI-OPTION Daily Call Performance Report  NOVEMBER-2019</t>
  </si>
  <si>
    <t>EQUITY OPTION Daily Call Performance Report-NOVEMBER-2019</t>
  </si>
  <si>
    <t>L. AND T. FH</t>
  </si>
  <si>
    <t>MGL</t>
  </si>
</sst>
</file>

<file path=xl/styles.xml><?xml version="1.0" encoding="utf-8"?>
<styleSheet xmlns="http://schemas.openxmlformats.org/spreadsheetml/2006/main">
  <numFmts count="1">
    <numFmt numFmtId="164" formatCode="0.00;[Red]0.00"/>
  </numFmts>
  <fonts count="53">
    <font>
      <sz val="11"/>
      <color rgb="FF000000"/>
      <name val="Calibri"/>
      <family val="2"/>
      <charset val="1"/>
    </font>
    <font>
      <sz val="12"/>
      <color rgb="FF000000"/>
      <name val="Calibri"/>
      <family val="2"/>
      <charset val="1"/>
    </font>
    <font>
      <b/>
      <sz val="12"/>
      <color rgb="FF993300"/>
      <name val="Arial Black"/>
      <family val="2"/>
      <charset val="1"/>
    </font>
    <font>
      <b/>
      <sz val="12"/>
      <name val="Arial"/>
      <family val="2"/>
      <charset val="1"/>
    </font>
    <font>
      <b/>
      <sz val="12"/>
      <color rgb="FF800000"/>
      <name val="Times New Roman"/>
      <family val="1"/>
      <charset val="1"/>
    </font>
    <font>
      <b/>
      <sz val="12"/>
      <name val="Times New Roman"/>
      <family val="1"/>
      <charset val="1"/>
    </font>
    <font>
      <b/>
      <sz val="12"/>
      <color rgb="FFFFFFFF"/>
      <name val="Arial Narrow"/>
      <family val="2"/>
      <charset val="1"/>
    </font>
    <font>
      <b/>
      <sz val="12"/>
      <color rgb="FF009900"/>
      <name val="Calibri"/>
      <family val="2"/>
      <charset val="1"/>
    </font>
    <font>
      <b/>
      <sz val="11"/>
      <color rgb="FFFF0000"/>
      <name val="Calibri"/>
      <family val="2"/>
      <charset val="1"/>
    </font>
    <font>
      <sz val="12"/>
      <color rgb="FF000000"/>
      <name val="Arial Narrow"/>
      <family val="2"/>
      <charset val="1"/>
    </font>
    <font>
      <b/>
      <sz val="12"/>
      <name val="Arial Narrow"/>
      <family val="2"/>
      <charset val="1"/>
    </font>
    <font>
      <b/>
      <sz val="12"/>
      <color rgb="FFFF0000"/>
      <name val="Arial Narrow"/>
      <family val="2"/>
      <charset val="1"/>
    </font>
    <font>
      <b/>
      <sz val="12"/>
      <color rgb="FF000000"/>
      <name val="Arial Narrow"/>
      <family val="2"/>
      <charset val="1"/>
    </font>
    <font>
      <sz val="12"/>
      <color rgb="FFFF0000"/>
      <name val="Calibri"/>
      <family val="2"/>
      <charset val="1"/>
    </font>
    <font>
      <b/>
      <sz val="9"/>
      <name val="Arial Narrow"/>
      <family val="2"/>
      <charset val="1"/>
    </font>
    <font>
      <b/>
      <u/>
      <sz val="9"/>
      <name val="Arial Narrow"/>
      <family val="2"/>
      <charset val="1"/>
    </font>
    <font>
      <b/>
      <sz val="9"/>
      <color rgb="FFFF0000"/>
      <name val="Arial Narrow"/>
      <family val="2"/>
      <charset val="1"/>
    </font>
    <font>
      <sz val="9"/>
      <color rgb="FF000000"/>
      <name val="Calibri"/>
      <family val="2"/>
      <charset val="1"/>
    </font>
    <font>
      <b/>
      <sz val="9"/>
      <color rgb="FF000000"/>
      <name val="Arial Narrow"/>
      <family val="2"/>
      <charset val="1"/>
    </font>
    <font>
      <b/>
      <sz val="10"/>
      <name val="Arial Narrow"/>
      <family val="2"/>
      <charset val="1"/>
    </font>
    <font>
      <b/>
      <sz val="11"/>
      <color rgb="FF002060"/>
      <name val="Calibri"/>
      <family val="2"/>
      <charset val="1"/>
    </font>
    <font>
      <sz val="11"/>
      <color rgb="FF262626"/>
      <name val="Segoe UI Symbol"/>
      <family val="2"/>
      <charset val="1"/>
    </font>
    <font>
      <b/>
      <sz val="9"/>
      <name val="Arial Narrow"/>
      <family val="2"/>
    </font>
    <font>
      <b/>
      <sz val="10"/>
      <name val="Arial Narrow"/>
      <family val="2"/>
    </font>
    <font>
      <b/>
      <sz val="12"/>
      <name val="Arial Narrow"/>
      <family val="2"/>
    </font>
    <font>
      <b/>
      <sz val="9"/>
      <color rgb="FF000000"/>
      <name val="Arial Narrow"/>
      <family val="2"/>
    </font>
    <font>
      <b/>
      <sz val="9"/>
      <color rgb="FFFF0000"/>
      <name val="Arial Narrow"/>
      <family val="2"/>
    </font>
    <font>
      <sz val="12"/>
      <color rgb="FF000000"/>
      <name val="Calibri"/>
      <family val="2"/>
    </font>
    <font>
      <b/>
      <sz val="11"/>
      <color rgb="FF003366"/>
      <name val="Calibri"/>
      <family val="2"/>
    </font>
    <font>
      <b/>
      <sz val="12"/>
      <color rgb="FFFF0000"/>
      <name val="Arial Narrow"/>
      <family val="2"/>
    </font>
    <font>
      <sz val="11"/>
      <color rgb="FF000000"/>
      <name val="Calibri"/>
      <family val="2"/>
    </font>
    <font>
      <b/>
      <sz val="11"/>
      <color rgb="FF00B050"/>
      <name val="Calibri"/>
      <family val="2"/>
      <charset val="1"/>
    </font>
    <font>
      <b/>
      <sz val="11"/>
      <color rgb="FF993300"/>
      <name val="Arial Black"/>
      <family val="2"/>
      <charset val="1"/>
    </font>
    <font>
      <b/>
      <sz val="11"/>
      <name val="Arial"/>
      <family val="2"/>
      <charset val="1"/>
    </font>
    <font>
      <b/>
      <sz val="11"/>
      <color rgb="FFFFFFFF"/>
      <name val="Arial Narrow"/>
      <family val="2"/>
      <charset val="1"/>
    </font>
    <font>
      <b/>
      <sz val="11"/>
      <color rgb="FF009900"/>
      <name val="Calibri"/>
      <family val="2"/>
    </font>
    <font>
      <b/>
      <sz val="11"/>
      <color rgb="FFFF0000"/>
      <name val="Calibri"/>
      <family val="2"/>
    </font>
    <font>
      <b/>
      <sz val="11"/>
      <color rgb="FF000000"/>
      <name val="Arial Narrow"/>
      <family val="2"/>
    </font>
    <font>
      <b/>
      <sz val="11"/>
      <name val="Arial Narrow"/>
      <family val="2"/>
    </font>
    <font>
      <b/>
      <sz val="11"/>
      <color rgb="FFFF0000"/>
      <name val="Arial Narrow"/>
      <family val="2"/>
    </font>
    <font>
      <b/>
      <sz val="11"/>
      <name val="Arial Narrow"/>
      <family val="2"/>
      <charset val="1"/>
    </font>
    <font>
      <b/>
      <sz val="11"/>
      <color rgb="FFFF0000"/>
      <name val="Arial Narrow"/>
      <family val="2"/>
      <charset val="1"/>
    </font>
    <font>
      <b/>
      <sz val="11"/>
      <color rgb="FF000000"/>
      <name val="Arial Narrow"/>
      <family val="2"/>
      <charset val="1"/>
    </font>
    <font>
      <sz val="11"/>
      <color rgb="FFFF0000"/>
      <name val="Calibri"/>
      <family val="2"/>
      <charset val="1"/>
    </font>
    <font>
      <b/>
      <u/>
      <sz val="11"/>
      <name val="Arial Narrow"/>
      <family val="2"/>
      <charset val="1"/>
    </font>
    <font>
      <b/>
      <sz val="11"/>
      <color rgb="FF009900"/>
      <name val="Calibri"/>
      <family val="2"/>
      <charset val="1"/>
    </font>
    <font>
      <b/>
      <sz val="11"/>
      <color rgb="FF800000"/>
      <name val="Times New Roman"/>
      <family val="1"/>
      <charset val="1"/>
    </font>
    <font>
      <b/>
      <sz val="11"/>
      <name val="Times New Roman"/>
      <family val="1"/>
      <charset val="1"/>
    </font>
    <font>
      <sz val="11"/>
      <color rgb="FF000000"/>
      <name val="Arial Narrow"/>
      <family val="2"/>
      <charset val="1"/>
    </font>
    <font>
      <b/>
      <sz val="11"/>
      <color rgb="FF800000"/>
      <name val="Arial Narrow"/>
      <family val="2"/>
      <charset val="1"/>
    </font>
    <font>
      <sz val="10"/>
      <color rgb="FF000000"/>
      <name val="Calibri"/>
      <family val="2"/>
      <charset val="1"/>
    </font>
    <font>
      <b/>
      <sz val="11"/>
      <color rgb="FF00B050"/>
      <name val="Calibri"/>
      <family val="2"/>
    </font>
    <font>
      <sz val="12"/>
      <color indexed="8"/>
      <name val="Calibri"/>
      <family val="2"/>
    </font>
  </fonts>
  <fills count="4">
    <fill>
      <patternFill patternType="none"/>
    </fill>
    <fill>
      <patternFill patternType="gray125"/>
    </fill>
    <fill>
      <patternFill patternType="solid">
        <fgColor rgb="FFFFFFFF"/>
        <bgColor rgb="FFFFFFCC"/>
      </patternFill>
    </fill>
    <fill>
      <patternFill patternType="solid">
        <fgColor rgb="FF993300"/>
        <bgColor rgb="FF993366"/>
      </patternFill>
    </fill>
  </fills>
  <borders count="44">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1">
    <xf numFmtId="0" fontId="0" fillId="0" borderId="0"/>
  </cellStyleXfs>
  <cellXfs count="231">
    <xf numFmtId="0" fontId="0" fillId="0" borderId="0" xfId="0"/>
    <xf numFmtId="0" fontId="1" fillId="0" borderId="0" xfId="0" applyFont="1" applyAlignment="1">
      <alignment horizontal="center"/>
    </xf>
    <xf numFmtId="0" fontId="4" fillId="0" borderId="0" xfId="0" applyFont="1" applyBorder="1" applyAlignment="1">
      <alignment horizontal="center"/>
    </xf>
    <xf numFmtId="0" fontId="5" fillId="0" borderId="0" xfId="0" applyFont="1" applyBorder="1" applyAlignment="1">
      <alignment horizontal="center"/>
    </xf>
    <xf numFmtId="16" fontId="1" fillId="0" borderId="4" xfId="0" applyNumberFormat="1" applyFont="1" applyBorder="1" applyAlignment="1">
      <alignment horizontal="center"/>
    </xf>
    <xf numFmtId="0" fontId="1" fillId="0" borderId="4" xfId="0" applyFont="1" applyBorder="1" applyAlignment="1">
      <alignment horizontal="center"/>
    </xf>
    <xf numFmtId="2" fontId="1" fillId="0" borderId="4" xfId="0" applyNumberFormat="1" applyFont="1" applyBorder="1" applyAlignment="1">
      <alignment horizontal="center"/>
    </xf>
    <xf numFmtId="164" fontId="7" fillId="0" borderId="4" xfId="0" applyNumberFormat="1" applyFont="1" applyBorder="1" applyAlignment="1">
      <alignment horizontal="center"/>
    </xf>
    <xf numFmtId="164" fontId="8" fillId="0" borderId="4" xfId="0" applyNumberFormat="1" applyFont="1" applyBorder="1" applyAlignment="1">
      <alignment horizontal="center" vertical="center"/>
    </xf>
    <xf numFmtId="0" fontId="9" fillId="0" borderId="4" xfId="0" applyFont="1" applyBorder="1" applyAlignment="1">
      <alignment horizontal="center"/>
    </xf>
    <xf numFmtId="20" fontId="10" fillId="0" borderId="0" xfId="0" applyNumberFormat="1" applyFont="1" applyBorder="1" applyAlignment="1">
      <alignment horizontal="center"/>
    </xf>
    <xf numFmtId="2" fontId="10" fillId="0" borderId="0" xfId="0" applyNumberFormat="1" applyFont="1" applyBorder="1" applyAlignment="1">
      <alignment horizontal="center"/>
    </xf>
    <xf numFmtId="2" fontId="1" fillId="0" borderId="0" xfId="0" applyNumberFormat="1" applyFont="1" applyBorder="1" applyAlignment="1">
      <alignment horizontal="center"/>
    </xf>
    <xf numFmtId="2" fontId="11" fillId="0" borderId="0" xfId="0" applyNumberFormat="1" applyFont="1" applyAlignment="1">
      <alignment horizontal="center"/>
    </xf>
    <xf numFmtId="2" fontId="12" fillId="0" borderId="0" xfId="0" applyNumberFormat="1" applyFont="1"/>
    <xf numFmtId="2" fontId="1" fillId="0" borderId="0" xfId="0" applyNumberFormat="1" applyFont="1"/>
    <xf numFmtId="0" fontId="1" fillId="0" borderId="0" xfId="0" applyFont="1"/>
    <xf numFmtId="0" fontId="10" fillId="0" borderId="0" xfId="0" applyFont="1" applyBorder="1" applyAlignment="1">
      <alignment horizontal="center"/>
    </xf>
    <xf numFmtId="2" fontId="10" fillId="0" borderId="6" xfId="0" applyNumberFormat="1" applyFont="1" applyBorder="1" applyAlignment="1"/>
    <xf numFmtId="2" fontId="10" fillId="0" borderId="7" xfId="0" applyNumberFormat="1" applyFont="1" applyBorder="1" applyAlignment="1"/>
    <xf numFmtId="2" fontId="10" fillId="0" borderId="0" xfId="0" applyNumberFormat="1" applyFont="1" applyBorder="1" applyAlignment="1"/>
    <xf numFmtId="2" fontId="1" fillId="0" borderId="0" xfId="0" applyNumberFormat="1" applyFont="1" applyAlignment="1">
      <alignment horizontal="center"/>
    </xf>
    <xf numFmtId="2" fontId="10" fillId="0" borderId="4" xfId="0" applyNumberFormat="1" applyFont="1" applyBorder="1" applyAlignment="1"/>
    <xf numFmtId="2" fontId="10" fillId="0" borderId="9" xfId="0" applyNumberFormat="1" applyFont="1" applyBorder="1" applyAlignment="1"/>
    <xf numFmtId="0" fontId="12" fillId="0" borderId="0" xfId="0" applyFont="1" applyBorder="1" applyAlignment="1">
      <alignment horizontal="center"/>
    </xf>
    <xf numFmtId="2" fontId="13" fillId="0" borderId="0" xfId="0" applyNumberFormat="1" applyFont="1"/>
    <xf numFmtId="2" fontId="10" fillId="0" borderId="11" xfId="0" applyNumberFormat="1" applyFont="1" applyBorder="1" applyAlignment="1"/>
    <xf numFmtId="2" fontId="10" fillId="0" borderId="12" xfId="0" applyNumberFormat="1" applyFont="1" applyBorder="1" applyAlignment="1"/>
    <xf numFmtId="20" fontId="14" fillId="0" borderId="0" xfId="0" applyNumberFormat="1" applyFont="1" applyBorder="1" applyAlignment="1">
      <alignment horizontal="center"/>
    </xf>
    <xf numFmtId="0" fontId="1" fillId="0" borderId="0" xfId="0" applyFont="1" applyBorder="1" applyAlignment="1">
      <alignment horizontal="center"/>
    </xf>
    <xf numFmtId="2" fontId="11" fillId="0" borderId="0" xfId="0" applyNumberFormat="1" applyFont="1" applyBorder="1" applyAlignment="1">
      <alignment horizontal="center"/>
    </xf>
    <xf numFmtId="0" fontId="15" fillId="0" borderId="0" xfId="0" applyFont="1" applyBorder="1"/>
    <xf numFmtId="0" fontId="14" fillId="0" borderId="0" xfId="0" applyFont="1" applyBorder="1" applyAlignment="1">
      <alignment horizontal="center"/>
    </xf>
    <xf numFmtId="2" fontId="14" fillId="0" borderId="0" xfId="0" applyNumberFormat="1" applyFont="1" applyBorder="1" applyAlignment="1">
      <alignment horizontal="center"/>
    </xf>
    <xf numFmtId="2" fontId="16" fillId="0" borderId="0" xfId="0" applyNumberFormat="1" applyFont="1" applyBorder="1" applyAlignment="1">
      <alignment horizontal="center"/>
    </xf>
    <xf numFmtId="2" fontId="14" fillId="0" borderId="0" xfId="0" applyNumberFormat="1" applyFont="1" applyAlignment="1">
      <alignment horizontal="center"/>
    </xf>
    <xf numFmtId="0" fontId="14" fillId="0" borderId="0" xfId="0" applyFont="1" applyBorder="1" applyAlignment="1">
      <alignment horizontal="left"/>
    </xf>
    <xf numFmtId="0" fontId="14" fillId="0" borderId="0" xfId="0" applyFont="1" applyAlignment="1">
      <alignment horizontal="center"/>
    </xf>
    <xf numFmtId="0" fontId="14" fillId="0" borderId="0" xfId="0" applyFont="1" applyBorder="1"/>
    <xf numFmtId="2" fontId="17" fillId="0" borderId="0" xfId="0" applyNumberFormat="1" applyFont="1"/>
    <xf numFmtId="2" fontId="16" fillId="0" borderId="0" xfId="0" applyNumberFormat="1" applyFont="1" applyAlignment="1">
      <alignment horizontal="center"/>
    </xf>
    <xf numFmtId="2" fontId="14" fillId="0" borderId="0" xfId="0" applyNumberFormat="1" applyFont="1" applyAlignment="1">
      <alignment horizontal="right"/>
    </xf>
    <xf numFmtId="0" fontId="18" fillId="0" borderId="0" xfId="0" applyFont="1" applyBorder="1" applyAlignment="1"/>
    <xf numFmtId="2" fontId="19" fillId="0" borderId="0" xfId="0" applyNumberFormat="1" applyFont="1" applyBorder="1" applyAlignment="1">
      <alignment horizontal="center"/>
    </xf>
    <xf numFmtId="164" fontId="20" fillId="0" borderId="3" xfId="0" applyNumberFormat="1" applyFont="1" applyBorder="1" applyAlignment="1">
      <alignment horizontal="center" vertical="center"/>
    </xf>
    <xf numFmtId="0" fontId="10" fillId="0" borderId="0" xfId="0" applyFont="1" applyBorder="1" applyAlignment="1">
      <alignment horizontal="left"/>
    </xf>
    <xf numFmtId="0" fontId="21" fillId="0" borderId="0" xfId="0" applyFont="1"/>
    <xf numFmtId="0" fontId="0" fillId="0" borderId="4" xfId="0" applyBorder="1" applyAlignment="1">
      <alignment horizontal="center"/>
    </xf>
    <xf numFmtId="0" fontId="21" fillId="0" borderId="4" xfId="0" applyFont="1" applyBorder="1"/>
    <xf numFmtId="0" fontId="0" fillId="0" borderId="0" xfId="0" applyBorder="1" applyAlignment="1">
      <alignment horizontal="center"/>
    </xf>
    <xf numFmtId="164" fontId="7" fillId="0" borderId="0" xfId="0" applyNumberFormat="1" applyFont="1" applyBorder="1" applyAlignment="1">
      <alignment horizontal="center"/>
    </xf>
    <xf numFmtId="164" fontId="8" fillId="0" borderId="0" xfId="0" applyNumberFormat="1" applyFont="1" applyBorder="1" applyAlignment="1">
      <alignment horizontal="center" vertical="center"/>
    </xf>
    <xf numFmtId="20" fontId="22" fillId="0" borderId="0" xfId="0" applyNumberFormat="1" applyFont="1" applyFill="1" applyBorder="1" applyAlignment="1">
      <alignment horizontal="center"/>
    </xf>
    <xf numFmtId="0" fontId="22" fillId="0" borderId="0" xfId="0" applyFont="1" applyFill="1" applyBorder="1" applyAlignment="1">
      <alignment horizontal="center"/>
    </xf>
    <xf numFmtId="0" fontId="22" fillId="0" borderId="0" xfId="0" applyFont="1" applyFill="1" applyBorder="1" applyAlignment="1">
      <alignment horizontal="left"/>
    </xf>
    <xf numFmtId="2" fontId="22" fillId="0" borderId="0" xfId="0" applyNumberFormat="1" applyFont="1" applyFill="1" applyBorder="1" applyAlignment="1">
      <alignment horizontal="center"/>
    </xf>
    <xf numFmtId="2" fontId="22" fillId="0" borderId="0" xfId="0" applyNumberFormat="1" applyFont="1" applyBorder="1" applyAlignment="1">
      <alignment horizontal="center"/>
    </xf>
    <xf numFmtId="2" fontId="23" fillId="0" borderId="0" xfId="0" applyNumberFormat="1" applyFont="1" applyFill="1" applyBorder="1" applyAlignment="1">
      <alignment horizontal="center"/>
    </xf>
    <xf numFmtId="20" fontId="24" fillId="0" borderId="0" xfId="0" applyNumberFormat="1" applyFont="1" applyFill="1" applyBorder="1" applyAlignment="1">
      <alignment horizontal="center"/>
    </xf>
    <xf numFmtId="0" fontId="24" fillId="0" borderId="0" xfId="0" applyFont="1" applyFill="1" applyBorder="1" applyAlignment="1">
      <alignment horizontal="center"/>
    </xf>
    <xf numFmtId="0" fontId="24" fillId="0" borderId="0" xfId="0" applyFont="1" applyFill="1" applyBorder="1" applyAlignment="1">
      <alignment horizontal="left"/>
    </xf>
    <xf numFmtId="2" fontId="24" fillId="0" borderId="0" xfId="0" applyNumberFormat="1" applyFont="1" applyFill="1" applyBorder="1" applyAlignment="1">
      <alignment horizontal="center"/>
    </xf>
    <xf numFmtId="0" fontId="25" fillId="0" borderId="0" xfId="0" applyFont="1" applyFill="1" applyBorder="1" applyAlignment="1"/>
    <xf numFmtId="2" fontId="26" fillId="0" borderId="0" xfId="0" applyNumberFormat="1" applyFont="1" applyBorder="1" applyAlignment="1">
      <alignment horizontal="center"/>
    </xf>
    <xf numFmtId="0" fontId="27" fillId="0" borderId="0" xfId="0" applyFont="1" applyBorder="1"/>
    <xf numFmtId="0" fontId="27" fillId="0" borderId="0" xfId="0" applyFont="1" applyBorder="1" applyAlignment="1">
      <alignment horizontal="center"/>
    </xf>
    <xf numFmtId="164" fontId="28" fillId="0" borderId="0" xfId="0" applyNumberFormat="1" applyFont="1" applyFill="1" applyBorder="1" applyAlignment="1">
      <alignment horizontal="center" vertical="center"/>
    </xf>
    <xf numFmtId="2" fontId="29" fillId="0" borderId="0" xfId="0" applyNumberFormat="1" applyFont="1" applyBorder="1" applyAlignment="1">
      <alignment horizontal="center"/>
    </xf>
    <xf numFmtId="16" fontId="27" fillId="0" borderId="26" xfId="0" applyNumberFormat="1" applyFont="1" applyBorder="1" applyAlignment="1">
      <alignment horizontal="center"/>
    </xf>
    <xf numFmtId="16" fontId="27" fillId="0" borderId="0" xfId="0" applyNumberFormat="1" applyFont="1" applyBorder="1" applyAlignment="1">
      <alignment horizontal="center"/>
    </xf>
    <xf numFmtId="0" fontId="0" fillId="0" borderId="26" xfId="0" applyBorder="1" applyAlignment="1">
      <alignment horizontal="center"/>
    </xf>
    <xf numFmtId="164" fontId="8" fillId="0" borderId="3" xfId="0" applyNumberFormat="1" applyFont="1" applyBorder="1" applyAlignment="1">
      <alignment horizontal="center" vertical="center"/>
    </xf>
    <xf numFmtId="0" fontId="30" fillId="0" borderId="0" xfId="0" applyFont="1" applyAlignment="1">
      <alignment horizontal="center"/>
    </xf>
    <xf numFmtId="0" fontId="27" fillId="0" borderId="26" xfId="0" applyFont="1" applyBorder="1" applyAlignment="1">
      <alignment horizontal="center"/>
    </xf>
    <xf numFmtId="0" fontId="27" fillId="0" borderId="4" xfId="0" applyFont="1" applyBorder="1" applyAlignment="1">
      <alignment horizontal="center"/>
    </xf>
    <xf numFmtId="0" fontId="27" fillId="0" borderId="2" xfId="0" applyFont="1" applyFill="1" applyBorder="1" applyAlignment="1">
      <alignment horizontal="center"/>
    </xf>
    <xf numFmtId="0" fontId="0" fillId="0" borderId="0" xfId="0" applyFont="1"/>
    <xf numFmtId="0" fontId="30" fillId="0" borderId="26" xfId="0" applyFont="1" applyBorder="1" applyAlignment="1">
      <alignment horizontal="center"/>
    </xf>
    <xf numFmtId="16" fontId="30" fillId="0" borderId="26" xfId="0" applyNumberFormat="1" applyFont="1" applyBorder="1" applyAlignment="1">
      <alignment horizontal="center"/>
    </xf>
    <xf numFmtId="0" fontId="30" fillId="0" borderId="4" xfId="0" applyFont="1" applyBorder="1" applyAlignment="1">
      <alignment horizontal="center"/>
    </xf>
    <xf numFmtId="164" fontId="35" fillId="0" borderId="4" xfId="0" applyNumberFormat="1" applyFont="1" applyBorder="1" applyAlignment="1">
      <alignment horizontal="center"/>
    </xf>
    <xf numFmtId="164" fontId="36" fillId="0" borderId="4" xfId="0" applyNumberFormat="1" applyFont="1" applyBorder="1" applyAlignment="1">
      <alignment horizontal="center" vertical="center"/>
    </xf>
    <xf numFmtId="0" fontId="37" fillId="0" borderId="0" xfId="0" applyFont="1" applyFill="1" applyBorder="1" applyAlignment="1"/>
    <xf numFmtId="20" fontId="38" fillId="0" borderId="0" xfId="0" applyNumberFormat="1" applyFont="1" applyFill="1" applyBorder="1" applyAlignment="1">
      <alignment horizontal="center"/>
    </xf>
    <xf numFmtId="0" fontId="38" fillId="0" borderId="0" xfId="0" applyFont="1" applyFill="1" applyBorder="1" applyAlignment="1">
      <alignment horizontal="center"/>
    </xf>
    <xf numFmtId="0" fontId="38" fillId="0" borderId="0" xfId="0" applyFont="1" applyFill="1" applyBorder="1" applyAlignment="1">
      <alignment horizontal="left"/>
    </xf>
    <xf numFmtId="2" fontId="38" fillId="0" borderId="0" xfId="0" applyNumberFormat="1" applyFont="1" applyFill="1" applyBorder="1" applyAlignment="1">
      <alignment horizontal="center"/>
    </xf>
    <xf numFmtId="2" fontId="39" fillId="0" borderId="0" xfId="0" applyNumberFormat="1" applyFont="1" applyBorder="1" applyAlignment="1">
      <alignment horizontal="center"/>
    </xf>
    <xf numFmtId="2" fontId="38" fillId="0" borderId="0" xfId="0" applyNumberFormat="1" applyFont="1" applyBorder="1" applyAlignment="1">
      <alignment horizontal="center"/>
    </xf>
    <xf numFmtId="0" fontId="30" fillId="0" borderId="0" xfId="0" applyFont="1" applyBorder="1"/>
    <xf numFmtId="0" fontId="30" fillId="0" borderId="0" xfId="0" applyFont="1" applyBorder="1" applyAlignment="1">
      <alignment horizontal="center"/>
    </xf>
    <xf numFmtId="0" fontId="0" fillId="0" borderId="0" xfId="0" applyFont="1" applyAlignment="1">
      <alignment horizontal="center"/>
    </xf>
    <xf numFmtId="20" fontId="40" fillId="0" borderId="0" xfId="0" applyNumberFormat="1" applyFont="1" applyBorder="1" applyAlignment="1">
      <alignment horizontal="center"/>
    </xf>
    <xf numFmtId="2" fontId="40" fillId="0" borderId="0" xfId="0" applyNumberFormat="1" applyFont="1" applyBorder="1" applyAlignment="1">
      <alignment horizontal="center"/>
    </xf>
    <xf numFmtId="2" fontId="0" fillId="0" borderId="0" xfId="0" applyNumberFormat="1" applyFont="1" applyBorder="1" applyAlignment="1">
      <alignment horizontal="center"/>
    </xf>
    <xf numFmtId="2" fontId="41" fillId="0" borderId="0" xfId="0" applyNumberFormat="1" applyFont="1" applyAlignment="1">
      <alignment horizontal="center"/>
    </xf>
    <xf numFmtId="2" fontId="42" fillId="0" borderId="0" xfId="0" applyNumberFormat="1" applyFont="1"/>
    <xf numFmtId="2" fontId="0" fillId="0" borderId="0" xfId="0" applyNumberFormat="1" applyFont="1"/>
    <xf numFmtId="0" fontId="40" fillId="0" borderId="0" xfId="0" applyFont="1" applyBorder="1" applyAlignment="1">
      <alignment horizontal="center"/>
    </xf>
    <xf numFmtId="2" fontId="40" fillId="0" borderId="6" xfId="0" applyNumberFormat="1" applyFont="1" applyBorder="1" applyAlignment="1"/>
    <xf numFmtId="2" fontId="40" fillId="0" borderId="7" xfId="0" applyNumberFormat="1" applyFont="1" applyBorder="1" applyAlignment="1"/>
    <xf numFmtId="2" fontId="40" fillId="0" borderId="0" xfId="0" applyNumberFormat="1" applyFont="1" applyBorder="1" applyAlignment="1"/>
    <xf numFmtId="2" fontId="0" fillId="0" borderId="0" xfId="0" applyNumberFormat="1" applyFont="1" applyAlignment="1">
      <alignment horizontal="center"/>
    </xf>
    <xf numFmtId="2" fontId="40" fillId="0" borderId="4" xfId="0" applyNumberFormat="1" applyFont="1" applyBorder="1" applyAlignment="1"/>
    <xf numFmtId="2" fontId="40" fillId="0" borderId="9" xfId="0" applyNumberFormat="1" applyFont="1" applyBorder="1" applyAlignment="1"/>
    <xf numFmtId="0" fontId="42" fillId="0" borderId="0" xfId="0" applyFont="1" applyBorder="1" applyAlignment="1">
      <alignment horizontal="center"/>
    </xf>
    <xf numFmtId="2" fontId="43" fillId="0" borderId="0" xfId="0" applyNumberFormat="1" applyFont="1"/>
    <xf numFmtId="2" fontId="40" fillId="0" borderId="11" xfId="0" applyNumberFormat="1" applyFont="1" applyBorder="1" applyAlignment="1"/>
    <xf numFmtId="2" fontId="40" fillId="0" borderId="12" xfId="0" applyNumberFormat="1" applyFont="1" applyBorder="1" applyAlignment="1"/>
    <xf numFmtId="0" fontId="44" fillId="0" borderId="0" xfId="0" applyFont="1" applyBorder="1"/>
    <xf numFmtId="2" fontId="41" fillId="0" borderId="0" xfId="0" applyNumberFormat="1" applyFont="1" applyBorder="1" applyAlignment="1">
      <alignment horizontal="center"/>
    </xf>
    <xf numFmtId="2" fontId="40" fillId="0" borderId="0" xfId="0" applyNumberFormat="1" applyFont="1" applyAlignment="1">
      <alignment horizontal="center"/>
    </xf>
    <xf numFmtId="0" fontId="40" fillId="0" borderId="0" xfId="0" applyFont="1" applyBorder="1" applyAlignment="1">
      <alignment horizontal="left"/>
    </xf>
    <xf numFmtId="0" fontId="40" fillId="0" borderId="0" xfId="0" applyFont="1" applyAlignment="1">
      <alignment horizontal="center"/>
    </xf>
    <xf numFmtId="0" fontId="40" fillId="0" borderId="0" xfId="0" applyFont="1" applyBorder="1"/>
    <xf numFmtId="0" fontId="0" fillId="0" borderId="0" xfId="0" applyFont="1" applyBorder="1" applyAlignment="1">
      <alignment horizontal="center"/>
    </xf>
    <xf numFmtId="2" fontId="40" fillId="0" borderId="0" xfId="0" applyNumberFormat="1" applyFont="1" applyAlignment="1">
      <alignment horizontal="right"/>
    </xf>
    <xf numFmtId="0" fontId="30" fillId="0" borderId="27" xfId="0" applyFont="1" applyFill="1" applyBorder="1" applyAlignment="1">
      <alignment horizontal="center"/>
    </xf>
    <xf numFmtId="0" fontId="0" fillId="0" borderId="0" xfId="0" applyFont="1" applyBorder="1"/>
    <xf numFmtId="0" fontId="0" fillId="0" borderId="4" xfId="0" applyFont="1" applyBorder="1" applyAlignment="1">
      <alignment horizontal="center"/>
    </xf>
    <xf numFmtId="0" fontId="0" fillId="0" borderId="26" xfId="0" applyFont="1" applyBorder="1" applyAlignment="1">
      <alignment horizontal="center"/>
    </xf>
    <xf numFmtId="2" fontId="0" fillId="0" borderId="26" xfId="0" applyNumberFormat="1" applyFont="1" applyBorder="1" applyAlignment="1">
      <alignment horizontal="center"/>
    </xf>
    <xf numFmtId="164" fontId="45" fillId="0" borderId="4" xfId="0" applyNumberFormat="1" applyFont="1" applyBorder="1" applyAlignment="1">
      <alignment horizontal="center"/>
    </xf>
    <xf numFmtId="2" fontId="0" fillId="0" borderId="4" xfId="0" applyNumberFormat="1" applyFont="1" applyBorder="1" applyAlignment="1">
      <alignment horizontal="center"/>
    </xf>
    <xf numFmtId="16" fontId="0" fillId="0" borderId="4" xfId="0" applyNumberFormat="1" applyFont="1" applyBorder="1" applyAlignment="1">
      <alignment horizontal="center"/>
    </xf>
    <xf numFmtId="0" fontId="46" fillId="0" borderId="0" xfId="0" applyFont="1" applyBorder="1" applyAlignment="1">
      <alignment horizontal="center"/>
    </xf>
    <xf numFmtId="0" fontId="47" fillId="0" borderId="0" xfId="0" applyFont="1" applyBorder="1" applyAlignment="1">
      <alignment horizontal="center"/>
    </xf>
    <xf numFmtId="0" fontId="48" fillId="0" borderId="4" xfId="0" applyFont="1" applyBorder="1" applyAlignment="1">
      <alignment horizontal="center"/>
    </xf>
    <xf numFmtId="0" fontId="0" fillId="0" borderId="14" xfId="0" applyFont="1" applyBorder="1" applyAlignment="1">
      <alignment horizontal="center"/>
    </xf>
    <xf numFmtId="0" fontId="42" fillId="0" borderId="0" xfId="0" applyFont="1" applyBorder="1" applyAlignment="1"/>
    <xf numFmtId="164" fontId="31" fillId="0" borderId="4" xfId="0" applyNumberFormat="1" applyFont="1" applyBorder="1" applyAlignment="1">
      <alignment horizontal="center"/>
    </xf>
    <xf numFmtId="0" fontId="49" fillId="0" borderId="20" xfId="0" applyFont="1" applyBorder="1" applyAlignment="1">
      <alignment horizontal="center"/>
    </xf>
    <xf numFmtId="0" fontId="49" fillId="0" borderId="21" xfId="0" applyFont="1" applyBorder="1" applyAlignment="1">
      <alignment horizontal="center"/>
    </xf>
    <xf numFmtId="2" fontId="49" fillId="0" borderId="21" xfId="0" applyNumberFormat="1" applyFont="1" applyBorder="1" applyAlignment="1">
      <alignment horizontal="center"/>
    </xf>
    <xf numFmtId="2" fontId="49" fillId="0" borderId="21" xfId="0" applyNumberFormat="1" applyFont="1" applyBorder="1" applyAlignment="1">
      <alignment horizontal="right"/>
    </xf>
    <xf numFmtId="2" fontId="41" fillId="0" borderId="21" xfId="0" applyNumberFormat="1" applyFont="1" applyBorder="1" applyAlignment="1">
      <alignment horizontal="right"/>
    </xf>
    <xf numFmtId="2" fontId="49" fillId="0" borderId="22" xfId="0" applyNumberFormat="1" applyFont="1" applyBorder="1" applyAlignment="1">
      <alignment horizontal="center"/>
    </xf>
    <xf numFmtId="164" fontId="45" fillId="0" borderId="3" xfId="0" applyNumberFormat="1" applyFont="1" applyBorder="1" applyAlignment="1">
      <alignment horizontal="center"/>
    </xf>
    <xf numFmtId="0" fontId="0" fillId="0" borderId="2" xfId="0" applyFont="1" applyFill="1" applyBorder="1" applyAlignment="1">
      <alignment horizontal="center"/>
    </xf>
    <xf numFmtId="16" fontId="0" fillId="0" borderId="26" xfId="0" applyNumberFormat="1" applyFont="1" applyBorder="1" applyAlignment="1">
      <alignment horizontal="center"/>
    </xf>
    <xf numFmtId="16" fontId="0" fillId="0" borderId="3" xfId="0" applyNumberFormat="1" applyFont="1" applyBorder="1" applyAlignment="1">
      <alignment horizontal="center"/>
    </xf>
    <xf numFmtId="0" fontId="0" fillId="0" borderId="3" xfId="0" applyFont="1" applyBorder="1" applyAlignment="1">
      <alignment horizontal="center"/>
    </xf>
    <xf numFmtId="2" fontId="0" fillId="0" borderId="3" xfId="0" applyNumberFormat="1" applyFont="1" applyBorder="1" applyAlignment="1">
      <alignment horizontal="center"/>
    </xf>
    <xf numFmtId="16" fontId="30" fillId="0" borderId="3" xfId="0" applyNumberFormat="1" applyFont="1" applyBorder="1" applyAlignment="1">
      <alignment horizontal="center"/>
    </xf>
    <xf numFmtId="16" fontId="0" fillId="0" borderId="0" xfId="0" applyNumberFormat="1" applyFont="1" applyBorder="1" applyAlignment="1">
      <alignment horizontal="center"/>
    </xf>
    <xf numFmtId="164" fontId="45" fillId="0" borderId="0" xfId="0" applyNumberFormat="1" applyFont="1" applyBorder="1" applyAlignment="1">
      <alignment horizontal="center"/>
    </xf>
    <xf numFmtId="0" fontId="40" fillId="0" borderId="5" xfId="0" applyFont="1" applyBorder="1" applyAlignment="1">
      <alignment horizontal="center"/>
    </xf>
    <xf numFmtId="0" fontId="40" fillId="0" borderId="8" xfId="0" applyFont="1" applyBorder="1" applyAlignment="1">
      <alignment horizontal="center"/>
    </xf>
    <xf numFmtId="0" fontId="40" fillId="0" borderId="10" xfId="0" applyFont="1" applyBorder="1" applyAlignment="1">
      <alignment horizontal="center"/>
    </xf>
    <xf numFmtId="0" fontId="40" fillId="0" borderId="13" xfId="0" applyFont="1" applyBorder="1" applyAlignment="1">
      <alignment horizontal="center"/>
    </xf>
    <xf numFmtId="0" fontId="40" fillId="0" borderId="14" xfId="0" applyFont="1" applyBorder="1" applyAlignment="1">
      <alignment horizontal="center"/>
    </xf>
    <xf numFmtId="0" fontId="40" fillId="0" borderId="15" xfId="0" applyFont="1" applyBorder="1" applyAlignment="1">
      <alignment horizontal="center"/>
    </xf>
    <xf numFmtId="0" fontId="50" fillId="0" borderId="0" xfId="0" applyFont="1"/>
    <xf numFmtId="0" fontId="30" fillId="0" borderId="0" xfId="0" applyFont="1"/>
    <xf numFmtId="164" fontId="51" fillId="0" borderId="4" xfId="0" applyNumberFormat="1" applyFont="1" applyBorder="1" applyAlignment="1">
      <alignment horizontal="center" vertical="center"/>
    </xf>
    <xf numFmtId="0" fontId="30" fillId="0" borderId="2" xfId="0" applyFont="1" applyFill="1" applyBorder="1" applyAlignment="1">
      <alignment horizontal="center"/>
    </xf>
    <xf numFmtId="0" fontId="37" fillId="0" borderId="0" xfId="0" applyFont="1"/>
    <xf numFmtId="164" fontId="20" fillId="0" borderId="0" xfId="0" applyNumberFormat="1" applyFont="1" applyBorder="1" applyAlignment="1">
      <alignment horizontal="center" vertical="center"/>
    </xf>
    <xf numFmtId="0" fontId="52" fillId="0" borderId="0" xfId="0" applyFont="1" applyAlignment="1">
      <alignment horizontal="center"/>
    </xf>
    <xf numFmtId="0" fontId="32" fillId="0" borderId="1" xfId="0" applyFont="1" applyBorder="1" applyAlignment="1">
      <alignment horizontal="center"/>
    </xf>
    <xf numFmtId="2" fontId="33" fillId="2" borderId="27" xfId="0" applyNumberFormat="1" applyFont="1" applyFill="1" applyBorder="1" applyAlignment="1">
      <alignment horizontal="center"/>
    </xf>
    <xf numFmtId="2" fontId="33" fillId="2" borderId="0" xfId="0" applyNumberFormat="1" applyFont="1" applyFill="1" applyBorder="1" applyAlignment="1">
      <alignment horizontal="center"/>
    </xf>
    <xf numFmtId="2" fontId="33" fillId="2" borderId="28" xfId="0" applyNumberFormat="1" applyFont="1" applyFill="1" applyBorder="1" applyAlignment="1">
      <alignment horizontal="center"/>
    </xf>
    <xf numFmtId="2" fontId="33" fillId="2" borderId="3" xfId="0" applyNumberFormat="1" applyFont="1" applyFill="1" applyBorder="1" applyAlignment="1">
      <alignment horizontal="center"/>
    </xf>
    <xf numFmtId="0" fontId="34" fillId="3" borderId="4" xfId="0" applyFont="1" applyFill="1" applyBorder="1" applyAlignment="1">
      <alignment horizontal="center"/>
    </xf>
    <xf numFmtId="0" fontId="34" fillId="3" borderId="1" xfId="0" applyFont="1" applyFill="1" applyBorder="1" applyAlignment="1">
      <alignment horizontal="center" vertical="center" wrapText="1"/>
    </xf>
    <xf numFmtId="2" fontId="34" fillId="3" borderId="1" xfId="0" applyNumberFormat="1" applyFont="1" applyFill="1" applyBorder="1" applyAlignment="1">
      <alignment horizontal="center" vertical="center" wrapText="1"/>
    </xf>
    <xf numFmtId="2" fontId="34" fillId="3" borderId="4" xfId="0" applyNumberFormat="1" applyFont="1" applyFill="1" applyBorder="1" applyAlignment="1">
      <alignment horizontal="center" vertical="center" wrapText="1"/>
    </xf>
    <xf numFmtId="2" fontId="34" fillId="3" borderId="4" xfId="0" applyNumberFormat="1" applyFont="1" applyFill="1" applyBorder="1" applyAlignment="1">
      <alignment horizontal="center" vertical="center"/>
    </xf>
    <xf numFmtId="0" fontId="40" fillId="0" borderId="5" xfId="0" applyFont="1" applyBorder="1" applyAlignment="1">
      <alignment horizontal="center"/>
    </xf>
    <xf numFmtId="0" fontId="40" fillId="0" borderId="8" xfId="0" applyFont="1" applyBorder="1" applyAlignment="1">
      <alignment horizontal="center"/>
    </xf>
    <xf numFmtId="0" fontId="40" fillId="0" borderId="10" xfId="0" applyFont="1" applyBorder="1" applyAlignment="1">
      <alignment horizontal="center"/>
    </xf>
    <xf numFmtId="2" fontId="33" fillId="2" borderId="2" xfId="0" applyNumberFormat="1" applyFont="1" applyFill="1" applyBorder="1" applyAlignment="1">
      <alignment horizontal="center"/>
    </xf>
    <xf numFmtId="0" fontId="34" fillId="3" borderId="3" xfId="0" applyFont="1" applyFill="1" applyBorder="1" applyAlignment="1">
      <alignment horizontal="center"/>
    </xf>
    <xf numFmtId="2" fontId="34" fillId="3" borderId="1" xfId="0" applyNumberFormat="1" applyFont="1" applyFill="1" applyBorder="1" applyAlignment="1">
      <alignment horizontal="right" vertical="center" wrapText="1"/>
    </xf>
    <xf numFmtId="2" fontId="34" fillId="3" borderId="4" xfId="0" applyNumberFormat="1" applyFont="1" applyFill="1" applyBorder="1" applyAlignment="1">
      <alignment horizontal="right" vertical="center"/>
    </xf>
    <xf numFmtId="0" fontId="40" fillId="0" borderId="17" xfId="0" applyFont="1" applyBorder="1" applyAlignment="1">
      <alignment horizontal="center"/>
    </xf>
    <xf numFmtId="0" fontId="40" fillId="0" borderId="16" xfId="0" applyFont="1" applyBorder="1" applyAlignment="1">
      <alignment horizontal="center"/>
    </xf>
    <xf numFmtId="0" fontId="40" fillId="0" borderId="18" xfId="0" applyFont="1" applyBorder="1" applyAlignment="1">
      <alignment horizontal="center"/>
    </xf>
    <xf numFmtId="2" fontId="33" fillId="2" borderId="19" xfId="0" applyNumberFormat="1" applyFont="1" applyFill="1" applyBorder="1" applyAlignment="1">
      <alignment horizontal="center"/>
    </xf>
    <xf numFmtId="0" fontId="34" fillId="3" borderId="4" xfId="0" applyFont="1" applyFill="1" applyBorder="1" applyAlignment="1">
      <alignment horizontal="center" vertical="center" wrapText="1"/>
    </xf>
    <xf numFmtId="0" fontId="32" fillId="0" borderId="38" xfId="0" applyFont="1" applyBorder="1" applyAlignment="1">
      <alignment horizontal="center"/>
    </xf>
    <xf numFmtId="0" fontId="32" fillId="0" borderId="39" xfId="0" applyFont="1" applyBorder="1" applyAlignment="1">
      <alignment horizontal="center"/>
    </xf>
    <xf numFmtId="0" fontId="32" fillId="0" borderId="40" xfId="0" applyFont="1" applyBorder="1" applyAlignment="1">
      <alignment horizontal="center"/>
    </xf>
    <xf numFmtId="0" fontId="32" fillId="0" borderId="36" xfId="0" applyFont="1" applyBorder="1" applyAlignment="1">
      <alignment horizontal="center"/>
    </xf>
    <xf numFmtId="0" fontId="32" fillId="0" borderId="0" xfId="0" applyFont="1" applyBorder="1" applyAlignment="1">
      <alignment horizontal="center"/>
    </xf>
    <xf numFmtId="0" fontId="32" fillId="0" borderId="37" xfId="0" applyFont="1" applyBorder="1" applyAlignment="1">
      <alignment horizontal="center"/>
    </xf>
    <xf numFmtId="2" fontId="33" fillId="2" borderId="36" xfId="0" applyNumberFormat="1" applyFont="1" applyFill="1" applyBorder="1" applyAlignment="1">
      <alignment horizontal="center"/>
    </xf>
    <xf numFmtId="2" fontId="33" fillId="2" borderId="37" xfId="0" applyNumberFormat="1" applyFont="1" applyFill="1" applyBorder="1" applyAlignment="1">
      <alignment horizontal="center"/>
    </xf>
    <xf numFmtId="2" fontId="33" fillId="2" borderId="33" xfId="0" applyNumberFormat="1" applyFont="1" applyFill="1" applyBorder="1" applyAlignment="1">
      <alignment horizontal="center"/>
    </xf>
    <xf numFmtId="2" fontId="33" fillId="2" borderId="34" xfId="0" applyNumberFormat="1" applyFont="1" applyFill="1" applyBorder="1" applyAlignment="1">
      <alignment horizontal="center"/>
    </xf>
    <xf numFmtId="2" fontId="33" fillId="2" borderId="35" xfId="0" applyNumberFormat="1" applyFont="1" applyFill="1" applyBorder="1" applyAlignment="1">
      <alignment horizontal="center"/>
    </xf>
    <xf numFmtId="0" fontId="34" fillId="3" borderId="31" xfId="0" applyFont="1" applyFill="1" applyBorder="1" applyAlignment="1">
      <alignment horizontal="center"/>
    </xf>
    <xf numFmtId="0" fontId="34" fillId="3" borderId="32" xfId="0" applyFont="1" applyFill="1" applyBorder="1" applyAlignment="1">
      <alignment horizontal="center"/>
    </xf>
    <xf numFmtId="0" fontId="34" fillId="3" borderId="13" xfId="0" applyFont="1" applyFill="1" applyBorder="1" applyAlignment="1">
      <alignment horizontal="center"/>
    </xf>
    <xf numFmtId="0" fontId="34" fillId="3" borderId="29" xfId="0" applyFont="1" applyFill="1" applyBorder="1" applyAlignment="1">
      <alignment horizontal="center"/>
    </xf>
    <xf numFmtId="0" fontId="34" fillId="3" borderId="30" xfId="0" applyFont="1" applyFill="1" applyBorder="1" applyAlignment="1">
      <alignment horizontal="center"/>
    </xf>
    <xf numFmtId="0" fontId="34" fillId="3" borderId="14" xfId="0" applyFont="1" applyFill="1" applyBorder="1" applyAlignment="1">
      <alignment horizontal="center"/>
    </xf>
    <xf numFmtId="0" fontId="34" fillId="3" borderId="3" xfId="0" applyFont="1" applyFill="1" applyBorder="1" applyAlignment="1">
      <alignment horizontal="center" vertical="center" wrapText="1"/>
    </xf>
    <xf numFmtId="2" fontId="34" fillId="3" borderId="3" xfId="0" applyNumberFormat="1" applyFont="1" applyFill="1" applyBorder="1" applyAlignment="1">
      <alignment horizontal="center" vertical="center" wrapText="1"/>
    </xf>
    <xf numFmtId="2" fontId="34" fillId="3" borderId="1" xfId="0" applyNumberFormat="1" applyFont="1" applyFill="1" applyBorder="1" applyAlignment="1">
      <alignment horizontal="center" vertical="center"/>
    </xf>
    <xf numFmtId="2" fontId="34" fillId="3" borderId="3" xfId="0" applyNumberFormat="1" applyFont="1" applyFill="1" applyBorder="1" applyAlignment="1">
      <alignment horizontal="center" vertical="center"/>
    </xf>
    <xf numFmtId="2" fontId="34" fillId="3" borderId="2" xfId="0" applyNumberFormat="1" applyFont="1" applyFill="1" applyBorder="1" applyAlignment="1">
      <alignment horizontal="center" vertical="center" wrapText="1"/>
    </xf>
    <xf numFmtId="0" fontId="40" fillId="0" borderId="13" xfId="0" applyFont="1" applyBorder="1" applyAlignment="1">
      <alignment horizontal="center"/>
    </xf>
    <xf numFmtId="0" fontId="40" fillId="0" borderId="14" xfId="0" applyFont="1" applyBorder="1" applyAlignment="1">
      <alignment horizontal="center"/>
    </xf>
    <xf numFmtId="0" fontId="40" fillId="0" borderId="15" xfId="0" applyFont="1" applyBorder="1" applyAlignment="1">
      <alignment horizontal="center"/>
    </xf>
    <xf numFmtId="0" fontId="32" fillId="0" borderId="23" xfId="0" applyFont="1" applyBorder="1" applyAlignment="1">
      <alignment horizontal="center"/>
    </xf>
    <xf numFmtId="2" fontId="33" fillId="2" borderId="24" xfId="0" applyNumberFormat="1" applyFont="1" applyFill="1" applyBorder="1" applyAlignment="1">
      <alignment horizontal="center"/>
    </xf>
    <xf numFmtId="2" fontId="33" fillId="2" borderId="25" xfId="0" applyNumberFormat="1" applyFont="1" applyFill="1" applyBorder="1" applyAlignment="1">
      <alignment horizontal="center"/>
    </xf>
    <xf numFmtId="0" fontId="32" fillId="0" borderId="41" xfId="0" applyFont="1" applyBorder="1" applyAlignment="1">
      <alignment horizontal="center"/>
    </xf>
    <xf numFmtId="0" fontId="32" fillId="0" borderId="42" xfId="0" applyFont="1" applyBorder="1" applyAlignment="1">
      <alignment horizontal="center"/>
    </xf>
    <xf numFmtId="0" fontId="32" fillId="0" borderId="43" xfId="0" applyFont="1" applyBorder="1" applyAlignment="1">
      <alignment horizontal="center"/>
    </xf>
    <xf numFmtId="0" fontId="32" fillId="0" borderId="27" xfId="0" applyFont="1" applyBorder="1" applyAlignment="1">
      <alignment horizontal="center"/>
    </xf>
    <xf numFmtId="0" fontId="32" fillId="0" borderId="28" xfId="0" applyFont="1" applyBorder="1" applyAlignment="1">
      <alignment horizontal="center"/>
    </xf>
    <xf numFmtId="2" fontId="33" fillId="2" borderId="20" xfId="0" applyNumberFormat="1" applyFont="1" applyFill="1" applyBorder="1" applyAlignment="1">
      <alignment horizontal="center"/>
    </xf>
    <xf numFmtId="2" fontId="33" fillId="2" borderId="21" xfId="0" applyNumberFormat="1" applyFont="1" applyFill="1" applyBorder="1" applyAlignment="1">
      <alignment horizontal="center"/>
    </xf>
    <xf numFmtId="2" fontId="33" fillId="2" borderId="22" xfId="0" applyNumberFormat="1" applyFont="1" applyFill="1" applyBorder="1" applyAlignment="1">
      <alignment horizontal="center"/>
    </xf>
    <xf numFmtId="0" fontId="2" fillId="0" borderId="1" xfId="0" applyFont="1" applyBorder="1" applyAlignment="1">
      <alignment horizontal="center"/>
    </xf>
    <xf numFmtId="2" fontId="3" fillId="2" borderId="2" xfId="0" applyNumberFormat="1" applyFont="1" applyFill="1" applyBorder="1" applyAlignment="1">
      <alignment horizontal="center"/>
    </xf>
    <xf numFmtId="2" fontId="6" fillId="3" borderId="1" xfId="0" applyNumberFormat="1" applyFont="1" applyFill="1" applyBorder="1" applyAlignment="1">
      <alignment horizontal="center" vertical="center" wrapText="1"/>
    </xf>
    <xf numFmtId="0" fontId="10" fillId="0" borderId="5" xfId="0" applyFont="1" applyBorder="1" applyAlignment="1">
      <alignment horizontal="center"/>
    </xf>
    <xf numFmtId="0" fontId="10" fillId="0" borderId="8" xfId="0" applyFont="1" applyBorder="1" applyAlignment="1">
      <alignment horizontal="center"/>
    </xf>
    <xf numFmtId="2" fontId="3" fillId="2" borderId="3" xfId="0" applyNumberFormat="1" applyFont="1" applyFill="1" applyBorder="1" applyAlignment="1">
      <alignment horizontal="center"/>
    </xf>
    <xf numFmtId="0" fontId="6" fillId="3" borderId="3" xfId="0" applyFont="1" applyFill="1" applyBorder="1" applyAlignment="1">
      <alignment horizontal="center"/>
    </xf>
    <xf numFmtId="0" fontId="10" fillId="0" borderId="10" xfId="0" applyFont="1" applyBorder="1" applyAlignment="1">
      <alignment horizontal="center"/>
    </xf>
    <xf numFmtId="0" fontId="6" fillId="3" borderId="4" xfId="0" applyFont="1" applyFill="1" applyBorder="1" applyAlignment="1">
      <alignment horizontal="center"/>
    </xf>
    <xf numFmtId="0" fontId="6" fillId="3" borderId="1" xfId="0" applyFont="1" applyFill="1" applyBorder="1" applyAlignment="1">
      <alignment horizontal="center" vertical="center" wrapText="1"/>
    </xf>
    <xf numFmtId="2" fontId="6" fillId="3" borderId="4" xfId="0" applyNumberFormat="1" applyFont="1" applyFill="1" applyBorder="1" applyAlignment="1">
      <alignment horizontal="center" vertical="center" wrapText="1"/>
    </xf>
    <xf numFmtId="2" fontId="6" fillId="3" borderId="4" xfId="0" applyNumberFormat="1" applyFont="1" applyFill="1" applyBorder="1" applyAlignment="1">
      <alignment horizontal="center" vertical="center"/>
    </xf>
    <xf numFmtId="2" fontId="6" fillId="3" borderId="1" xfId="0" applyNumberFormat="1" applyFont="1" applyFill="1" applyBorder="1" applyAlignment="1">
      <alignment horizontal="right" vertical="center" wrapText="1"/>
    </xf>
    <xf numFmtId="2" fontId="6" fillId="3" borderId="4" xfId="0" applyNumberFormat="1" applyFont="1" applyFill="1" applyBorder="1" applyAlignment="1">
      <alignment horizontal="right" vertical="center"/>
    </xf>
  </cellXfs>
  <cellStyles count="1">
    <cellStyle name="Normal" xfId="0" builtinId="0"/>
  </cellStyles>
  <dxfs count="10">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99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9C0006"/>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2060"/>
      <rgbColor rgb="FF00B050"/>
      <rgbColor rgb="FF003300"/>
      <rgbColor rgb="FF333300"/>
      <rgbColor rgb="FF993300"/>
      <rgbColor rgb="FF993366"/>
      <rgbColor rgb="FF333399"/>
      <rgbColor rgb="FF26262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AL2696"/>
  <sheetViews>
    <sheetView tabSelected="1" workbookViewId="0">
      <selection activeCell="O29" sqref="O29"/>
    </sheetView>
  </sheetViews>
  <sheetFormatPr defaultRowHeight="15"/>
  <cols>
    <col min="1" max="1" width="10.28515625" style="76" customWidth="1"/>
    <col min="2" max="2" width="12" style="76" customWidth="1"/>
    <col min="3" max="3" width="13.7109375" style="76" customWidth="1"/>
    <col min="4" max="4" width="15" style="76" customWidth="1"/>
    <col min="5" max="5" width="14.28515625" style="76" customWidth="1"/>
    <col min="6" max="6" width="28" style="76" customWidth="1"/>
    <col min="7" max="7" width="12.5703125" style="76" customWidth="1"/>
    <col min="8" max="8" width="11.7109375" style="76" customWidth="1"/>
    <col min="9" max="10" width="11.42578125" style="76" customWidth="1"/>
    <col min="11" max="11" width="12.140625" style="76" customWidth="1"/>
    <col min="12" max="12" width="15.28515625" style="76" customWidth="1"/>
    <col min="13" max="13" width="11.7109375" style="76" customWidth="1"/>
    <col min="14" max="14" width="14.140625" style="76" customWidth="1"/>
    <col min="15" max="15" width="12.140625" style="76" customWidth="1"/>
    <col min="16" max="16" width="9" style="76" customWidth="1"/>
    <col min="17" max="34" width="8.5703125" style="76"/>
    <col min="35" max="16384" width="9.140625" style="76"/>
  </cols>
  <sheetData>
    <row r="2" spans="1:15">
      <c r="A2" s="159" t="s">
        <v>0</v>
      </c>
      <c r="B2" s="159"/>
      <c r="C2" s="159"/>
      <c r="D2" s="159"/>
      <c r="E2" s="159"/>
      <c r="F2" s="159"/>
      <c r="G2" s="159"/>
      <c r="H2" s="159"/>
      <c r="I2" s="159"/>
      <c r="J2" s="159"/>
      <c r="K2" s="159"/>
      <c r="L2" s="159"/>
      <c r="M2" s="159"/>
      <c r="N2" s="159"/>
      <c r="O2" s="159"/>
    </row>
    <row r="3" spans="1:15">
      <c r="A3" s="159"/>
      <c r="B3" s="159"/>
      <c r="C3" s="159"/>
      <c r="D3" s="159"/>
      <c r="E3" s="159"/>
      <c r="F3" s="159"/>
      <c r="G3" s="159"/>
      <c r="H3" s="159"/>
      <c r="I3" s="159"/>
      <c r="J3" s="159"/>
      <c r="K3" s="159"/>
      <c r="L3" s="159"/>
      <c r="M3" s="159"/>
      <c r="N3" s="159"/>
      <c r="O3" s="159"/>
    </row>
    <row r="4" spans="1:15">
      <c r="A4" s="159"/>
      <c r="B4" s="159"/>
      <c r="C4" s="159"/>
      <c r="D4" s="159"/>
      <c r="E4" s="159"/>
      <c r="F4" s="159"/>
      <c r="G4" s="159"/>
      <c r="H4" s="159"/>
      <c r="I4" s="159"/>
      <c r="J4" s="159"/>
      <c r="K4" s="159"/>
      <c r="L4" s="159"/>
      <c r="M4" s="159"/>
      <c r="N4" s="159"/>
      <c r="O4" s="159"/>
    </row>
    <row r="5" spans="1:15">
      <c r="A5" s="160" t="s">
        <v>328</v>
      </c>
      <c r="B5" s="161"/>
      <c r="C5" s="161"/>
      <c r="D5" s="161"/>
      <c r="E5" s="161"/>
      <c r="F5" s="161"/>
      <c r="G5" s="161"/>
      <c r="H5" s="161"/>
      <c r="I5" s="161"/>
      <c r="J5" s="161"/>
      <c r="K5" s="161"/>
      <c r="L5" s="161"/>
      <c r="M5" s="161"/>
      <c r="N5" s="161"/>
      <c r="O5" s="162"/>
    </row>
    <row r="6" spans="1:15">
      <c r="A6" s="160" t="s">
        <v>329</v>
      </c>
      <c r="B6" s="161"/>
      <c r="C6" s="161"/>
      <c r="D6" s="161"/>
      <c r="E6" s="161"/>
      <c r="F6" s="161"/>
      <c r="G6" s="161"/>
      <c r="H6" s="161"/>
      <c r="I6" s="161"/>
      <c r="J6" s="161"/>
      <c r="K6" s="161"/>
      <c r="L6" s="161"/>
      <c r="M6" s="161"/>
      <c r="N6" s="161"/>
      <c r="O6" s="162"/>
    </row>
    <row r="7" spans="1:15">
      <c r="A7" s="163" t="s">
        <v>3</v>
      </c>
      <c r="B7" s="163"/>
      <c r="C7" s="163"/>
      <c r="D7" s="163"/>
      <c r="E7" s="163"/>
      <c r="F7" s="163"/>
      <c r="G7" s="163"/>
      <c r="H7" s="163"/>
      <c r="I7" s="163"/>
      <c r="J7" s="163"/>
      <c r="K7" s="163"/>
      <c r="L7" s="163"/>
      <c r="M7" s="163"/>
      <c r="N7" s="163"/>
      <c r="O7" s="163"/>
    </row>
    <row r="8" spans="1:15" ht="16.5">
      <c r="A8" s="164" t="s">
        <v>429</v>
      </c>
      <c r="B8" s="164"/>
      <c r="C8" s="164"/>
      <c r="D8" s="164"/>
      <c r="E8" s="164"/>
      <c r="F8" s="164"/>
      <c r="G8" s="164"/>
      <c r="H8" s="164"/>
      <c r="I8" s="164"/>
      <c r="J8" s="164"/>
      <c r="K8" s="164"/>
      <c r="L8" s="164"/>
      <c r="M8" s="164"/>
      <c r="N8" s="164"/>
      <c r="O8" s="164"/>
    </row>
    <row r="9" spans="1:15" ht="16.5">
      <c r="A9" s="164" t="s">
        <v>5</v>
      </c>
      <c r="B9" s="164"/>
      <c r="C9" s="164"/>
      <c r="D9" s="164"/>
      <c r="E9" s="164"/>
      <c r="F9" s="164"/>
      <c r="G9" s="164"/>
      <c r="H9" s="164"/>
      <c r="I9" s="164"/>
      <c r="J9" s="164"/>
      <c r="K9" s="164"/>
      <c r="L9" s="164"/>
      <c r="M9" s="164"/>
      <c r="N9" s="164"/>
      <c r="O9" s="164"/>
    </row>
    <row r="10" spans="1:15">
      <c r="A10" s="165" t="s">
        <v>6</v>
      </c>
      <c r="B10" s="166" t="s">
        <v>7</v>
      </c>
      <c r="C10" s="167" t="s">
        <v>8</v>
      </c>
      <c r="D10" s="166" t="s">
        <v>9</v>
      </c>
      <c r="E10" s="165" t="s">
        <v>10</v>
      </c>
      <c r="F10" s="165" t="s">
        <v>11</v>
      </c>
      <c r="G10" s="167" t="s">
        <v>12</v>
      </c>
      <c r="H10" s="167" t="s">
        <v>13</v>
      </c>
      <c r="I10" s="167" t="s">
        <v>14</v>
      </c>
      <c r="J10" s="167" t="s">
        <v>15</v>
      </c>
      <c r="K10" s="167" t="s">
        <v>16</v>
      </c>
      <c r="L10" s="168" t="s">
        <v>17</v>
      </c>
      <c r="M10" s="166" t="s">
        <v>18</v>
      </c>
      <c r="N10" s="166" t="s">
        <v>19</v>
      </c>
      <c r="O10" s="166" t="s">
        <v>20</v>
      </c>
    </row>
    <row r="11" spans="1:15">
      <c r="A11" s="165"/>
      <c r="B11" s="166"/>
      <c r="C11" s="167"/>
      <c r="D11" s="166"/>
      <c r="E11" s="165"/>
      <c r="F11" s="165"/>
      <c r="G11" s="167"/>
      <c r="H11" s="167"/>
      <c r="I11" s="167"/>
      <c r="J11" s="167"/>
      <c r="K11" s="167"/>
      <c r="L11" s="168"/>
      <c r="M11" s="166"/>
      <c r="N11" s="166"/>
      <c r="O11" s="166"/>
    </row>
    <row r="12" spans="1:15">
      <c r="A12" s="77">
        <v>1</v>
      </c>
      <c r="B12" s="78">
        <v>43777</v>
      </c>
      <c r="C12" s="79">
        <v>260</v>
      </c>
      <c r="D12" s="77" t="s">
        <v>21</v>
      </c>
      <c r="E12" s="77" t="s">
        <v>22</v>
      </c>
      <c r="F12" s="77" t="s">
        <v>43</v>
      </c>
      <c r="G12" s="77">
        <v>9</v>
      </c>
      <c r="H12" s="77">
        <v>5</v>
      </c>
      <c r="I12" s="77">
        <v>11</v>
      </c>
      <c r="J12" s="77">
        <v>13</v>
      </c>
      <c r="K12" s="77">
        <v>15</v>
      </c>
      <c r="L12" s="77" t="s">
        <v>289</v>
      </c>
      <c r="M12" s="77">
        <v>2000</v>
      </c>
      <c r="N12" s="80">
        <v>0</v>
      </c>
      <c r="O12" s="81">
        <v>0</v>
      </c>
    </row>
    <row r="13" spans="1:15">
      <c r="A13" s="77">
        <v>2</v>
      </c>
      <c r="B13" s="78">
        <v>43777</v>
      </c>
      <c r="C13" s="79">
        <v>1600</v>
      </c>
      <c r="D13" s="77" t="s">
        <v>21</v>
      </c>
      <c r="E13" s="77" t="s">
        <v>22</v>
      </c>
      <c r="F13" s="77" t="s">
        <v>381</v>
      </c>
      <c r="G13" s="77">
        <v>40</v>
      </c>
      <c r="H13" s="77">
        <v>14</v>
      </c>
      <c r="I13" s="77">
        <v>55</v>
      </c>
      <c r="J13" s="77">
        <v>70</v>
      </c>
      <c r="K13" s="77">
        <v>85</v>
      </c>
      <c r="L13" s="77" t="s">
        <v>289</v>
      </c>
      <c r="M13" s="77">
        <v>600</v>
      </c>
      <c r="N13" s="80">
        <v>0</v>
      </c>
      <c r="O13" s="81">
        <v>0</v>
      </c>
    </row>
    <row r="14" spans="1:15">
      <c r="A14" s="77">
        <v>3</v>
      </c>
      <c r="B14" s="78">
        <v>43776</v>
      </c>
      <c r="C14" s="79">
        <v>420</v>
      </c>
      <c r="D14" s="77" t="s">
        <v>21</v>
      </c>
      <c r="E14" s="77" t="s">
        <v>22</v>
      </c>
      <c r="F14" s="77" t="s">
        <v>99</v>
      </c>
      <c r="G14" s="77">
        <v>13</v>
      </c>
      <c r="H14" s="77">
        <v>5</v>
      </c>
      <c r="I14" s="77">
        <v>17</v>
      </c>
      <c r="J14" s="77">
        <v>21</v>
      </c>
      <c r="K14" s="77">
        <v>25</v>
      </c>
      <c r="L14" s="77" t="s">
        <v>289</v>
      </c>
      <c r="M14" s="77">
        <v>1061</v>
      </c>
      <c r="N14" s="80">
        <v>0</v>
      </c>
      <c r="O14" s="81">
        <v>0</v>
      </c>
    </row>
    <row r="15" spans="1:15">
      <c r="A15" s="77">
        <v>4</v>
      </c>
      <c r="B15" s="78">
        <v>43776</v>
      </c>
      <c r="C15" s="79">
        <v>50</v>
      </c>
      <c r="D15" s="77" t="s">
        <v>21</v>
      </c>
      <c r="E15" s="77" t="s">
        <v>22</v>
      </c>
      <c r="F15" s="77" t="s">
        <v>51</v>
      </c>
      <c r="G15" s="77">
        <v>6.5</v>
      </c>
      <c r="H15" s="77">
        <v>3.5</v>
      </c>
      <c r="I15" s="77">
        <v>8</v>
      </c>
      <c r="J15" s="77">
        <v>9.5</v>
      </c>
      <c r="K15" s="77">
        <v>11</v>
      </c>
      <c r="L15" s="77">
        <v>8</v>
      </c>
      <c r="M15" s="77">
        <v>3200</v>
      </c>
      <c r="N15" s="80">
        <f>IF('NORMAL OPTION CALLS'!E15="BUY",('NORMAL OPTION CALLS'!L15-'NORMAL OPTION CALLS'!G15)*('NORMAL OPTION CALLS'!M15),('NORMAL OPTION CALLS'!G15-'NORMAL OPTION CALLS'!L15)*('NORMAL OPTION CALLS'!M15))</f>
        <v>4800</v>
      </c>
      <c r="O15" s="81">
        <f>'NORMAL OPTION CALLS'!N15/('NORMAL OPTION CALLS'!M15)/'NORMAL OPTION CALLS'!G15%</f>
        <v>23.076923076923077</v>
      </c>
    </row>
    <row r="16" spans="1:15">
      <c r="A16" s="77">
        <v>5</v>
      </c>
      <c r="B16" s="78">
        <v>43776</v>
      </c>
      <c r="C16" s="79">
        <v>115</v>
      </c>
      <c r="D16" s="77" t="s">
        <v>21</v>
      </c>
      <c r="E16" s="77" t="s">
        <v>22</v>
      </c>
      <c r="F16" s="77" t="s">
        <v>59</v>
      </c>
      <c r="G16" s="77">
        <v>3.6</v>
      </c>
      <c r="H16" s="77">
        <v>2.4</v>
      </c>
      <c r="I16" s="77">
        <v>4.2</v>
      </c>
      <c r="J16" s="77">
        <v>4.8</v>
      </c>
      <c r="K16" s="77">
        <v>5.5</v>
      </c>
      <c r="L16" s="77">
        <v>4.8</v>
      </c>
      <c r="M16" s="77">
        <v>6200</v>
      </c>
      <c r="N16" s="80">
        <f>IF('NORMAL OPTION CALLS'!E16="BUY",('NORMAL OPTION CALLS'!L16-'NORMAL OPTION CALLS'!G16)*('NORMAL OPTION CALLS'!M16),('NORMAL OPTION CALLS'!G16-'NORMAL OPTION CALLS'!L16)*('NORMAL OPTION CALLS'!M16))</f>
        <v>7439.9999999999982</v>
      </c>
      <c r="O16" s="81">
        <f>'NORMAL OPTION CALLS'!N16/('NORMAL OPTION CALLS'!M16)/'NORMAL OPTION CALLS'!G16%</f>
        <v>33.333333333333321</v>
      </c>
    </row>
    <row r="17" spans="1:15">
      <c r="A17" s="77">
        <v>6</v>
      </c>
      <c r="B17" s="78">
        <v>43775</v>
      </c>
      <c r="C17" s="79">
        <v>2900</v>
      </c>
      <c r="D17" s="77" t="s">
        <v>21</v>
      </c>
      <c r="E17" s="77" t="s">
        <v>22</v>
      </c>
      <c r="F17" s="77" t="s">
        <v>414</v>
      </c>
      <c r="G17" s="77">
        <v>85</v>
      </c>
      <c r="H17" s="77">
        <v>58</v>
      </c>
      <c r="I17" s="77">
        <v>103</v>
      </c>
      <c r="J17" s="77">
        <v>120</v>
      </c>
      <c r="K17" s="77">
        <v>138</v>
      </c>
      <c r="L17" s="77" t="s">
        <v>289</v>
      </c>
      <c r="M17" s="77">
        <v>250</v>
      </c>
      <c r="N17" s="80">
        <v>0</v>
      </c>
      <c r="O17" s="81">
        <v>0</v>
      </c>
    </row>
    <row r="18" spans="1:15">
      <c r="A18" s="77">
        <v>7</v>
      </c>
      <c r="B18" s="78">
        <v>43775</v>
      </c>
      <c r="C18" s="79">
        <v>480</v>
      </c>
      <c r="D18" s="77" t="s">
        <v>21</v>
      </c>
      <c r="E18" s="77" t="s">
        <v>22</v>
      </c>
      <c r="F18" s="77" t="s">
        <v>91</v>
      </c>
      <c r="G18" s="77">
        <v>14</v>
      </c>
      <c r="H18" s="77">
        <v>8</v>
      </c>
      <c r="I18" s="77">
        <v>17</v>
      </c>
      <c r="J18" s="77">
        <v>20</v>
      </c>
      <c r="K18" s="77">
        <v>23</v>
      </c>
      <c r="L18" s="77">
        <v>17</v>
      </c>
      <c r="M18" s="77">
        <v>1375</v>
      </c>
      <c r="N18" s="80">
        <f>IF('NORMAL OPTION CALLS'!E18="BUY",('NORMAL OPTION CALLS'!L18-'NORMAL OPTION CALLS'!G18)*('NORMAL OPTION CALLS'!M18),('NORMAL OPTION CALLS'!G18-'NORMAL OPTION CALLS'!L18)*('NORMAL OPTION CALLS'!M18))</f>
        <v>4125</v>
      </c>
      <c r="O18" s="81">
        <f>'NORMAL OPTION CALLS'!N18/('NORMAL OPTION CALLS'!M18)/'NORMAL OPTION CALLS'!G18%</f>
        <v>21.428571428571427</v>
      </c>
    </row>
    <row r="19" spans="1:15">
      <c r="A19" s="77">
        <v>8</v>
      </c>
      <c r="B19" s="78">
        <v>43775</v>
      </c>
      <c r="C19" s="79">
        <v>740</v>
      </c>
      <c r="D19" s="77" t="s">
        <v>21</v>
      </c>
      <c r="E19" s="77" t="s">
        <v>22</v>
      </c>
      <c r="F19" s="77" t="s">
        <v>58</v>
      </c>
      <c r="G19" s="77">
        <v>24</v>
      </c>
      <c r="H19" s="77">
        <v>18</v>
      </c>
      <c r="I19" s="77">
        <v>27</v>
      </c>
      <c r="J19" s="77">
        <v>30</v>
      </c>
      <c r="K19" s="77">
        <v>33</v>
      </c>
      <c r="L19" s="77">
        <v>27</v>
      </c>
      <c r="M19" s="77">
        <v>1200</v>
      </c>
      <c r="N19" s="80">
        <f>IF('NORMAL OPTION CALLS'!E19="BUY",('NORMAL OPTION CALLS'!L19-'NORMAL OPTION CALLS'!G19)*('NORMAL OPTION CALLS'!M19),('NORMAL OPTION CALLS'!G19-'NORMAL OPTION CALLS'!L19)*('NORMAL OPTION CALLS'!M19))</f>
        <v>3600</v>
      </c>
      <c r="O19" s="81">
        <f>'NORMAL OPTION CALLS'!N19/('NORMAL OPTION CALLS'!M19)/'NORMAL OPTION CALLS'!G19%</f>
        <v>12.5</v>
      </c>
    </row>
    <row r="20" spans="1:15">
      <c r="A20" s="77">
        <v>9</v>
      </c>
      <c r="B20" s="78">
        <v>43774</v>
      </c>
      <c r="C20" s="79">
        <v>7600</v>
      </c>
      <c r="D20" s="77" t="s">
        <v>21</v>
      </c>
      <c r="E20" s="77" t="s">
        <v>22</v>
      </c>
      <c r="F20" s="77" t="s">
        <v>253</v>
      </c>
      <c r="G20" s="77">
        <v>200</v>
      </c>
      <c r="H20" s="77">
        <v>90</v>
      </c>
      <c r="I20" s="77">
        <v>260</v>
      </c>
      <c r="J20" s="77">
        <v>310</v>
      </c>
      <c r="K20" s="77">
        <v>370</v>
      </c>
      <c r="L20" s="77">
        <v>90</v>
      </c>
      <c r="M20" s="77">
        <v>75</v>
      </c>
      <c r="N20" s="80">
        <f>IF('NORMAL OPTION CALLS'!E20="BUY",('NORMAL OPTION CALLS'!L20-'NORMAL OPTION CALLS'!G20)*('NORMAL OPTION CALLS'!M20),('NORMAL OPTION CALLS'!G20-'NORMAL OPTION CALLS'!L20)*('NORMAL OPTION CALLS'!M20))</f>
        <v>-8250</v>
      </c>
      <c r="O20" s="81">
        <f>'NORMAL OPTION CALLS'!N20/('NORMAL OPTION CALLS'!M20)/'NORMAL OPTION CALLS'!G20%</f>
        <v>-55</v>
      </c>
    </row>
    <row r="21" spans="1:15">
      <c r="A21" s="77">
        <v>10</v>
      </c>
      <c r="B21" s="78">
        <v>43774</v>
      </c>
      <c r="C21" s="79">
        <v>1800</v>
      </c>
      <c r="D21" s="77" t="s">
        <v>21</v>
      </c>
      <c r="E21" s="77" t="s">
        <v>22</v>
      </c>
      <c r="F21" s="77" t="s">
        <v>424</v>
      </c>
      <c r="G21" s="77">
        <v>50</v>
      </c>
      <c r="H21" s="77">
        <v>32</v>
      </c>
      <c r="I21" s="77">
        <v>60</v>
      </c>
      <c r="J21" s="77">
        <v>70</v>
      </c>
      <c r="K21" s="77">
        <v>80</v>
      </c>
      <c r="L21" s="77" t="s">
        <v>289</v>
      </c>
      <c r="M21" s="77">
        <v>400</v>
      </c>
      <c r="N21" s="80">
        <v>0</v>
      </c>
      <c r="O21" s="81">
        <v>0</v>
      </c>
    </row>
    <row r="22" spans="1:15">
      <c r="A22" s="77">
        <v>11</v>
      </c>
      <c r="B22" s="78">
        <v>43773</v>
      </c>
      <c r="C22" s="79">
        <v>130</v>
      </c>
      <c r="D22" s="77" t="s">
        <v>21</v>
      </c>
      <c r="E22" s="77" t="s">
        <v>22</v>
      </c>
      <c r="F22" s="77" t="s">
        <v>90</v>
      </c>
      <c r="G22" s="77">
        <v>7</v>
      </c>
      <c r="H22" s="77">
        <v>4</v>
      </c>
      <c r="I22" s="77">
        <v>8.5</v>
      </c>
      <c r="J22" s="77">
        <v>10</v>
      </c>
      <c r="K22" s="77">
        <v>11.5</v>
      </c>
      <c r="L22" s="77">
        <v>8.5</v>
      </c>
      <c r="M22" s="77">
        <v>3300</v>
      </c>
      <c r="N22" s="80">
        <f>IF('NORMAL OPTION CALLS'!E22="BUY",('NORMAL OPTION CALLS'!L22-'NORMAL OPTION CALLS'!G22)*('NORMAL OPTION CALLS'!M22),('NORMAL OPTION CALLS'!G22-'NORMAL OPTION CALLS'!L22)*('NORMAL OPTION CALLS'!M22))</f>
        <v>4950</v>
      </c>
      <c r="O22" s="81">
        <f>'NORMAL OPTION CALLS'!N22/('NORMAL OPTION CALLS'!M22)/'NORMAL OPTION CALLS'!G22%</f>
        <v>21.428571428571427</v>
      </c>
    </row>
    <row r="23" spans="1:15">
      <c r="A23" s="77">
        <v>12</v>
      </c>
      <c r="B23" s="78">
        <v>43773</v>
      </c>
      <c r="C23" s="79">
        <v>520</v>
      </c>
      <c r="D23" s="77" t="s">
        <v>21</v>
      </c>
      <c r="E23" s="77" t="s">
        <v>22</v>
      </c>
      <c r="F23" s="77" t="s">
        <v>182</v>
      </c>
      <c r="G23" s="77">
        <v>21</v>
      </c>
      <c r="H23" s="77">
        <v>14</v>
      </c>
      <c r="I23" s="77">
        <v>25</v>
      </c>
      <c r="J23" s="77">
        <v>34</v>
      </c>
      <c r="K23" s="77">
        <v>38</v>
      </c>
      <c r="L23" s="77">
        <v>14</v>
      </c>
      <c r="M23" s="77">
        <v>1000</v>
      </c>
      <c r="N23" s="80">
        <f>IF('NORMAL OPTION CALLS'!E23="BUY",('NORMAL OPTION CALLS'!L23-'NORMAL OPTION CALLS'!G23)*('NORMAL OPTION CALLS'!M23),('NORMAL OPTION CALLS'!G23-'NORMAL OPTION CALLS'!L23)*('NORMAL OPTION CALLS'!M23))</f>
        <v>-7000</v>
      </c>
      <c r="O23" s="81">
        <f>'NORMAL OPTION CALLS'!N23/('NORMAL OPTION CALLS'!M23)/'NORMAL OPTION CALLS'!G23%</f>
        <v>-33.333333333333336</v>
      </c>
    </row>
    <row r="24" spans="1:15">
      <c r="A24" s="77">
        <v>13</v>
      </c>
      <c r="B24" s="78">
        <v>43773</v>
      </c>
      <c r="C24" s="79">
        <v>270</v>
      </c>
      <c r="D24" s="77" t="s">
        <v>21</v>
      </c>
      <c r="E24" s="77" t="s">
        <v>22</v>
      </c>
      <c r="F24" s="77" t="s">
        <v>143</v>
      </c>
      <c r="G24" s="77">
        <v>7</v>
      </c>
      <c r="H24" s="77">
        <v>3.5</v>
      </c>
      <c r="I24" s="77">
        <v>9</v>
      </c>
      <c r="J24" s="77">
        <v>11</v>
      </c>
      <c r="K24" s="77">
        <v>13</v>
      </c>
      <c r="L24" s="77">
        <v>9</v>
      </c>
      <c r="M24" s="77">
        <v>1800</v>
      </c>
      <c r="N24" s="80">
        <f>IF('NORMAL OPTION CALLS'!E24="BUY",('NORMAL OPTION CALLS'!L24-'NORMAL OPTION CALLS'!G24)*('NORMAL OPTION CALLS'!M24),('NORMAL OPTION CALLS'!G24-'NORMAL OPTION CALLS'!L24)*('NORMAL OPTION CALLS'!M24))</f>
        <v>3600</v>
      </c>
      <c r="O24" s="81">
        <f>'NORMAL OPTION CALLS'!N24/('NORMAL OPTION CALLS'!M24)/'NORMAL OPTION CALLS'!G24%</f>
        <v>28.571428571428569</v>
      </c>
    </row>
    <row r="25" spans="1:15">
      <c r="A25" s="77">
        <v>14</v>
      </c>
      <c r="B25" s="78">
        <v>43770</v>
      </c>
      <c r="C25" s="79">
        <v>440</v>
      </c>
      <c r="D25" s="77" t="s">
        <v>21</v>
      </c>
      <c r="E25" s="77" t="s">
        <v>22</v>
      </c>
      <c r="F25" s="77" t="s">
        <v>77</v>
      </c>
      <c r="G25" s="77">
        <v>15</v>
      </c>
      <c r="H25" s="77">
        <v>8</v>
      </c>
      <c r="I25" s="77">
        <v>19</v>
      </c>
      <c r="J25" s="77">
        <v>23</v>
      </c>
      <c r="K25" s="77">
        <v>27</v>
      </c>
      <c r="L25" s="77">
        <v>26</v>
      </c>
      <c r="M25" s="77">
        <v>1100</v>
      </c>
      <c r="N25" s="80">
        <f>IF('NORMAL OPTION CALLS'!E25="BUY",('NORMAL OPTION CALLS'!L25-'NORMAL OPTION CALLS'!G25)*('NORMAL OPTION CALLS'!M25),('NORMAL OPTION CALLS'!G25-'NORMAL OPTION CALLS'!L25)*('NORMAL OPTION CALLS'!M25))</f>
        <v>12100</v>
      </c>
      <c r="O25" s="81">
        <f>'NORMAL OPTION CALLS'!N25/('NORMAL OPTION CALLS'!M25)/'NORMAL OPTION CALLS'!G25%</f>
        <v>73.333333333333343</v>
      </c>
    </row>
    <row r="26" spans="1:15">
      <c r="A26" s="77">
        <v>15</v>
      </c>
      <c r="B26" s="78">
        <v>43770</v>
      </c>
      <c r="C26" s="79">
        <v>110</v>
      </c>
      <c r="D26" s="77" t="s">
        <v>21</v>
      </c>
      <c r="E26" s="77" t="s">
        <v>22</v>
      </c>
      <c r="F26" s="77" t="s">
        <v>59</v>
      </c>
      <c r="G26" s="77">
        <v>6</v>
      </c>
      <c r="H26" s="77">
        <v>4.8</v>
      </c>
      <c r="I26" s="77">
        <v>6.7</v>
      </c>
      <c r="J26" s="77">
        <v>7.3</v>
      </c>
      <c r="K26" s="77">
        <v>8</v>
      </c>
      <c r="L26" s="77">
        <v>6.7</v>
      </c>
      <c r="M26" s="77">
        <v>6200</v>
      </c>
      <c r="N26" s="80">
        <f>IF('NORMAL OPTION CALLS'!E26="BUY",('NORMAL OPTION CALLS'!L26-'NORMAL OPTION CALLS'!G26)*('NORMAL OPTION CALLS'!M26),('NORMAL OPTION CALLS'!G26-'NORMAL OPTION CALLS'!L26)*('NORMAL OPTION CALLS'!M26))</f>
        <v>4340.0000000000009</v>
      </c>
      <c r="O26" s="81">
        <f>'NORMAL OPTION CALLS'!N26/('NORMAL OPTION CALLS'!M26)/'NORMAL OPTION CALLS'!G26%</f>
        <v>11.66666666666667</v>
      </c>
    </row>
    <row r="27" spans="1:15">
      <c r="A27" s="77">
        <v>16</v>
      </c>
      <c r="B27" s="78">
        <v>43770</v>
      </c>
      <c r="C27" s="79">
        <v>1600</v>
      </c>
      <c r="D27" s="77" t="s">
        <v>21</v>
      </c>
      <c r="E27" s="77" t="s">
        <v>22</v>
      </c>
      <c r="F27" s="77" t="s">
        <v>224</v>
      </c>
      <c r="G27" s="77">
        <v>40</v>
      </c>
      <c r="H27" s="77">
        <v>25</v>
      </c>
      <c r="I27" s="77">
        <v>48</v>
      </c>
      <c r="J27" s="77">
        <v>56</v>
      </c>
      <c r="K27" s="77">
        <v>64</v>
      </c>
      <c r="L27" s="77">
        <v>25</v>
      </c>
      <c r="M27" s="77">
        <v>400</v>
      </c>
      <c r="N27" s="80">
        <f>IF('NORMAL OPTION CALLS'!E27="BUY",('NORMAL OPTION CALLS'!L27-'NORMAL OPTION CALLS'!G27)*('NORMAL OPTION CALLS'!M27),('NORMAL OPTION CALLS'!G27-'NORMAL OPTION CALLS'!L27)*('NORMAL OPTION CALLS'!M27))</f>
        <v>-6000</v>
      </c>
      <c r="O27" s="81">
        <f>'NORMAL OPTION CALLS'!N27/('NORMAL OPTION CALLS'!M27)/'NORMAL OPTION CALLS'!G27%</f>
        <v>-37.5</v>
      </c>
    </row>
    <row r="28" spans="1:15" ht="17.25" thickBot="1">
      <c r="A28" s="91"/>
      <c r="B28" s="92"/>
      <c r="C28" s="92"/>
      <c r="D28" s="93"/>
      <c r="E28" s="93"/>
      <c r="F28" s="93"/>
      <c r="G28" s="94"/>
      <c r="H28" s="95"/>
      <c r="I28" s="96" t="s">
        <v>27</v>
      </c>
      <c r="J28" s="96"/>
      <c r="K28" s="97"/>
    </row>
    <row r="29" spans="1:15" ht="16.5">
      <c r="A29" s="98"/>
      <c r="B29" s="92"/>
      <c r="C29" s="92"/>
      <c r="D29" s="169" t="s">
        <v>28</v>
      </c>
      <c r="E29" s="169"/>
      <c r="F29" s="99">
        <v>11</v>
      </c>
      <c r="G29" s="100">
        <f>'NORMAL OPTION CALLS'!G30+'NORMAL OPTION CALLS'!G31+'NORMAL OPTION CALLS'!G32+'NORMAL OPTION CALLS'!G33+'NORMAL OPTION CALLS'!G34+'NORMAL OPTION CALLS'!G35</f>
        <v>100</v>
      </c>
      <c r="H29" s="93">
        <v>11</v>
      </c>
      <c r="I29" s="101">
        <f>'NORMAL OPTION CALLS'!H30/'NORMAL OPTION CALLS'!H29%</f>
        <v>72.727272727272734</v>
      </c>
      <c r="J29" s="101"/>
      <c r="K29" s="101"/>
    </row>
    <row r="30" spans="1:15" ht="16.5">
      <c r="A30" s="98"/>
      <c r="B30" s="92"/>
      <c r="C30" s="92"/>
      <c r="D30" s="170" t="s">
        <v>29</v>
      </c>
      <c r="E30" s="170"/>
      <c r="F30" s="103">
        <v>8</v>
      </c>
      <c r="G30" s="104">
        <f>('NORMAL OPTION CALLS'!F30/'NORMAL OPTION CALLS'!F29)*100</f>
        <v>72.727272727272734</v>
      </c>
      <c r="H30" s="93">
        <v>8</v>
      </c>
      <c r="I30" s="97"/>
      <c r="J30" s="97"/>
      <c r="K30" s="93"/>
    </row>
    <row r="31" spans="1:15" ht="16.5">
      <c r="A31" s="105"/>
      <c r="B31" s="92"/>
      <c r="C31" s="92"/>
      <c r="D31" s="170" t="s">
        <v>31</v>
      </c>
      <c r="E31" s="170"/>
      <c r="F31" s="103">
        <v>0</v>
      </c>
      <c r="G31" s="104">
        <f>('NORMAL OPTION CALLS'!F31/'NORMAL OPTION CALLS'!F29)*100</f>
        <v>0</v>
      </c>
      <c r="H31" s="106"/>
      <c r="I31" s="93"/>
      <c r="J31" s="93"/>
      <c r="K31" s="93"/>
    </row>
    <row r="32" spans="1:15" ht="16.5">
      <c r="A32" s="105"/>
      <c r="B32" s="92"/>
      <c r="C32" s="92"/>
      <c r="D32" s="170" t="s">
        <v>32</v>
      </c>
      <c r="E32" s="170"/>
      <c r="F32" s="103">
        <v>0</v>
      </c>
      <c r="G32" s="104">
        <f>('NORMAL OPTION CALLS'!F32/'NORMAL OPTION CALLS'!F29)*100</f>
        <v>0</v>
      </c>
      <c r="H32" s="106"/>
      <c r="I32" s="93"/>
      <c r="J32" s="93"/>
      <c r="K32" s="93"/>
    </row>
    <row r="33" spans="1:15" ht="16.5">
      <c r="A33" s="105"/>
      <c r="B33" s="92"/>
      <c r="C33" s="92"/>
      <c r="D33" s="170" t="s">
        <v>33</v>
      </c>
      <c r="E33" s="170"/>
      <c r="F33" s="103">
        <v>3</v>
      </c>
      <c r="G33" s="104">
        <f>('NORMAL OPTION CALLS'!F33/'NORMAL OPTION CALLS'!F29)*100</f>
        <v>27.27272727272727</v>
      </c>
      <c r="H33" s="106"/>
      <c r="I33" s="93" t="s">
        <v>34</v>
      </c>
      <c r="J33" s="93"/>
      <c r="K33" s="97"/>
    </row>
    <row r="34" spans="1:15" ht="16.5">
      <c r="A34" s="105"/>
      <c r="B34" s="92"/>
      <c r="C34" s="92"/>
      <c r="D34" s="170" t="s">
        <v>35</v>
      </c>
      <c r="E34" s="170"/>
      <c r="F34" s="103">
        <v>0</v>
      </c>
      <c r="G34" s="104">
        <f>('NORMAL OPTION CALLS'!F34/'NORMAL OPTION CALLS'!F29)*100</f>
        <v>0</v>
      </c>
      <c r="H34" s="106"/>
      <c r="I34" s="93"/>
      <c r="J34" s="93"/>
      <c r="K34" s="97"/>
      <c r="M34" s="90"/>
    </row>
    <row r="35" spans="1:15" ht="17.25" thickBot="1">
      <c r="A35" s="105"/>
      <c r="B35" s="92"/>
      <c r="C35" s="92"/>
      <c r="D35" s="171" t="s">
        <v>36</v>
      </c>
      <c r="E35" s="171"/>
      <c r="F35" s="107"/>
      <c r="G35" s="108">
        <f>('NORMAL OPTION CALLS'!F35/'NORMAL OPTION CALLS'!F29)*100</f>
        <v>0</v>
      </c>
      <c r="H35" s="106"/>
      <c r="I35" s="93"/>
      <c r="J35" s="93"/>
      <c r="K35" s="102"/>
    </row>
    <row r="36" spans="1:15" ht="16.5">
      <c r="A36" s="109" t="s">
        <v>37</v>
      </c>
      <c r="B36" s="92"/>
      <c r="C36" s="92"/>
      <c r="D36" s="98"/>
      <c r="E36" s="98"/>
      <c r="F36" s="93"/>
      <c r="G36" s="93"/>
      <c r="H36" s="110"/>
      <c r="I36" s="111"/>
      <c r="K36" s="111"/>
      <c r="N36"/>
      <c r="O36"/>
    </row>
    <row r="37" spans="1:15" ht="16.5">
      <c r="A37" s="112" t="s">
        <v>425</v>
      </c>
      <c r="B37" s="92"/>
      <c r="C37" s="92"/>
      <c r="D37" s="113"/>
      <c r="E37" s="114"/>
      <c r="F37" s="98"/>
      <c r="G37" s="111"/>
      <c r="H37" s="110"/>
      <c r="I37" s="111"/>
      <c r="J37" s="111"/>
      <c r="K37" s="111"/>
      <c r="L37" s="93"/>
    </row>
    <row r="38" spans="1:15" ht="16.5">
      <c r="A38" s="156" t="s">
        <v>426</v>
      </c>
      <c r="B38" s="83"/>
      <c r="C38" s="84"/>
      <c r="D38" s="85"/>
      <c r="E38" s="86"/>
      <c r="F38" s="86"/>
      <c r="G38" s="87"/>
      <c r="H38" s="88"/>
      <c r="I38" s="88"/>
      <c r="J38" s="88"/>
      <c r="K38" s="86"/>
      <c r="L38"/>
      <c r="N38"/>
    </row>
    <row r="39" spans="1:15">
      <c r="A39" s="159" t="s">
        <v>0</v>
      </c>
      <c r="B39" s="159"/>
      <c r="C39" s="159"/>
      <c r="D39" s="159"/>
      <c r="E39" s="159"/>
      <c r="F39" s="159"/>
      <c r="G39" s="159"/>
      <c r="H39" s="159"/>
      <c r="I39" s="159"/>
      <c r="J39" s="159"/>
      <c r="K39" s="159"/>
      <c r="L39" s="159"/>
      <c r="M39" s="159"/>
      <c r="N39" s="159"/>
      <c r="O39" s="159"/>
    </row>
    <row r="40" spans="1:15">
      <c r="A40" s="159"/>
      <c r="B40" s="159"/>
      <c r="C40" s="159"/>
      <c r="D40" s="159"/>
      <c r="E40" s="159"/>
      <c r="F40" s="159"/>
      <c r="G40" s="159"/>
      <c r="H40" s="159"/>
      <c r="I40" s="159"/>
      <c r="J40" s="159"/>
      <c r="K40" s="159"/>
      <c r="L40" s="159"/>
      <c r="M40" s="159"/>
      <c r="N40" s="159"/>
      <c r="O40" s="159"/>
    </row>
    <row r="41" spans="1:15">
      <c r="A41" s="159"/>
      <c r="B41" s="159"/>
      <c r="C41" s="159"/>
      <c r="D41" s="159"/>
      <c r="E41" s="159"/>
      <c r="F41" s="159"/>
      <c r="G41" s="159"/>
      <c r="H41" s="159"/>
      <c r="I41" s="159"/>
      <c r="J41" s="159"/>
      <c r="K41" s="159"/>
      <c r="L41" s="159"/>
      <c r="M41" s="159"/>
      <c r="N41" s="159"/>
      <c r="O41" s="159"/>
    </row>
    <row r="42" spans="1:15">
      <c r="A42" s="160" t="s">
        <v>328</v>
      </c>
      <c r="B42" s="161"/>
      <c r="C42" s="161"/>
      <c r="D42" s="161"/>
      <c r="E42" s="161"/>
      <c r="F42" s="161"/>
      <c r="G42" s="161"/>
      <c r="H42" s="161"/>
      <c r="I42" s="161"/>
      <c r="J42" s="161"/>
      <c r="K42" s="161"/>
      <c r="L42" s="161"/>
      <c r="M42" s="161"/>
      <c r="N42" s="161"/>
      <c r="O42" s="162"/>
    </row>
    <row r="43" spans="1:15">
      <c r="A43" s="160" t="s">
        <v>329</v>
      </c>
      <c r="B43" s="161"/>
      <c r="C43" s="161"/>
      <c r="D43" s="161"/>
      <c r="E43" s="161"/>
      <c r="F43" s="161"/>
      <c r="G43" s="161"/>
      <c r="H43" s="161"/>
      <c r="I43" s="161"/>
      <c r="J43" s="161"/>
      <c r="K43" s="161"/>
      <c r="L43" s="161"/>
      <c r="M43" s="161"/>
      <c r="N43" s="161"/>
      <c r="O43" s="162"/>
    </row>
    <row r="44" spans="1:15">
      <c r="A44" s="163" t="s">
        <v>3</v>
      </c>
      <c r="B44" s="163"/>
      <c r="C44" s="163"/>
      <c r="D44" s="163"/>
      <c r="E44" s="163"/>
      <c r="F44" s="163"/>
      <c r="G44" s="163"/>
      <c r="H44" s="163"/>
      <c r="I44" s="163"/>
      <c r="J44" s="163"/>
      <c r="K44" s="163"/>
      <c r="L44" s="163"/>
      <c r="M44" s="163"/>
      <c r="N44" s="163"/>
      <c r="O44" s="163"/>
    </row>
    <row r="45" spans="1:15" ht="16.5">
      <c r="A45" s="164" t="s">
        <v>419</v>
      </c>
      <c r="B45" s="164"/>
      <c r="C45" s="164"/>
      <c r="D45" s="164"/>
      <c r="E45" s="164"/>
      <c r="F45" s="164"/>
      <c r="G45" s="164"/>
      <c r="H45" s="164"/>
      <c r="I45" s="164"/>
      <c r="J45" s="164"/>
      <c r="K45" s="164"/>
      <c r="L45" s="164"/>
      <c r="M45" s="164"/>
      <c r="N45" s="164"/>
      <c r="O45" s="164"/>
    </row>
    <row r="46" spans="1:15" ht="16.5">
      <c r="A46" s="164" t="s">
        <v>5</v>
      </c>
      <c r="B46" s="164"/>
      <c r="C46" s="164"/>
      <c r="D46" s="164"/>
      <c r="E46" s="164"/>
      <c r="F46" s="164"/>
      <c r="G46" s="164"/>
      <c r="H46" s="164"/>
      <c r="I46" s="164"/>
      <c r="J46" s="164"/>
      <c r="K46" s="164"/>
      <c r="L46" s="164"/>
      <c r="M46" s="164"/>
      <c r="N46" s="164"/>
      <c r="O46" s="164"/>
    </row>
    <row r="47" spans="1:15">
      <c r="A47" s="165" t="s">
        <v>6</v>
      </c>
      <c r="B47" s="166" t="s">
        <v>7</v>
      </c>
      <c r="C47" s="167" t="s">
        <v>8</v>
      </c>
      <c r="D47" s="166" t="s">
        <v>9</v>
      </c>
      <c r="E47" s="165" t="s">
        <v>10</v>
      </c>
      <c r="F47" s="165" t="s">
        <v>11</v>
      </c>
      <c r="G47" s="167" t="s">
        <v>12</v>
      </c>
      <c r="H47" s="167" t="s">
        <v>13</v>
      </c>
      <c r="I47" s="167" t="s">
        <v>14</v>
      </c>
      <c r="J47" s="167" t="s">
        <v>15</v>
      </c>
      <c r="K47" s="167" t="s">
        <v>16</v>
      </c>
      <c r="L47" s="168" t="s">
        <v>17</v>
      </c>
      <c r="M47" s="166" t="s">
        <v>18</v>
      </c>
      <c r="N47" s="166" t="s">
        <v>19</v>
      </c>
      <c r="O47" s="166" t="s">
        <v>20</v>
      </c>
    </row>
    <row r="48" spans="1:15">
      <c r="A48" s="165"/>
      <c r="B48" s="166"/>
      <c r="C48" s="167"/>
      <c r="D48" s="166"/>
      <c r="E48" s="165"/>
      <c r="F48" s="165"/>
      <c r="G48" s="167"/>
      <c r="H48" s="167"/>
      <c r="I48" s="167"/>
      <c r="J48" s="167"/>
      <c r="K48" s="167"/>
      <c r="L48" s="168"/>
      <c r="M48" s="166"/>
      <c r="N48" s="166"/>
      <c r="O48" s="166"/>
    </row>
    <row r="49" spans="1:15">
      <c r="A49" s="77">
        <v>1</v>
      </c>
      <c r="B49" s="78">
        <v>43769</v>
      </c>
      <c r="C49" s="79">
        <v>100</v>
      </c>
      <c r="D49" s="77" t="s">
        <v>21</v>
      </c>
      <c r="E49" s="77" t="s">
        <v>22</v>
      </c>
      <c r="F49" s="77" t="s">
        <v>430</v>
      </c>
      <c r="G49" s="77">
        <v>4.5</v>
      </c>
      <c r="H49" s="77">
        <v>2.5</v>
      </c>
      <c r="I49" s="77">
        <v>5.5</v>
      </c>
      <c r="J49" s="77">
        <v>6.5</v>
      </c>
      <c r="K49" s="77">
        <v>7.5</v>
      </c>
      <c r="L49" s="77">
        <v>7.5</v>
      </c>
      <c r="M49" s="77">
        <v>4500</v>
      </c>
      <c r="N49" s="80">
        <f>IF('NORMAL OPTION CALLS'!E49="BUY",('NORMAL OPTION CALLS'!L49-'NORMAL OPTION CALLS'!G49)*('NORMAL OPTION CALLS'!M49),('NORMAL OPTION CALLS'!G49-'NORMAL OPTION CALLS'!L49)*('NORMAL OPTION CALLS'!M49))</f>
        <v>13500</v>
      </c>
      <c r="O49" s="81">
        <f>'NORMAL OPTION CALLS'!N49/('NORMAL OPTION CALLS'!M49)/'NORMAL OPTION CALLS'!G49%</f>
        <v>66.666666666666671</v>
      </c>
    </row>
    <row r="50" spans="1:15">
      <c r="A50" s="77">
        <v>2</v>
      </c>
      <c r="B50" s="78">
        <v>43769</v>
      </c>
      <c r="C50" s="79">
        <v>190</v>
      </c>
      <c r="D50" s="77" t="s">
        <v>21</v>
      </c>
      <c r="E50" s="77" t="s">
        <v>22</v>
      </c>
      <c r="F50" s="77" t="s">
        <v>357</v>
      </c>
      <c r="G50" s="77">
        <v>9</v>
      </c>
      <c r="H50" s="77">
        <v>7.8</v>
      </c>
      <c r="I50" s="77">
        <v>9.8000000000000007</v>
      </c>
      <c r="J50" s="77">
        <v>10.5</v>
      </c>
      <c r="K50" s="77">
        <v>11</v>
      </c>
      <c r="L50" s="77">
        <v>11</v>
      </c>
      <c r="M50" s="77">
        <v>2400</v>
      </c>
      <c r="N50" s="80">
        <f>IF('NORMAL OPTION CALLS'!E50="BUY",('NORMAL OPTION CALLS'!L50-'NORMAL OPTION CALLS'!G50)*('NORMAL OPTION CALLS'!M50),('NORMAL OPTION CALLS'!G50-'NORMAL OPTION CALLS'!L50)*('NORMAL OPTION CALLS'!M50))</f>
        <v>4800</v>
      </c>
      <c r="O50" s="81">
        <f>'NORMAL OPTION CALLS'!N50/('NORMAL OPTION CALLS'!M50)/'NORMAL OPTION CALLS'!G50%</f>
        <v>22.222222222222221</v>
      </c>
    </row>
    <row r="51" spans="1:15">
      <c r="A51" s="77">
        <v>3</v>
      </c>
      <c r="B51" s="78">
        <v>43769</v>
      </c>
      <c r="C51" s="79">
        <v>250</v>
      </c>
      <c r="D51" s="77" t="s">
        <v>21</v>
      </c>
      <c r="E51" s="77" t="s">
        <v>22</v>
      </c>
      <c r="F51" s="77" t="s">
        <v>345</v>
      </c>
      <c r="G51" s="77">
        <v>22</v>
      </c>
      <c r="H51" s="77">
        <v>16.5</v>
      </c>
      <c r="I51" s="77">
        <v>25</v>
      </c>
      <c r="J51" s="77">
        <v>28</v>
      </c>
      <c r="K51" s="77">
        <v>31</v>
      </c>
      <c r="L51" s="77">
        <v>25</v>
      </c>
      <c r="M51" s="77">
        <v>1300</v>
      </c>
      <c r="N51" s="80">
        <f>IF('NORMAL OPTION CALLS'!E51="BUY",('NORMAL OPTION CALLS'!L51-'NORMAL OPTION CALLS'!G51)*('NORMAL OPTION CALLS'!M51),('NORMAL OPTION CALLS'!G51-'NORMAL OPTION CALLS'!L51)*('NORMAL OPTION CALLS'!M51))</f>
        <v>3900</v>
      </c>
      <c r="O51" s="81">
        <f>'NORMAL OPTION CALLS'!N51/('NORMAL OPTION CALLS'!M51)/'NORMAL OPTION CALLS'!G51%</f>
        <v>13.636363636363637</v>
      </c>
    </row>
    <row r="52" spans="1:15">
      <c r="A52" s="77">
        <v>4</v>
      </c>
      <c r="B52" s="78">
        <v>43768</v>
      </c>
      <c r="C52" s="79">
        <v>200</v>
      </c>
      <c r="D52" s="77" t="s">
        <v>21</v>
      </c>
      <c r="E52" s="77" t="s">
        <v>22</v>
      </c>
      <c r="F52" s="77" t="s">
        <v>24</v>
      </c>
      <c r="G52" s="77">
        <v>4</v>
      </c>
      <c r="H52" s="77">
        <v>2</v>
      </c>
      <c r="I52" s="77">
        <v>5</v>
      </c>
      <c r="J52" s="77">
        <v>6</v>
      </c>
      <c r="K52" s="77">
        <v>7</v>
      </c>
      <c r="L52" s="77">
        <v>5</v>
      </c>
      <c r="M52" s="77">
        <v>3500</v>
      </c>
      <c r="N52" s="80">
        <f>IF('NORMAL OPTION CALLS'!E52="BUY",('NORMAL OPTION CALLS'!L52-'NORMAL OPTION CALLS'!G52)*('NORMAL OPTION CALLS'!M52),('NORMAL OPTION CALLS'!G52-'NORMAL OPTION CALLS'!L52)*('NORMAL OPTION CALLS'!M52))</f>
        <v>3500</v>
      </c>
      <c r="O52" s="81">
        <f>'NORMAL OPTION CALLS'!N52/('NORMAL OPTION CALLS'!M52)/'NORMAL OPTION CALLS'!G52%</f>
        <v>25</v>
      </c>
    </row>
    <row r="53" spans="1:15">
      <c r="A53" s="77">
        <v>5</v>
      </c>
      <c r="B53" s="78">
        <v>43768</v>
      </c>
      <c r="C53" s="79">
        <v>80</v>
      </c>
      <c r="D53" s="77" t="s">
        <v>21</v>
      </c>
      <c r="E53" s="77" t="s">
        <v>22</v>
      </c>
      <c r="F53" s="77" t="s">
        <v>25</v>
      </c>
      <c r="G53" s="77">
        <v>5.5</v>
      </c>
      <c r="H53" s="77">
        <v>4</v>
      </c>
      <c r="I53" s="77">
        <v>6.2</v>
      </c>
      <c r="J53" s="77">
        <v>7</v>
      </c>
      <c r="K53" s="77">
        <v>7.5</v>
      </c>
      <c r="L53" s="77">
        <v>4</v>
      </c>
      <c r="M53" s="77">
        <v>6000</v>
      </c>
      <c r="N53" s="80">
        <f>IF('NORMAL OPTION CALLS'!E53="BUY",('NORMAL OPTION CALLS'!L53-'NORMAL OPTION CALLS'!G53)*('NORMAL OPTION CALLS'!M53),('NORMAL OPTION CALLS'!G53-'NORMAL OPTION CALLS'!L53)*('NORMAL OPTION CALLS'!M53))</f>
        <v>-9000</v>
      </c>
      <c r="O53" s="81">
        <f>'NORMAL OPTION CALLS'!N53/('NORMAL OPTION CALLS'!M53)/'NORMAL OPTION CALLS'!G53%</f>
        <v>-27.272727272727273</v>
      </c>
    </row>
    <row r="54" spans="1:15">
      <c r="A54" s="77">
        <v>6</v>
      </c>
      <c r="B54" s="78">
        <v>43767</v>
      </c>
      <c r="C54" s="79">
        <v>125</v>
      </c>
      <c r="D54" s="77" t="s">
        <v>21</v>
      </c>
      <c r="E54" s="77" t="s">
        <v>22</v>
      </c>
      <c r="F54" s="77" t="s">
        <v>90</v>
      </c>
      <c r="G54" s="77">
        <v>3.2</v>
      </c>
      <c r="H54" s="77">
        <v>1.8</v>
      </c>
      <c r="I54" s="77">
        <v>4.5</v>
      </c>
      <c r="J54" s="77">
        <v>6</v>
      </c>
      <c r="K54" s="77">
        <v>7.5</v>
      </c>
      <c r="L54" s="77">
        <v>1.8</v>
      </c>
      <c r="M54" s="77">
        <v>3300</v>
      </c>
      <c r="N54" s="80">
        <f>IF('NORMAL OPTION CALLS'!E54="BUY",('NORMAL OPTION CALLS'!L54-'NORMAL OPTION CALLS'!G54)*('NORMAL OPTION CALLS'!M54),('NORMAL OPTION CALLS'!G54-'NORMAL OPTION CALLS'!L54)*('NORMAL OPTION CALLS'!M54))</f>
        <v>-4620</v>
      </c>
      <c r="O54" s="81">
        <f>'NORMAL OPTION CALLS'!N54/('NORMAL OPTION CALLS'!M54)/'NORMAL OPTION CALLS'!G54%</f>
        <v>-43.749999999999993</v>
      </c>
    </row>
    <row r="55" spans="1:15">
      <c r="A55" s="77">
        <v>7</v>
      </c>
      <c r="B55" s="78">
        <v>43767</v>
      </c>
      <c r="C55" s="79">
        <v>280</v>
      </c>
      <c r="D55" s="77" t="s">
        <v>21</v>
      </c>
      <c r="E55" s="77" t="s">
        <v>22</v>
      </c>
      <c r="F55" s="77" t="s">
        <v>396</v>
      </c>
      <c r="G55" s="77">
        <v>8</v>
      </c>
      <c r="H55" s="77">
        <v>3</v>
      </c>
      <c r="I55" s="77">
        <v>11</v>
      </c>
      <c r="J55" s="77">
        <v>14</v>
      </c>
      <c r="K55" s="77">
        <v>17</v>
      </c>
      <c r="L55" s="77">
        <v>14</v>
      </c>
      <c r="M55" s="77">
        <v>1200</v>
      </c>
      <c r="N55" s="80">
        <f>IF('NORMAL OPTION CALLS'!E55="BUY",('NORMAL OPTION CALLS'!L55-'NORMAL OPTION CALLS'!G55)*('NORMAL OPTION CALLS'!M55),('NORMAL OPTION CALLS'!G55-'NORMAL OPTION CALLS'!L55)*('NORMAL OPTION CALLS'!M55))</f>
        <v>7200</v>
      </c>
      <c r="O55" s="81">
        <f>'NORMAL OPTION CALLS'!N55/('NORMAL OPTION CALLS'!M55)/'NORMAL OPTION CALLS'!G55%</f>
        <v>75</v>
      </c>
    </row>
    <row r="56" spans="1:15">
      <c r="A56" s="77">
        <v>8</v>
      </c>
      <c r="B56" s="78">
        <v>43767</v>
      </c>
      <c r="C56" s="79">
        <v>480</v>
      </c>
      <c r="D56" s="77" t="s">
        <v>21</v>
      </c>
      <c r="E56" s="77" t="s">
        <v>22</v>
      </c>
      <c r="F56" s="77" t="s">
        <v>91</v>
      </c>
      <c r="G56" s="77">
        <v>5</v>
      </c>
      <c r="H56" s="77">
        <v>1</v>
      </c>
      <c r="I56" s="77">
        <v>7.5</v>
      </c>
      <c r="J56" s="77">
        <v>10</v>
      </c>
      <c r="K56" s="77">
        <v>12.5</v>
      </c>
      <c r="L56" s="77">
        <v>7.4</v>
      </c>
      <c r="M56" s="77">
        <v>1375</v>
      </c>
      <c r="N56" s="80">
        <f>IF('NORMAL OPTION CALLS'!E56="BUY",('NORMAL OPTION CALLS'!L56-'NORMAL OPTION CALLS'!G56)*('NORMAL OPTION CALLS'!M56),('NORMAL OPTION CALLS'!G56-'NORMAL OPTION CALLS'!L56)*('NORMAL OPTION CALLS'!M56))</f>
        <v>3300.0000000000005</v>
      </c>
      <c r="O56" s="81">
        <f>'NORMAL OPTION CALLS'!N56/('NORMAL OPTION CALLS'!M56)/'NORMAL OPTION CALLS'!G56%</f>
        <v>48.000000000000007</v>
      </c>
    </row>
    <row r="57" spans="1:15">
      <c r="A57" s="77">
        <v>9</v>
      </c>
      <c r="B57" s="78">
        <v>43763</v>
      </c>
      <c r="C57" s="79">
        <v>7500</v>
      </c>
      <c r="D57" s="77" t="s">
        <v>21</v>
      </c>
      <c r="E57" s="77" t="s">
        <v>22</v>
      </c>
      <c r="F57" s="77" t="s">
        <v>253</v>
      </c>
      <c r="G57" s="77">
        <v>100</v>
      </c>
      <c r="H57" s="77">
        <v>25</v>
      </c>
      <c r="I57" s="77">
        <v>160</v>
      </c>
      <c r="J57" s="77">
        <v>220</v>
      </c>
      <c r="K57" s="77">
        <v>280</v>
      </c>
      <c r="L57" s="77">
        <v>160</v>
      </c>
      <c r="M57" s="77">
        <v>75</v>
      </c>
      <c r="N57" s="80">
        <f>IF('NORMAL OPTION CALLS'!E57="BUY",('NORMAL OPTION CALLS'!L57-'NORMAL OPTION CALLS'!G57)*('NORMAL OPTION CALLS'!M57),('NORMAL OPTION CALLS'!G57-'NORMAL OPTION CALLS'!L57)*('NORMAL OPTION CALLS'!M57))</f>
        <v>4500</v>
      </c>
      <c r="O57" s="81">
        <f>'NORMAL OPTION CALLS'!N57/('NORMAL OPTION CALLS'!M57)/'NORMAL OPTION CALLS'!G57%</f>
        <v>60</v>
      </c>
    </row>
    <row r="58" spans="1:15">
      <c r="A58" s="77">
        <v>10</v>
      </c>
      <c r="B58" s="78">
        <v>43763</v>
      </c>
      <c r="C58" s="79">
        <v>370</v>
      </c>
      <c r="D58" s="77" t="s">
        <v>21</v>
      </c>
      <c r="E58" s="77" t="s">
        <v>22</v>
      </c>
      <c r="F58" s="77" t="s">
        <v>313</v>
      </c>
      <c r="G58" s="77">
        <v>9</v>
      </c>
      <c r="H58" s="77">
        <v>3</v>
      </c>
      <c r="I58" s="77">
        <v>12</v>
      </c>
      <c r="J58" s="77">
        <v>15</v>
      </c>
      <c r="K58" s="77">
        <v>18</v>
      </c>
      <c r="L58" s="77">
        <v>15</v>
      </c>
      <c r="M58" s="77">
        <v>1200</v>
      </c>
      <c r="N58" s="80">
        <f>IF('NORMAL OPTION CALLS'!E58="BUY",('NORMAL OPTION CALLS'!L58-'NORMAL OPTION CALLS'!G58)*('NORMAL OPTION CALLS'!M58),('NORMAL OPTION CALLS'!G58-'NORMAL OPTION CALLS'!L58)*('NORMAL OPTION CALLS'!M58))</f>
        <v>7200</v>
      </c>
      <c r="O58" s="81">
        <f>'NORMAL OPTION CALLS'!N58/('NORMAL OPTION CALLS'!M58)/'NORMAL OPTION CALLS'!G58%</f>
        <v>66.666666666666671</v>
      </c>
    </row>
    <row r="59" spans="1:15">
      <c r="A59" s="77">
        <v>11</v>
      </c>
      <c r="B59" s="78">
        <v>43762</v>
      </c>
      <c r="C59" s="79">
        <v>1700</v>
      </c>
      <c r="D59" s="77" t="s">
        <v>21</v>
      </c>
      <c r="E59" s="77" t="s">
        <v>22</v>
      </c>
      <c r="F59" s="77" t="s">
        <v>381</v>
      </c>
      <c r="G59" s="77">
        <v>45</v>
      </c>
      <c r="H59" s="77">
        <v>30</v>
      </c>
      <c r="I59" s="77">
        <v>53</v>
      </c>
      <c r="J59" s="77">
        <v>60</v>
      </c>
      <c r="K59" s="77">
        <v>68</v>
      </c>
      <c r="L59" s="77">
        <v>30</v>
      </c>
      <c r="M59" s="77">
        <v>600</v>
      </c>
      <c r="N59" s="80">
        <f>IF('NORMAL OPTION CALLS'!E59="BUY",('NORMAL OPTION CALLS'!L59-'NORMAL OPTION CALLS'!G59)*('NORMAL OPTION CALLS'!M59),('NORMAL OPTION CALLS'!G59-'NORMAL OPTION CALLS'!L59)*('NORMAL OPTION CALLS'!M59))</f>
        <v>-9000</v>
      </c>
      <c r="O59" s="81">
        <f>'NORMAL OPTION CALLS'!N59/('NORMAL OPTION CALLS'!M59)/'NORMAL OPTION CALLS'!G59%</f>
        <v>-33.333333333333336</v>
      </c>
    </row>
    <row r="60" spans="1:15">
      <c r="A60" s="77">
        <v>12</v>
      </c>
      <c r="B60" s="78">
        <v>43762</v>
      </c>
      <c r="C60" s="79">
        <v>165</v>
      </c>
      <c r="D60" s="77" t="s">
        <v>21</v>
      </c>
      <c r="E60" s="77" t="s">
        <v>22</v>
      </c>
      <c r="F60" s="77" t="s">
        <v>363</v>
      </c>
      <c r="G60" s="77">
        <v>3</v>
      </c>
      <c r="H60" s="77">
        <v>1.6</v>
      </c>
      <c r="I60" s="77">
        <v>3.7</v>
      </c>
      <c r="J60" s="77">
        <v>4.4000000000000004</v>
      </c>
      <c r="K60" s="77">
        <v>5</v>
      </c>
      <c r="L60" s="77">
        <v>3.7</v>
      </c>
      <c r="M60" s="77">
        <v>6000</v>
      </c>
      <c r="N60" s="80">
        <f>IF('NORMAL OPTION CALLS'!E60="BUY",('NORMAL OPTION CALLS'!L60-'NORMAL OPTION CALLS'!G60)*('NORMAL OPTION CALLS'!M60),('NORMAL OPTION CALLS'!G60-'NORMAL OPTION CALLS'!L60)*('NORMAL OPTION CALLS'!M60))</f>
        <v>4200.0000000000009</v>
      </c>
      <c r="O60" s="81">
        <f>'NORMAL OPTION CALLS'!N60/('NORMAL OPTION CALLS'!M60)/'NORMAL OPTION CALLS'!G60%</f>
        <v>23.333333333333339</v>
      </c>
    </row>
    <row r="61" spans="1:15">
      <c r="A61" s="77">
        <v>13</v>
      </c>
      <c r="B61" s="78">
        <v>43761</v>
      </c>
      <c r="C61" s="79">
        <v>105</v>
      </c>
      <c r="D61" s="77" t="s">
        <v>21</v>
      </c>
      <c r="E61" s="77" t="s">
        <v>22</v>
      </c>
      <c r="F61" s="77" t="s">
        <v>59</v>
      </c>
      <c r="G61" s="77">
        <v>3</v>
      </c>
      <c r="H61" s="77">
        <v>1.8</v>
      </c>
      <c r="I61" s="77">
        <v>3.6</v>
      </c>
      <c r="J61" s="77">
        <v>4.2</v>
      </c>
      <c r="K61" s="77">
        <v>4.8</v>
      </c>
      <c r="L61" s="77">
        <v>1.8</v>
      </c>
      <c r="M61" s="77">
        <v>6200</v>
      </c>
      <c r="N61" s="80">
        <f>IF('NORMAL OPTION CALLS'!E61="BUY",('NORMAL OPTION CALLS'!L61-'NORMAL OPTION CALLS'!G61)*('NORMAL OPTION CALLS'!M61),('NORMAL OPTION CALLS'!G61-'NORMAL OPTION CALLS'!L61)*('NORMAL OPTION CALLS'!M61))</f>
        <v>-7440</v>
      </c>
      <c r="O61" s="81">
        <f>'NORMAL OPTION CALLS'!N61/('NORMAL OPTION CALLS'!M61)/'NORMAL OPTION CALLS'!G61%</f>
        <v>-40</v>
      </c>
    </row>
    <row r="62" spans="1:15">
      <c r="A62" s="77">
        <v>14</v>
      </c>
      <c r="B62" s="78">
        <v>43761</v>
      </c>
      <c r="C62" s="79">
        <v>135</v>
      </c>
      <c r="D62" s="77" t="s">
        <v>21</v>
      </c>
      <c r="E62" s="77" t="s">
        <v>22</v>
      </c>
      <c r="F62" s="77" t="s">
        <v>64</v>
      </c>
      <c r="G62" s="77">
        <v>4</v>
      </c>
      <c r="H62" s="77">
        <v>2.8</v>
      </c>
      <c r="I62" s="77">
        <v>4.5999999999999996</v>
      </c>
      <c r="J62" s="77">
        <v>5.2</v>
      </c>
      <c r="K62" s="77">
        <v>6.8</v>
      </c>
      <c r="L62" s="77">
        <v>5.2</v>
      </c>
      <c r="M62" s="77">
        <v>6000</v>
      </c>
      <c r="N62" s="80">
        <f>IF('NORMAL OPTION CALLS'!E62="BUY",('NORMAL OPTION CALLS'!L62-'NORMAL OPTION CALLS'!G62)*('NORMAL OPTION CALLS'!M62),('NORMAL OPTION CALLS'!G62-'NORMAL OPTION CALLS'!L62)*('NORMAL OPTION CALLS'!M62))</f>
        <v>7200.0000000000009</v>
      </c>
      <c r="O62" s="81">
        <f>'NORMAL OPTION CALLS'!N62/('NORMAL OPTION CALLS'!M62)/'NORMAL OPTION CALLS'!G62%</f>
        <v>30.000000000000004</v>
      </c>
    </row>
    <row r="63" spans="1:15">
      <c r="A63" s="77">
        <v>15</v>
      </c>
      <c r="B63" s="78">
        <v>43761</v>
      </c>
      <c r="C63" s="79">
        <v>1360</v>
      </c>
      <c r="D63" s="77" t="s">
        <v>21</v>
      </c>
      <c r="E63" s="77" t="s">
        <v>22</v>
      </c>
      <c r="F63" s="77" t="s">
        <v>169</v>
      </c>
      <c r="G63" s="77">
        <v>19</v>
      </c>
      <c r="H63" s="77">
        <v>7</v>
      </c>
      <c r="I63" s="77">
        <v>25</v>
      </c>
      <c r="J63" s="77">
        <v>31</v>
      </c>
      <c r="K63" s="77">
        <v>37</v>
      </c>
      <c r="L63" s="77">
        <v>25</v>
      </c>
      <c r="M63" s="77">
        <v>750</v>
      </c>
      <c r="N63" s="80">
        <f>IF('NORMAL OPTION CALLS'!E63="BUY",('NORMAL OPTION CALLS'!L63-'NORMAL OPTION CALLS'!G63)*('NORMAL OPTION CALLS'!M63),('NORMAL OPTION CALLS'!G63-'NORMAL OPTION CALLS'!L63)*('NORMAL OPTION CALLS'!M63))</f>
        <v>4500</v>
      </c>
      <c r="O63" s="81">
        <f>'NORMAL OPTION CALLS'!N63/('NORMAL OPTION CALLS'!M63)/'NORMAL OPTION CALLS'!G63%</f>
        <v>31.578947368421051</v>
      </c>
    </row>
    <row r="64" spans="1:15">
      <c r="A64" s="77">
        <v>16</v>
      </c>
      <c r="B64" s="78">
        <v>43760</v>
      </c>
      <c r="C64" s="79">
        <v>200</v>
      </c>
      <c r="D64" s="77" t="s">
        <v>21</v>
      </c>
      <c r="E64" s="77" t="s">
        <v>22</v>
      </c>
      <c r="F64" s="77" t="s">
        <v>140</v>
      </c>
      <c r="G64" s="77">
        <v>10</v>
      </c>
      <c r="H64" s="77">
        <v>6.8</v>
      </c>
      <c r="I64" s="77">
        <v>11.7</v>
      </c>
      <c r="J64" s="77">
        <v>13.3</v>
      </c>
      <c r="K64" s="77">
        <v>15</v>
      </c>
      <c r="L64" s="77">
        <v>11.7</v>
      </c>
      <c r="M64" s="77">
        <v>2200</v>
      </c>
      <c r="N64" s="80">
        <f>IF('NORMAL OPTION CALLS'!E64="BUY",('NORMAL OPTION CALLS'!L64-'NORMAL OPTION CALLS'!G64)*('NORMAL OPTION CALLS'!M64),('NORMAL OPTION CALLS'!G64-'NORMAL OPTION CALLS'!L64)*('NORMAL OPTION CALLS'!M64))</f>
        <v>3739.9999999999986</v>
      </c>
      <c r="O64" s="81">
        <f>'NORMAL OPTION CALLS'!N64/('NORMAL OPTION CALLS'!M64)/'NORMAL OPTION CALLS'!G64%</f>
        <v>16.999999999999993</v>
      </c>
    </row>
    <row r="65" spans="1:15">
      <c r="A65" s="77">
        <v>17</v>
      </c>
      <c r="B65" s="78">
        <v>43760</v>
      </c>
      <c r="C65" s="79">
        <v>105</v>
      </c>
      <c r="D65" s="77" t="s">
        <v>21</v>
      </c>
      <c r="E65" s="77" t="s">
        <v>22</v>
      </c>
      <c r="F65" s="77" t="s">
        <v>59</v>
      </c>
      <c r="G65" s="77">
        <v>2</v>
      </c>
      <c r="H65" s="77">
        <v>0.8</v>
      </c>
      <c r="I65" s="77">
        <v>2.6</v>
      </c>
      <c r="J65" s="77">
        <v>3.2</v>
      </c>
      <c r="K65" s="77">
        <v>3.8</v>
      </c>
      <c r="L65" s="77">
        <v>2.6</v>
      </c>
      <c r="M65" s="77">
        <v>6200</v>
      </c>
      <c r="N65" s="80">
        <f>IF('NORMAL OPTION CALLS'!E65="BUY",('NORMAL OPTION CALLS'!L65-'NORMAL OPTION CALLS'!G65)*('NORMAL OPTION CALLS'!M65),('NORMAL OPTION CALLS'!G65-'NORMAL OPTION CALLS'!L65)*('NORMAL OPTION CALLS'!M65))</f>
        <v>3720.0000000000005</v>
      </c>
      <c r="O65" s="81">
        <f>'NORMAL OPTION CALLS'!N65/('NORMAL OPTION CALLS'!M65)/'NORMAL OPTION CALLS'!G65%</f>
        <v>30.000000000000004</v>
      </c>
    </row>
    <row r="66" spans="1:15">
      <c r="A66" s="77">
        <v>18</v>
      </c>
      <c r="B66" s="78">
        <v>43756</v>
      </c>
      <c r="C66" s="79">
        <v>1760</v>
      </c>
      <c r="D66" s="77" t="s">
        <v>21</v>
      </c>
      <c r="E66" s="77" t="s">
        <v>22</v>
      </c>
      <c r="F66" s="77" t="s">
        <v>155</v>
      </c>
      <c r="G66" s="77">
        <v>20</v>
      </c>
      <c r="H66" s="77">
        <v>3</v>
      </c>
      <c r="I66" s="77">
        <v>30</v>
      </c>
      <c r="J66" s="77">
        <v>40</v>
      </c>
      <c r="K66" s="77">
        <v>50</v>
      </c>
      <c r="L66" s="77">
        <v>30</v>
      </c>
      <c r="M66" s="77">
        <v>400</v>
      </c>
      <c r="N66" s="80">
        <f>IF('NORMAL OPTION CALLS'!E66="BUY",('NORMAL OPTION CALLS'!L66-'NORMAL OPTION CALLS'!G66)*('NORMAL OPTION CALLS'!M66),('NORMAL OPTION CALLS'!G66-'NORMAL OPTION CALLS'!L66)*('NORMAL OPTION CALLS'!M66))</f>
        <v>4000</v>
      </c>
      <c r="O66" s="81">
        <f>'NORMAL OPTION CALLS'!N66/('NORMAL OPTION CALLS'!M66)/'NORMAL OPTION CALLS'!G66%</f>
        <v>50</v>
      </c>
    </row>
    <row r="67" spans="1:15">
      <c r="A67" s="77">
        <v>19</v>
      </c>
      <c r="B67" s="78">
        <v>43756</v>
      </c>
      <c r="C67" s="79">
        <v>1420</v>
      </c>
      <c r="D67" s="77" t="s">
        <v>21</v>
      </c>
      <c r="E67" s="77" t="s">
        <v>22</v>
      </c>
      <c r="F67" s="77" t="s">
        <v>225</v>
      </c>
      <c r="G67" s="77">
        <v>36</v>
      </c>
      <c r="H67" s="77">
        <v>21</v>
      </c>
      <c r="I67" s="77">
        <v>44</v>
      </c>
      <c r="J67" s="77">
        <v>52</v>
      </c>
      <c r="K67" s="77">
        <v>60</v>
      </c>
      <c r="L67" s="77">
        <v>21</v>
      </c>
      <c r="M67" s="77">
        <v>500</v>
      </c>
      <c r="N67" s="80">
        <f>IF('NORMAL OPTION CALLS'!E67="BUY",('NORMAL OPTION CALLS'!L67-'NORMAL OPTION CALLS'!G67)*('NORMAL OPTION CALLS'!M67),('NORMAL OPTION CALLS'!G67-'NORMAL OPTION CALLS'!L67)*('NORMAL OPTION CALLS'!M67))</f>
        <v>-7500</v>
      </c>
      <c r="O67" s="81">
        <f>'NORMAL OPTION CALLS'!N67/('NORMAL OPTION CALLS'!M67)/'NORMAL OPTION CALLS'!G67%</f>
        <v>-41.666666666666671</v>
      </c>
    </row>
    <row r="68" spans="1:15">
      <c r="A68" s="77">
        <v>20</v>
      </c>
      <c r="B68" s="78">
        <v>43756</v>
      </c>
      <c r="C68" s="79">
        <v>500</v>
      </c>
      <c r="D68" s="77" t="s">
        <v>21</v>
      </c>
      <c r="E68" s="77" t="s">
        <v>22</v>
      </c>
      <c r="F68" s="77" t="s">
        <v>297</v>
      </c>
      <c r="G68" s="77">
        <v>6</v>
      </c>
      <c r="H68" s="77">
        <v>3</v>
      </c>
      <c r="I68" s="77">
        <v>8</v>
      </c>
      <c r="J68" s="77">
        <v>10</v>
      </c>
      <c r="K68" s="77">
        <v>12</v>
      </c>
      <c r="L68" s="77">
        <v>8</v>
      </c>
      <c r="M68" s="77">
        <v>2200</v>
      </c>
      <c r="N68" s="80">
        <f>IF('NORMAL OPTION CALLS'!E68="BUY",('NORMAL OPTION CALLS'!L68-'NORMAL OPTION CALLS'!G68)*('NORMAL OPTION CALLS'!M68),('NORMAL OPTION CALLS'!G68-'NORMAL OPTION CALLS'!L68)*('NORMAL OPTION CALLS'!M68))</f>
        <v>4400</v>
      </c>
      <c r="O68" s="81">
        <f>'NORMAL OPTION CALLS'!N68/('NORMAL OPTION CALLS'!M68)/'NORMAL OPTION CALLS'!G68%</f>
        <v>33.333333333333336</v>
      </c>
    </row>
    <row r="69" spans="1:15">
      <c r="A69" s="77">
        <v>21</v>
      </c>
      <c r="B69" s="78">
        <v>43755</v>
      </c>
      <c r="C69" s="79">
        <v>7200</v>
      </c>
      <c r="D69" s="77" t="s">
        <v>21</v>
      </c>
      <c r="E69" s="77" t="s">
        <v>22</v>
      </c>
      <c r="F69" s="77" t="s">
        <v>253</v>
      </c>
      <c r="G69" s="77">
        <v>130</v>
      </c>
      <c r="H69" s="77">
        <v>20</v>
      </c>
      <c r="I69" s="77">
        <v>190</v>
      </c>
      <c r="J69" s="77">
        <v>250</v>
      </c>
      <c r="K69" s="77">
        <v>300</v>
      </c>
      <c r="L69" s="77">
        <v>299</v>
      </c>
      <c r="M69" s="77">
        <v>75</v>
      </c>
      <c r="N69" s="80">
        <f>IF('NORMAL OPTION CALLS'!E69="BUY",('NORMAL OPTION CALLS'!L69-'NORMAL OPTION CALLS'!G69)*('NORMAL OPTION CALLS'!M69),('NORMAL OPTION CALLS'!G69-'NORMAL OPTION CALLS'!L69)*('NORMAL OPTION CALLS'!M69))</f>
        <v>12675</v>
      </c>
      <c r="O69" s="81">
        <f>'NORMAL OPTION CALLS'!N69/('NORMAL OPTION CALLS'!M69)/'NORMAL OPTION CALLS'!G69%</f>
        <v>130</v>
      </c>
    </row>
    <row r="70" spans="1:15">
      <c r="A70" s="77">
        <v>22</v>
      </c>
      <c r="B70" s="78">
        <v>43755</v>
      </c>
      <c r="C70" s="79">
        <v>3100</v>
      </c>
      <c r="D70" s="77" t="s">
        <v>21</v>
      </c>
      <c r="E70" s="77" t="s">
        <v>22</v>
      </c>
      <c r="F70" s="77" t="s">
        <v>57</v>
      </c>
      <c r="G70" s="77">
        <v>52</v>
      </c>
      <c r="H70" s="77">
        <v>25</v>
      </c>
      <c r="I70" s="77">
        <v>70</v>
      </c>
      <c r="J70" s="77">
        <v>85</v>
      </c>
      <c r="K70" s="77">
        <v>100</v>
      </c>
      <c r="L70" s="77">
        <v>85</v>
      </c>
      <c r="M70" s="77">
        <v>250</v>
      </c>
      <c r="N70" s="80">
        <f>IF('NORMAL OPTION CALLS'!E70="BUY",('NORMAL OPTION CALLS'!L70-'NORMAL OPTION CALLS'!G70)*('NORMAL OPTION CALLS'!M70),('NORMAL OPTION CALLS'!G70-'NORMAL OPTION CALLS'!L70)*('NORMAL OPTION CALLS'!M70))</f>
        <v>8250</v>
      </c>
      <c r="O70" s="81">
        <f>'NORMAL OPTION CALLS'!N70/('NORMAL OPTION CALLS'!M70)/'NORMAL OPTION CALLS'!G70%</f>
        <v>63.46153846153846</v>
      </c>
    </row>
    <row r="71" spans="1:15">
      <c r="A71" s="77">
        <v>23</v>
      </c>
      <c r="B71" s="78">
        <v>43755</v>
      </c>
      <c r="C71" s="79">
        <v>600</v>
      </c>
      <c r="D71" s="77" t="s">
        <v>21</v>
      </c>
      <c r="E71" s="77" t="s">
        <v>22</v>
      </c>
      <c r="F71" s="77" t="s">
        <v>227</v>
      </c>
      <c r="G71" s="77">
        <v>25</v>
      </c>
      <c r="H71" s="77">
        <v>19</v>
      </c>
      <c r="I71" s="77">
        <v>28</v>
      </c>
      <c r="J71" s="77">
        <v>31</v>
      </c>
      <c r="K71" s="77">
        <v>34</v>
      </c>
      <c r="L71" s="77">
        <v>28</v>
      </c>
      <c r="M71" s="77">
        <v>1400</v>
      </c>
      <c r="N71" s="80">
        <f>IF('NORMAL OPTION CALLS'!E71="BUY",('NORMAL OPTION CALLS'!L71-'NORMAL OPTION CALLS'!G71)*('NORMAL OPTION CALLS'!M71),('NORMAL OPTION CALLS'!G71-'NORMAL OPTION CALLS'!L71)*('NORMAL OPTION CALLS'!M71))</f>
        <v>4200</v>
      </c>
      <c r="O71" s="81">
        <f>'NORMAL OPTION CALLS'!N71/('NORMAL OPTION CALLS'!M71)/'NORMAL OPTION CALLS'!G71%</f>
        <v>12</v>
      </c>
    </row>
    <row r="72" spans="1:15">
      <c r="A72" s="77">
        <v>24</v>
      </c>
      <c r="B72" s="78">
        <v>43755</v>
      </c>
      <c r="C72" s="79">
        <v>260</v>
      </c>
      <c r="D72" s="77" t="s">
        <v>21</v>
      </c>
      <c r="E72" s="77" t="s">
        <v>22</v>
      </c>
      <c r="F72" s="77" t="s">
        <v>49</v>
      </c>
      <c r="G72" s="77">
        <v>9</v>
      </c>
      <c r="H72" s="77">
        <v>6</v>
      </c>
      <c r="I72" s="77">
        <v>10.5</v>
      </c>
      <c r="J72" s="77">
        <v>12</v>
      </c>
      <c r="K72" s="77">
        <v>13.5</v>
      </c>
      <c r="L72" s="77">
        <v>10.5</v>
      </c>
      <c r="M72" s="77">
        <v>3000</v>
      </c>
      <c r="N72" s="80">
        <f>IF('NORMAL OPTION CALLS'!E72="BUY",('NORMAL OPTION CALLS'!L72-'NORMAL OPTION CALLS'!G72)*('NORMAL OPTION CALLS'!M72),('NORMAL OPTION CALLS'!G72-'NORMAL OPTION CALLS'!L72)*('NORMAL OPTION CALLS'!M72))</f>
        <v>4500</v>
      </c>
      <c r="O72" s="81">
        <f>'NORMAL OPTION CALLS'!N72/('NORMAL OPTION CALLS'!M72)/'NORMAL OPTION CALLS'!G72%</f>
        <v>16.666666666666668</v>
      </c>
    </row>
    <row r="73" spans="1:15">
      <c r="A73" s="77">
        <v>25</v>
      </c>
      <c r="B73" s="78">
        <v>43754</v>
      </c>
      <c r="C73" s="79">
        <v>700</v>
      </c>
      <c r="D73" s="77" t="s">
        <v>21</v>
      </c>
      <c r="E73" s="77" t="s">
        <v>22</v>
      </c>
      <c r="F73" s="77" t="s">
        <v>58</v>
      </c>
      <c r="G73" s="77">
        <v>17</v>
      </c>
      <c r="H73" s="77">
        <v>11</v>
      </c>
      <c r="I73" s="77">
        <v>20</v>
      </c>
      <c r="J73" s="77">
        <v>23</v>
      </c>
      <c r="K73" s="77">
        <v>26</v>
      </c>
      <c r="L73" s="77">
        <v>20</v>
      </c>
      <c r="M73" s="77">
        <v>1200</v>
      </c>
      <c r="N73" s="80">
        <f>IF('NORMAL OPTION CALLS'!E73="BUY",('NORMAL OPTION CALLS'!L73-'NORMAL OPTION CALLS'!G73)*('NORMAL OPTION CALLS'!M73),('NORMAL OPTION CALLS'!G73-'NORMAL OPTION CALLS'!L73)*('NORMAL OPTION CALLS'!M73))</f>
        <v>3600</v>
      </c>
      <c r="O73" s="81">
        <f>'NORMAL OPTION CALLS'!N73/('NORMAL OPTION CALLS'!M73)/'NORMAL OPTION CALLS'!G73%</f>
        <v>17.647058823529409</v>
      </c>
    </row>
    <row r="74" spans="1:15">
      <c r="A74" s="77">
        <v>26</v>
      </c>
      <c r="B74" s="78">
        <v>43753</v>
      </c>
      <c r="C74" s="79">
        <v>1820</v>
      </c>
      <c r="D74" s="77" t="s">
        <v>21</v>
      </c>
      <c r="E74" s="77" t="s">
        <v>22</v>
      </c>
      <c r="F74" s="77" t="s">
        <v>424</v>
      </c>
      <c r="G74" s="77">
        <v>65</v>
      </c>
      <c r="H74" s="77">
        <v>47</v>
      </c>
      <c r="I74" s="77">
        <v>75</v>
      </c>
      <c r="J74" s="77">
        <v>85</v>
      </c>
      <c r="K74" s="77">
        <v>95</v>
      </c>
      <c r="L74" s="77">
        <v>75</v>
      </c>
      <c r="M74" s="77">
        <v>400</v>
      </c>
      <c r="N74" s="80">
        <f>IF('NORMAL OPTION CALLS'!E74="BUY",('NORMAL OPTION CALLS'!L74-'NORMAL OPTION CALLS'!G74)*('NORMAL OPTION CALLS'!M74),('NORMAL OPTION CALLS'!G74-'NORMAL OPTION CALLS'!L74)*('NORMAL OPTION CALLS'!M74))</f>
        <v>4000</v>
      </c>
      <c r="O74" s="81">
        <f>'NORMAL OPTION CALLS'!N74/('NORMAL OPTION CALLS'!M74)/'NORMAL OPTION CALLS'!G74%</f>
        <v>15.384615384615383</v>
      </c>
    </row>
    <row r="75" spans="1:15">
      <c r="A75" s="77">
        <v>27</v>
      </c>
      <c r="B75" s="78">
        <v>43753</v>
      </c>
      <c r="C75" s="79">
        <v>100</v>
      </c>
      <c r="D75" s="77" t="s">
        <v>21</v>
      </c>
      <c r="E75" s="77" t="s">
        <v>22</v>
      </c>
      <c r="F75" s="77" t="s">
        <v>51</v>
      </c>
      <c r="G75" s="77">
        <v>7</v>
      </c>
      <c r="H75" s="77">
        <v>4</v>
      </c>
      <c r="I75" s="77">
        <v>8.5</v>
      </c>
      <c r="J75" s="77">
        <v>10</v>
      </c>
      <c r="K75" s="77">
        <v>11.5</v>
      </c>
      <c r="L75" s="77">
        <v>8.5</v>
      </c>
      <c r="M75" s="77">
        <v>3200</v>
      </c>
      <c r="N75" s="80">
        <f>IF('NORMAL OPTION CALLS'!E75="BUY",('NORMAL OPTION CALLS'!L75-'NORMAL OPTION CALLS'!G75)*('NORMAL OPTION CALLS'!M75),('NORMAL OPTION CALLS'!G75-'NORMAL OPTION CALLS'!L75)*('NORMAL OPTION CALLS'!M75))</f>
        <v>4800</v>
      </c>
      <c r="O75" s="81">
        <f>'NORMAL OPTION CALLS'!N75/('NORMAL OPTION CALLS'!M75)/'NORMAL OPTION CALLS'!G75%</f>
        <v>21.428571428571427</v>
      </c>
    </row>
    <row r="76" spans="1:15">
      <c r="A76" s="77">
        <v>28</v>
      </c>
      <c r="B76" s="78">
        <v>43753</v>
      </c>
      <c r="C76" s="79">
        <v>100</v>
      </c>
      <c r="D76" s="77" t="s">
        <v>21</v>
      </c>
      <c r="E76" s="77" t="s">
        <v>22</v>
      </c>
      <c r="F76" s="77" t="s">
        <v>90</v>
      </c>
      <c r="G76" s="77">
        <v>5</v>
      </c>
      <c r="H76" s="77">
        <v>2</v>
      </c>
      <c r="I76" s="77">
        <v>6.5</v>
      </c>
      <c r="J76" s="77">
        <v>8</v>
      </c>
      <c r="K76" s="77">
        <v>9.5</v>
      </c>
      <c r="L76" s="77">
        <v>6.3</v>
      </c>
      <c r="M76" s="77">
        <v>3300</v>
      </c>
      <c r="N76" s="80">
        <f>IF('NORMAL OPTION CALLS'!E76="BUY",('NORMAL OPTION CALLS'!L76-'NORMAL OPTION CALLS'!G76)*('NORMAL OPTION CALLS'!M76),('NORMAL OPTION CALLS'!G76-'NORMAL OPTION CALLS'!L76)*('NORMAL OPTION CALLS'!M76))</f>
        <v>4289.9999999999991</v>
      </c>
      <c r="O76" s="81">
        <f>'NORMAL OPTION CALLS'!N76/('NORMAL OPTION CALLS'!M76)/'NORMAL OPTION CALLS'!G76%</f>
        <v>25.999999999999996</v>
      </c>
    </row>
    <row r="77" spans="1:15">
      <c r="A77" s="77">
        <v>29</v>
      </c>
      <c r="B77" s="78">
        <v>43753</v>
      </c>
      <c r="C77" s="79">
        <v>7100</v>
      </c>
      <c r="D77" s="77" t="s">
        <v>21</v>
      </c>
      <c r="E77" s="77" t="s">
        <v>22</v>
      </c>
      <c r="F77" s="77" t="s">
        <v>253</v>
      </c>
      <c r="G77" s="77">
        <v>140</v>
      </c>
      <c r="H77" s="77">
        <v>25</v>
      </c>
      <c r="I77" s="77">
        <v>200</v>
      </c>
      <c r="J77" s="77">
        <v>260</v>
      </c>
      <c r="K77" s="77">
        <v>320</v>
      </c>
      <c r="L77" s="77">
        <v>200</v>
      </c>
      <c r="M77" s="77">
        <v>75</v>
      </c>
      <c r="N77" s="80">
        <f>IF('NORMAL OPTION CALLS'!E77="BUY",('NORMAL OPTION CALLS'!L77-'NORMAL OPTION CALLS'!G77)*('NORMAL OPTION CALLS'!M77),('NORMAL OPTION CALLS'!G77-'NORMAL OPTION CALLS'!L77)*('NORMAL OPTION CALLS'!M77))</f>
        <v>4500</v>
      </c>
      <c r="O77" s="81">
        <f>'NORMAL OPTION CALLS'!N77/('NORMAL OPTION CALLS'!M77)/'NORMAL OPTION CALLS'!G77%</f>
        <v>42.857142857142861</v>
      </c>
    </row>
    <row r="78" spans="1:15">
      <c r="A78" s="77">
        <v>30</v>
      </c>
      <c r="B78" s="78">
        <v>43752</v>
      </c>
      <c r="C78" s="79">
        <v>1500</v>
      </c>
      <c r="D78" s="77" t="s">
        <v>21</v>
      </c>
      <c r="E78" s="77" t="s">
        <v>22</v>
      </c>
      <c r="F78" s="77" t="s">
        <v>312</v>
      </c>
      <c r="G78" s="77">
        <v>26</v>
      </c>
      <c r="H78" s="77">
        <v>12</v>
      </c>
      <c r="I78" s="77">
        <v>34</v>
      </c>
      <c r="J78" s="77">
        <v>42</v>
      </c>
      <c r="K78" s="77">
        <v>50</v>
      </c>
      <c r="L78" s="77">
        <v>50</v>
      </c>
      <c r="M78" s="77">
        <v>500</v>
      </c>
      <c r="N78" s="80">
        <f>IF('NORMAL OPTION CALLS'!E78="BUY",('NORMAL OPTION CALLS'!L78-'NORMAL OPTION CALLS'!G78)*('NORMAL OPTION CALLS'!M78),('NORMAL OPTION CALLS'!G78-'NORMAL OPTION CALLS'!L78)*('NORMAL OPTION CALLS'!M78))</f>
        <v>12000</v>
      </c>
      <c r="O78" s="81">
        <f>'NORMAL OPTION CALLS'!N78/('NORMAL OPTION CALLS'!M78)/'NORMAL OPTION CALLS'!G78%</f>
        <v>92.307692307692307</v>
      </c>
    </row>
    <row r="79" spans="1:15">
      <c r="A79" s="77">
        <v>31</v>
      </c>
      <c r="B79" s="78">
        <v>43749</v>
      </c>
      <c r="C79" s="79">
        <v>410</v>
      </c>
      <c r="D79" s="77" t="s">
        <v>21</v>
      </c>
      <c r="E79" s="77" t="s">
        <v>22</v>
      </c>
      <c r="F79" s="77" t="s">
        <v>335</v>
      </c>
      <c r="G79" s="77">
        <v>10.5</v>
      </c>
      <c r="H79" s="77">
        <v>7</v>
      </c>
      <c r="I79" s="77">
        <v>12</v>
      </c>
      <c r="J79" s="77">
        <v>13.5</v>
      </c>
      <c r="K79" s="77">
        <v>15</v>
      </c>
      <c r="L79" s="77">
        <v>12</v>
      </c>
      <c r="M79" s="77">
        <v>2500</v>
      </c>
      <c r="N79" s="80">
        <f>IF('NORMAL OPTION CALLS'!E79="BUY",('NORMAL OPTION CALLS'!L79-'NORMAL OPTION CALLS'!G79)*('NORMAL OPTION CALLS'!M79),('NORMAL OPTION CALLS'!G79-'NORMAL OPTION CALLS'!L79)*('NORMAL OPTION CALLS'!M79))</f>
        <v>3750</v>
      </c>
      <c r="O79" s="81">
        <f>'NORMAL OPTION CALLS'!N79/('NORMAL OPTION CALLS'!M79)/'NORMAL OPTION CALLS'!G79%</f>
        <v>14.285714285714286</v>
      </c>
    </row>
    <row r="80" spans="1:15">
      <c r="A80" s="77">
        <v>32</v>
      </c>
      <c r="B80" s="78">
        <v>43749</v>
      </c>
      <c r="C80" s="79">
        <v>500</v>
      </c>
      <c r="D80" s="77" t="s">
        <v>21</v>
      </c>
      <c r="E80" s="77" t="s">
        <v>22</v>
      </c>
      <c r="F80" s="77" t="s">
        <v>297</v>
      </c>
      <c r="G80" s="77">
        <v>3</v>
      </c>
      <c r="H80" s="77">
        <v>0.5</v>
      </c>
      <c r="I80" s="77">
        <v>5</v>
      </c>
      <c r="J80" s="77">
        <v>7</v>
      </c>
      <c r="K80" s="77">
        <v>9</v>
      </c>
      <c r="L80" s="77">
        <v>5</v>
      </c>
      <c r="M80" s="77">
        <v>2200</v>
      </c>
      <c r="N80" s="80">
        <f>IF('NORMAL OPTION CALLS'!E80="BUY",('NORMAL OPTION CALLS'!L80-'NORMAL OPTION CALLS'!G80)*('NORMAL OPTION CALLS'!M80),('NORMAL OPTION CALLS'!G80-'NORMAL OPTION CALLS'!L80)*('NORMAL OPTION CALLS'!M80))</f>
        <v>4400</v>
      </c>
      <c r="O80" s="81">
        <f>'NORMAL OPTION CALLS'!N80/('NORMAL OPTION CALLS'!M80)/'NORMAL OPTION CALLS'!G80%</f>
        <v>66.666666666666671</v>
      </c>
    </row>
    <row r="81" spans="1:15">
      <c r="A81" s="77">
        <v>33</v>
      </c>
      <c r="B81" s="78">
        <v>43749</v>
      </c>
      <c r="C81" s="79">
        <v>200</v>
      </c>
      <c r="D81" s="77" t="s">
        <v>21</v>
      </c>
      <c r="E81" s="77" t="s">
        <v>22</v>
      </c>
      <c r="F81" s="77" t="s">
        <v>326</v>
      </c>
      <c r="G81" s="77">
        <v>32</v>
      </c>
      <c r="H81" s="77">
        <v>23</v>
      </c>
      <c r="I81" s="77">
        <v>37</v>
      </c>
      <c r="J81" s="77">
        <v>42</v>
      </c>
      <c r="K81" s="77">
        <v>47</v>
      </c>
      <c r="L81" s="77">
        <v>37</v>
      </c>
      <c r="M81" s="77">
        <v>800</v>
      </c>
      <c r="N81" s="80">
        <f>IF('NORMAL OPTION CALLS'!E81="BUY",('NORMAL OPTION CALLS'!L81-'NORMAL OPTION CALLS'!G81)*('NORMAL OPTION CALLS'!M81),('NORMAL OPTION CALLS'!G81-'NORMAL OPTION CALLS'!L81)*('NORMAL OPTION CALLS'!M81))</f>
        <v>4000</v>
      </c>
      <c r="O81" s="81">
        <f>'NORMAL OPTION CALLS'!N81/('NORMAL OPTION CALLS'!M81)/'NORMAL OPTION CALLS'!G81%</f>
        <v>15.625</v>
      </c>
    </row>
    <row r="82" spans="1:15">
      <c r="A82" s="77">
        <v>34</v>
      </c>
      <c r="B82" s="78">
        <v>43749</v>
      </c>
      <c r="C82" s="79">
        <v>200</v>
      </c>
      <c r="D82" s="77" t="s">
        <v>21</v>
      </c>
      <c r="E82" s="77" t="s">
        <v>22</v>
      </c>
      <c r="F82" s="77" t="s">
        <v>423</v>
      </c>
      <c r="G82" s="77">
        <v>5</v>
      </c>
      <c r="H82" s="77">
        <v>3</v>
      </c>
      <c r="I82" s="77">
        <v>6</v>
      </c>
      <c r="J82" s="77">
        <v>7</v>
      </c>
      <c r="K82" s="77">
        <v>8</v>
      </c>
      <c r="L82" s="77">
        <v>7</v>
      </c>
      <c r="M82" s="77">
        <v>4000</v>
      </c>
      <c r="N82" s="80">
        <f>IF('NORMAL OPTION CALLS'!E82="BUY",('NORMAL OPTION CALLS'!L82-'NORMAL OPTION CALLS'!G82)*('NORMAL OPTION CALLS'!M82),('NORMAL OPTION CALLS'!G82-'NORMAL OPTION CALLS'!L82)*('NORMAL OPTION CALLS'!M82))</f>
        <v>8000</v>
      </c>
      <c r="O82" s="81">
        <f>'NORMAL OPTION CALLS'!N82/('NORMAL OPTION CALLS'!M82)/'NORMAL OPTION CALLS'!G82%</f>
        <v>40</v>
      </c>
    </row>
    <row r="83" spans="1:15">
      <c r="A83" s="77">
        <v>35</v>
      </c>
      <c r="B83" s="78">
        <v>43748</v>
      </c>
      <c r="C83" s="79">
        <v>1120</v>
      </c>
      <c r="D83" s="77" t="s">
        <v>21</v>
      </c>
      <c r="E83" s="77" t="s">
        <v>22</v>
      </c>
      <c r="F83" s="77" t="s">
        <v>156</v>
      </c>
      <c r="G83" s="77">
        <v>36</v>
      </c>
      <c r="H83" s="77">
        <v>22</v>
      </c>
      <c r="I83" s="77">
        <v>43</v>
      </c>
      <c r="J83" s="77">
        <v>50</v>
      </c>
      <c r="K83" s="77">
        <v>57</v>
      </c>
      <c r="L83" s="77">
        <v>43</v>
      </c>
      <c r="M83" s="77">
        <v>600</v>
      </c>
      <c r="N83" s="80">
        <f>IF('NORMAL OPTION CALLS'!E83="BUY",('NORMAL OPTION CALLS'!L83-'NORMAL OPTION CALLS'!G83)*('NORMAL OPTION CALLS'!M83),('NORMAL OPTION CALLS'!G83-'NORMAL OPTION CALLS'!L83)*('NORMAL OPTION CALLS'!M83))</f>
        <v>4200</v>
      </c>
      <c r="O83" s="81">
        <f>'NORMAL OPTION CALLS'!N83/('NORMAL OPTION CALLS'!M83)/'NORMAL OPTION CALLS'!G83%</f>
        <v>19.444444444444446</v>
      </c>
    </row>
    <row r="84" spans="1:15">
      <c r="A84" s="77">
        <v>36</v>
      </c>
      <c r="B84" s="78">
        <v>43748</v>
      </c>
      <c r="C84" s="79">
        <v>60</v>
      </c>
      <c r="D84" s="77" t="s">
        <v>21</v>
      </c>
      <c r="E84" s="77" t="s">
        <v>22</v>
      </c>
      <c r="F84" s="77" t="s">
        <v>422</v>
      </c>
      <c r="G84" s="77">
        <v>3.6</v>
      </c>
      <c r="H84" s="77">
        <v>2.8</v>
      </c>
      <c r="I84" s="77">
        <v>4</v>
      </c>
      <c r="J84" s="77">
        <v>4.4000000000000004</v>
      </c>
      <c r="K84" s="77">
        <v>4.8</v>
      </c>
      <c r="L84" s="77">
        <v>4.8</v>
      </c>
      <c r="M84" s="77">
        <v>20000</v>
      </c>
      <c r="N84" s="80">
        <f>IF('NORMAL OPTION CALLS'!E84="BUY",('NORMAL OPTION CALLS'!L84-'NORMAL OPTION CALLS'!G84)*('NORMAL OPTION CALLS'!M84),('NORMAL OPTION CALLS'!G84-'NORMAL OPTION CALLS'!L84)*('NORMAL OPTION CALLS'!M84))</f>
        <v>23999.999999999996</v>
      </c>
      <c r="O84" s="81">
        <f>'NORMAL OPTION CALLS'!N84/('NORMAL OPTION CALLS'!M84)/'NORMAL OPTION CALLS'!G84%</f>
        <v>33.333333333333321</v>
      </c>
    </row>
    <row r="85" spans="1:15">
      <c r="A85" s="77">
        <v>37</v>
      </c>
      <c r="B85" s="78">
        <v>43748</v>
      </c>
      <c r="C85" s="79">
        <v>450</v>
      </c>
      <c r="D85" s="77" t="s">
        <v>47</v>
      </c>
      <c r="E85" s="77" t="s">
        <v>22</v>
      </c>
      <c r="F85" s="77" t="s">
        <v>182</v>
      </c>
      <c r="G85" s="77">
        <v>29</v>
      </c>
      <c r="H85" s="77">
        <v>28</v>
      </c>
      <c r="I85" s="77">
        <v>33</v>
      </c>
      <c r="J85" s="77">
        <v>37</v>
      </c>
      <c r="K85" s="77">
        <v>41</v>
      </c>
      <c r="L85" s="77">
        <v>37</v>
      </c>
      <c r="M85" s="77">
        <v>1000</v>
      </c>
      <c r="N85" s="80">
        <f>IF('NORMAL OPTION CALLS'!E85="BUY",('NORMAL OPTION CALLS'!L85-'NORMAL OPTION CALLS'!G85)*('NORMAL OPTION CALLS'!M85),('NORMAL OPTION CALLS'!G85-'NORMAL OPTION CALLS'!L85)*('NORMAL OPTION CALLS'!M85))</f>
        <v>8000</v>
      </c>
      <c r="O85" s="81">
        <f>'NORMAL OPTION CALLS'!N85/('NORMAL OPTION CALLS'!M85)/'NORMAL OPTION CALLS'!G85%</f>
        <v>27.586206896551726</v>
      </c>
    </row>
    <row r="86" spans="1:15">
      <c r="A86" s="77">
        <v>38</v>
      </c>
      <c r="B86" s="78">
        <v>43747</v>
      </c>
      <c r="C86" s="79">
        <v>1120</v>
      </c>
      <c r="D86" s="77" t="s">
        <v>21</v>
      </c>
      <c r="E86" s="77" t="s">
        <v>22</v>
      </c>
      <c r="F86" s="77" t="s">
        <v>156</v>
      </c>
      <c r="G86" s="77">
        <v>36</v>
      </c>
      <c r="H86" s="77">
        <v>22</v>
      </c>
      <c r="I86" s="77">
        <v>43</v>
      </c>
      <c r="J86" s="77">
        <v>50</v>
      </c>
      <c r="K86" s="77">
        <v>57</v>
      </c>
      <c r="L86" s="77">
        <v>43</v>
      </c>
      <c r="M86" s="77">
        <v>600</v>
      </c>
      <c r="N86" s="80">
        <f>IF('NORMAL OPTION CALLS'!E86="BUY",('NORMAL OPTION CALLS'!L86-'NORMAL OPTION CALLS'!G86)*('NORMAL OPTION CALLS'!M86),('NORMAL OPTION CALLS'!G86-'NORMAL OPTION CALLS'!L86)*('NORMAL OPTION CALLS'!M86))</f>
        <v>4200</v>
      </c>
      <c r="O86" s="81">
        <f>'NORMAL OPTION CALLS'!N86/('NORMAL OPTION CALLS'!M86)/'NORMAL OPTION CALLS'!G86%</f>
        <v>19.444444444444446</v>
      </c>
    </row>
    <row r="87" spans="1:15">
      <c r="A87" s="77">
        <v>39</v>
      </c>
      <c r="B87" s="78">
        <v>43747</v>
      </c>
      <c r="C87" s="79">
        <v>440</v>
      </c>
      <c r="D87" s="77" t="s">
        <v>47</v>
      </c>
      <c r="E87" s="77" t="s">
        <v>22</v>
      </c>
      <c r="F87" s="77" t="s">
        <v>416</v>
      </c>
      <c r="G87" s="77">
        <v>13</v>
      </c>
      <c r="H87" s="77">
        <v>8</v>
      </c>
      <c r="I87" s="77">
        <v>15.5</v>
      </c>
      <c r="J87" s="77">
        <v>18</v>
      </c>
      <c r="K87" s="77">
        <v>20.5</v>
      </c>
      <c r="L87" s="77">
        <v>15.5</v>
      </c>
      <c r="M87" s="77">
        <v>1500</v>
      </c>
      <c r="N87" s="80">
        <f>IF('NORMAL OPTION CALLS'!E87="BUY",('NORMAL OPTION CALLS'!L87-'NORMAL OPTION CALLS'!G87)*('NORMAL OPTION CALLS'!M87),('NORMAL OPTION CALLS'!G87-'NORMAL OPTION CALLS'!L87)*('NORMAL OPTION CALLS'!M87))</f>
        <v>3750</v>
      </c>
      <c r="O87" s="81">
        <f>'NORMAL OPTION CALLS'!N87/('NORMAL OPTION CALLS'!M87)/'NORMAL OPTION CALLS'!G87%</f>
        <v>19.23076923076923</v>
      </c>
    </row>
    <row r="88" spans="1:15">
      <c r="A88" s="77">
        <v>40</v>
      </c>
      <c r="B88" s="78">
        <v>43745</v>
      </c>
      <c r="C88" s="79">
        <v>550</v>
      </c>
      <c r="D88" s="77" t="s">
        <v>47</v>
      </c>
      <c r="E88" s="77" t="s">
        <v>22</v>
      </c>
      <c r="F88" s="77" t="s">
        <v>402</v>
      </c>
      <c r="G88" s="77">
        <v>20</v>
      </c>
      <c r="H88" s="77">
        <v>13</v>
      </c>
      <c r="I88" s="77">
        <v>24</v>
      </c>
      <c r="J88" s="77">
        <v>28</v>
      </c>
      <c r="K88" s="77">
        <v>32</v>
      </c>
      <c r="L88" s="77">
        <v>13</v>
      </c>
      <c r="M88" s="77">
        <v>1000</v>
      </c>
      <c r="N88" s="80">
        <f>IF('NORMAL OPTION CALLS'!E88="BUY",('NORMAL OPTION CALLS'!L88-'NORMAL OPTION CALLS'!G88)*('NORMAL OPTION CALLS'!M88),('NORMAL OPTION CALLS'!G88-'NORMAL OPTION CALLS'!L88)*('NORMAL OPTION CALLS'!M88))</f>
        <v>-7000</v>
      </c>
      <c r="O88" s="81">
        <f>'NORMAL OPTION CALLS'!N88/('NORMAL OPTION CALLS'!M88)/'NORMAL OPTION CALLS'!G88%</f>
        <v>-35</v>
      </c>
    </row>
    <row r="89" spans="1:15">
      <c r="A89" s="77">
        <v>41</v>
      </c>
      <c r="B89" s="78">
        <v>43745</v>
      </c>
      <c r="C89" s="79">
        <v>290</v>
      </c>
      <c r="D89" s="77" t="s">
        <v>47</v>
      </c>
      <c r="E89" s="77" t="s">
        <v>22</v>
      </c>
      <c r="F89" s="77" t="s">
        <v>413</v>
      </c>
      <c r="G89" s="77">
        <v>12</v>
      </c>
      <c r="H89" s="77">
        <v>7.8</v>
      </c>
      <c r="I89" s="77">
        <v>14.5</v>
      </c>
      <c r="J89" s="77">
        <v>17</v>
      </c>
      <c r="K89" s="77">
        <v>19.5</v>
      </c>
      <c r="L89" s="77">
        <v>7.8</v>
      </c>
      <c r="M89" s="77">
        <v>1600</v>
      </c>
      <c r="N89" s="80">
        <f>IF('NORMAL OPTION CALLS'!E89="BUY",('NORMAL OPTION CALLS'!L89-'NORMAL OPTION CALLS'!G89)*('NORMAL OPTION CALLS'!M89),('NORMAL OPTION CALLS'!G89-'NORMAL OPTION CALLS'!L89)*('NORMAL OPTION CALLS'!M89))</f>
        <v>-6720</v>
      </c>
      <c r="O89" s="81">
        <f>'NORMAL OPTION CALLS'!N89/('NORMAL OPTION CALLS'!M89)/'NORMAL OPTION CALLS'!G89%</f>
        <v>-35</v>
      </c>
    </row>
    <row r="90" spans="1:15">
      <c r="A90" s="77">
        <v>42</v>
      </c>
      <c r="B90" s="78">
        <v>43745</v>
      </c>
      <c r="C90" s="79">
        <v>450</v>
      </c>
      <c r="D90" s="77" t="s">
        <v>47</v>
      </c>
      <c r="E90" s="77" t="s">
        <v>22</v>
      </c>
      <c r="F90" s="77" t="s">
        <v>182</v>
      </c>
      <c r="G90" s="77">
        <v>26</v>
      </c>
      <c r="H90" s="77">
        <v>18</v>
      </c>
      <c r="I90" s="77">
        <v>30</v>
      </c>
      <c r="J90" s="77">
        <v>34</v>
      </c>
      <c r="K90" s="77">
        <v>38</v>
      </c>
      <c r="L90" s="77">
        <v>30</v>
      </c>
      <c r="M90" s="77">
        <v>1000</v>
      </c>
      <c r="N90" s="80">
        <f>IF('NORMAL OPTION CALLS'!E90="BUY",('NORMAL OPTION CALLS'!L90-'NORMAL OPTION CALLS'!G90)*('NORMAL OPTION CALLS'!M90),('NORMAL OPTION CALLS'!G90-'NORMAL OPTION CALLS'!L90)*('NORMAL OPTION CALLS'!M90))</f>
        <v>4000</v>
      </c>
      <c r="O90" s="81">
        <f>'NORMAL OPTION CALLS'!N90/('NORMAL OPTION CALLS'!M90)/'NORMAL OPTION CALLS'!G90%</f>
        <v>15.384615384615383</v>
      </c>
    </row>
    <row r="91" spans="1:15">
      <c r="A91" s="77">
        <v>43</v>
      </c>
      <c r="B91" s="78">
        <v>43742</v>
      </c>
      <c r="C91" s="79">
        <v>400</v>
      </c>
      <c r="D91" s="77" t="s">
        <v>21</v>
      </c>
      <c r="E91" s="77" t="s">
        <v>22</v>
      </c>
      <c r="F91" s="77" t="s">
        <v>236</v>
      </c>
      <c r="G91" s="77">
        <v>12.5</v>
      </c>
      <c r="H91" s="77">
        <v>7.8</v>
      </c>
      <c r="I91" s="77">
        <v>16</v>
      </c>
      <c r="J91" s="77">
        <v>20</v>
      </c>
      <c r="K91" s="77">
        <v>24</v>
      </c>
      <c r="L91" s="77">
        <v>7.8</v>
      </c>
      <c r="M91" s="77">
        <v>1100</v>
      </c>
      <c r="N91" s="80">
        <f>IF('NORMAL OPTION CALLS'!E91="BUY",('NORMAL OPTION CALLS'!L91-'NORMAL OPTION CALLS'!G91)*('NORMAL OPTION CALLS'!M91),('NORMAL OPTION CALLS'!G91-'NORMAL OPTION CALLS'!L91)*('NORMAL OPTION CALLS'!M91))</f>
        <v>-5170</v>
      </c>
      <c r="O91" s="81">
        <f>'NORMAL OPTION CALLS'!N91/('NORMAL OPTION CALLS'!M91)/'NORMAL OPTION CALLS'!G91%</f>
        <v>-37.6</v>
      </c>
    </row>
    <row r="92" spans="1:15">
      <c r="A92" s="77">
        <v>44</v>
      </c>
      <c r="B92" s="78">
        <v>43741</v>
      </c>
      <c r="C92" s="79">
        <v>230</v>
      </c>
      <c r="D92" s="77" t="s">
        <v>21</v>
      </c>
      <c r="E92" s="77" t="s">
        <v>22</v>
      </c>
      <c r="F92" s="77" t="s">
        <v>143</v>
      </c>
      <c r="G92" s="77">
        <v>12</v>
      </c>
      <c r="H92" s="77">
        <v>8</v>
      </c>
      <c r="I92" s="77">
        <v>14</v>
      </c>
      <c r="J92" s="77">
        <v>16</v>
      </c>
      <c r="K92" s="77">
        <v>18</v>
      </c>
      <c r="L92" s="77">
        <v>13.9</v>
      </c>
      <c r="M92" s="77">
        <v>1800</v>
      </c>
      <c r="N92" s="80">
        <f>IF('NORMAL OPTION CALLS'!E92="BUY",('NORMAL OPTION CALLS'!L92-'NORMAL OPTION CALLS'!G92)*('NORMAL OPTION CALLS'!M92),('NORMAL OPTION CALLS'!G92-'NORMAL OPTION CALLS'!L92)*('NORMAL OPTION CALLS'!M92))</f>
        <v>3420.0000000000005</v>
      </c>
      <c r="O92" s="81">
        <f>'NORMAL OPTION CALLS'!N92/('NORMAL OPTION CALLS'!M92)/'NORMAL OPTION CALLS'!G92%</f>
        <v>15.833333333333337</v>
      </c>
    </row>
    <row r="93" spans="1:15">
      <c r="A93" s="77">
        <v>45</v>
      </c>
      <c r="B93" s="78">
        <v>43741</v>
      </c>
      <c r="C93" s="79">
        <v>530</v>
      </c>
      <c r="D93" s="77" t="s">
        <v>21</v>
      </c>
      <c r="E93" s="77" t="s">
        <v>22</v>
      </c>
      <c r="F93" s="77" t="s">
        <v>76</v>
      </c>
      <c r="G93" s="77">
        <v>28</v>
      </c>
      <c r="H93" s="77">
        <v>24</v>
      </c>
      <c r="I93" s="77">
        <v>30</v>
      </c>
      <c r="J93" s="77"/>
      <c r="K93" s="77">
        <v>34</v>
      </c>
      <c r="L93" s="77">
        <v>34</v>
      </c>
      <c r="M93" s="77">
        <v>1800</v>
      </c>
      <c r="N93" s="80">
        <f>IF('NORMAL OPTION CALLS'!E93="BUY",('NORMAL OPTION CALLS'!L93-'NORMAL OPTION CALLS'!G93)*('NORMAL OPTION CALLS'!M93),('NORMAL OPTION CALLS'!G93-'NORMAL OPTION CALLS'!L93)*('NORMAL OPTION CALLS'!M93))</f>
        <v>10800</v>
      </c>
      <c r="O93" s="81">
        <f>'NORMAL OPTION CALLS'!N93/('NORMAL OPTION CALLS'!M93)/'NORMAL OPTION CALLS'!G93%</f>
        <v>21.428571428571427</v>
      </c>
    </row>
    <row r="94" spans="1:15">
      <c r="A94" s="77">
        <v>46</v>
      </c>
      <c r="B94" s="78">
        <v>43739</v>
      </c>
      <c r="C94" s="79">
        <v>150</v>
      </c>
      <c r="D94" s="77" t="s">
        <v>21</v>
      </c>
      <c r="E94" s="77" t="s">
        <v>22</v>
      </c>
      <c r="F94" s="77" t="s">
        <v>56</v>
      </c>
      <c r="G94" s="77">
        <v>7</v>
      </c>
      <c r="H94" s="77">
        <v>5</v>
      </c>
      <c r="I94" s="77">
        <v>8</v>
      </c>
      <c r="J94" s="77">
        <v>9</v>
      </c>
      <c r="K94" s="77">
        <v>10</v>
      </c>
      <c r="L94" s="77">
        <v>9</v>
      </c>
      <c r="M94" s="77">
        <v>3500</v>
      </c>
      <c r="N94" s="80">
        <f>IF('NORMAL OPTION CALLS'!E94="BUY",('NORMAL OPTION CALLS'!L94-'NORMAL OPTION CALLS'!G94)*('NORMAL OPTION CALLS'!M94),('NORMAL OPTION CALLS'!G94-'NORMAL OPTION CALLS'!L94)*('NORMAL OPTION CALLS'!M94))</f>
        <v>7000</v>
      </c>
      <c r="O94" s="81">
        <f>'NORMAL OPTION CALLS'!N94/('NORMAL OPTION CALLS'!M94)/'NORMAL OPTION CALLS'!G94%</f>
        <v>28.571428571428569</v>
      </c>
    </row>
    <row r="95" spans="1:15">
      <c r="A95" s="77">
        <v>47</v>
      </c>
      <c r="B95" s="78">
        <v>43739</v>
      </c>
      <c r="C95" s="79">
        <v>300</v>
      </c>
      <c r="D95" s="77" t="s">
        <v>47</v>
      </c>
      <c r="E95" s="77" t="s">
        <v>22</v>
      </c>
      <c r="F95" s="77" t="s">
        <v>396</v>
      </c>
      <c r="G95" s="77">
        <v>29</v>
      </c>
      <c r="H95" s="77">
        <v>23</v>
      </c>
      <c r="I95" s="77">
        <v>32</v>
      </c>
      <c r="J95" s="77">
        <v>35</v>
      </c>
      <c r="K95" s="77">
        <v>38</v>
      </c>
      <c r="L95" s="77">
        <v>38</v>
      </c>
      <c r="M95" s="77">
        <v>1200</v>
      </c>
      <c r="N95" s="80">
        <f>IF('NORMAL OPTION CALLS'!E95="BUY",('NORMAL OPTION CALLS'!L95-'NORMAL OPTION CALLS'!G95)*('NORMAL OPTION CALLS'!M95),('NORMAL OPTION CALLS'!G95-'NORMAL OPTION CALLS'!L95)*('NORMAL OPTION CALLS'!M95))</f>
        <v>10800</v>
      </c>
      <c r="O95" s="81">
        <f>'NORMAL OPTION CALLS'!N95/('NORMAL OPTION CALLS'!M95)/'NORMAL OPTION CALLS'!G95%</f>
        <v>31.03448275862069</v>
      </c>
    </row>
    <row r="96" spans="1:15">
      <c r="A96" s="77">
        <v>48</v>
      </c>
      <c r="B96" s="78">
        <v>43739</v>
      </c>
      <c r="C96" s="79">
        <v>670</v>
      </c>
      <c r="D96" s="77" t="s">
        <v>47</v>
      </c>
      <c r="E96" s="77" t="s">
        <v>22</v>
      </c>
      <c r="F96" s="77" t="s">
        <v>58</v>
      </c>
      <c r="G96" s="77">
        <v>24</v>
      </c>
      <c r="H96" s="77">
        <v>18</v>
      </c>
      <c r="I96" s="77">
        <v>25</v>
      </c>
      <c r="J96" s="77">
        <v>28</v>
      </c>
      <c r="K96" s="77">
        <v>31</v>
      </c>
      <c r="L96" s="77">
        <v>31</v>
      </c>
      <c r="M96" s="77">
        <v>1200</v>
      </c>
      <c r="N96" s="80">
        <f>IF('NORMAL OPTION CALLS'!E96="BUY",('NORMAL OPTION CALLS'!L96-'NORMAL OPTION CALLS'!G96)*('NORMAL OPTION CALLS'!M96),('NORMAL OPTION CALLS'!G96-'NORMAL OPTION CALLS'!L96)*('NORMAL OPTION CALLS'!M96))</f>
        <v>8400</v>
      </c>
      <c r="O96" s="81">
        <f>'NORMAL OPTION CALLS'!N96/('NORMAL OPTION CALLS'!M96)/'NORMAL OPTION CALLS'!G96%</f>
        <v>29.166666666666668</v>
      </c>
    </row>
    <row r="97" spans="1:17">
      <c r="A97" s="77">
        <v>49</v>
      </c>
      <c r="B97" s="78">
        <v>43739</v>
      </c>
      <c r="C97" s="79">
        <v>310</v>
      </c>
      <c r="D97" s="77" t="s">
        <v>47</v>
      </c>
      <c r="E97" s="77" t="s">
        <v>22</v>
      </c>
      <c r="F97" s="77" t="s">
        <v>396</v>
      </c>
      <c r="G97" s="77">
        <v>24</v>
      </c>
      <c r="H97" s="77">
        <v>27</v>
      </c>
      <c r="I97" s="77">
        <v>27</v>
      </c>
      <c r="J97" s="77">
        <v>30</v>
      </c>
      <c r="K97" s="77">
        <v>33</v>
      </c>
      <c r="L97" s="77">
        <v>33</v>
      </c>
      <c r="M97" s="77">
        <v>1200</v>
      </c>
      <c r="N97" s="80">
        <f>IF('NORMAL OPTION CALLS'!E97="BUY",('NORMAL OPTION CALLS'!L97-'NORMAL OPTION CALLS'!G97)*('NORMAL OPTION CALLS'!M97),('NORMAL OPTION CALLS'!G97-'NORMAL OPTION CALLS'!L97)*('NORMAL OPTION CALLS'!M97))</f>
        <v>10800</v>
      </c>
      <c r="O97" s="81">
        <f>'NORMAL OPTION CALLS'!N97/('NORMAL OPTION CALLS'!M97)/'NORMAL OPTION CALLS'!G97%</f>
        <v>37.5</v>
      </c>
    </row>
    <row r="98" spans="1:17" s="158" customFormat="1" ht="16.5">
      <c r="A98" s="82" t="s">
        <v>96</v>
      </c>
      <c r="B98" s="83"/>
      <c r="C98" s="84"/>
      <c r="D98" s="85"/>
      <c r="E98" s="86"/>
      <c r="F98" s="86"/>
      <c r="G98" s="87"/>
      <c r="H98" s="86"/>
      <c r="I98" s="86"/>
      <c r="J98" s="86"/>
      <c r="K98" s="86"/>
      <c r="L98"/>
      <c r="M98" s="76"/>
      <c r="N98" s="76"/>
      <c r="P98" s="76"/>
      <c r="Q98" s="76"/>
    </row>
    <row r="99" spans="1:17" s="158" customFormat="1" ht="16.5">
      <c r="A99" s="156" t="s">
        <v>393</v>
      </c>
      <c r="B99" s="83"/>
      <c r="C99" s="84"/>
      <c r="D99" s="85"/>
      <c r="E99" s="86"/>
      <c r="F99" s="86"/>
      <c r="G99" s="87"/>
      <c r="H99" s="88"/>
      <c r="I99" s="88"/>
      <c r="J99" s="88"/>
      <c r="K99" s="86"/>
      <c r="L99"/>
      <c r="M99" s="76"/>
      <c r="N99"/>
      <c r="P99" s="76"/>
    </row>
    <row r="100" spans="1:17" ht="17.25" thickBot="1">
      <c r="A100" s="91"/>
      <c r="B100" s="92"/>
      <c r="C100" s="92"/>
      <c r="D100" s="93"/>
      <c r="E100" s="93"/>
      <c r="F100" s="93"/>
      <c r="G100" s="94"/>
      <c r="H100" s="95"/>
      <c r="I100" s="96" t="s">
        <v>27</v>
      </c>
      <c r="J100" s="96"/>
      <c r="K100" s="97"/>
    </row>
    <row r="101" spans="1:17" ht="16.5">
      <c r="A101" s="98"/>
      <c r="B101" s="92"/>
      <c r="C101" s="92"/>
      <c r="D101" s="169" t="s">
        <v>28</v>
      </c>
      <c r="E101" s="169"/>
      <c r="F101" s="99">
        <v>49</v>
      </c>
      <c r="G101" s="100">
        <f>'NORMAL OPTION CALLS'!G102+'NORMAL OPTION CALLS'!G103+'NORMAL OPTION CALLS'!G104+'NORMAL OPTION CALLS'!G105+'NORMAL OPTION CALLS'!G106+'NORMAL OPTION CALLS'!G107</f>
        <v>100</v>
      </c>
      <c r="H101" s="93">
        <v>49</v>
      </c>
      <c r="I101" s="101">
        <f>'NORMAL OPTION CALLS'!H102/'NORMAL OPTION CALLS'!H101%</f>
        <v>83.673469387755105</v>
      </c>
      <c r="J101" s="101"/>
      <c r="K101" s="101"/>
    </row>
    <row r="102" spans="1:17" ht="16.5">
      <c r="A102" s="98"/>
      <c r="B102" s="92"/>
      <c r="C102" s="92"/>
      <c r="D102" s="170" t="s">
        <v>29</v>
      </c>
      <c r="E102" s="170"/>
      <c r="F102" s="103">
        <v>41</v>
      </c>
      <c r="G102" s="104">
        <f>('NORMAL OPTION CALLS'!F102/'NORMAL OPTION CALLS'!F101)*100</f>
        <v>83.673469387755105</v>
      </c>
      <c r="H102" s="93">
        <v>41</v>
      </c>
      <c r="I102" s="97"/>
      <c r="J102" s="97"/>
      <c r="K102" s="93"/>
    </row>
    <row r="103" spans="1:17" ht="16.5">
      <c r="A103" s="105"/>
      <c r="B103" s="92"/>
      <c r="C103" s="92"/>
      <c r="D103" s="170" t="s">
        <v>31</v>
      </c>
      <c r="E103" s="170"/>
      <c r="F103" s="103">
        <v>0</v>
      </c>
      <c r="G103" s="104">
        <f>('NORMAL OPTION CALLS'!F103/'NORMAL OPTION CALLS'!F101)*100</f>
        <v>0</v>
      </c>
      <c r="H103" s="106"/>
      <c r="I103" s="93"/>
      <c r="J103" s="93"/>
      <c r="K103" s="93"/>
    </row>
    <row r="104" spans="1:17" ht="16.5">
      <c r="A104" s="105"/>
      <c r="B104" s="92"/>
      <c r="C104" s="92"/>
      <c r="D104" s="170" t="s">
        <v>32</v>
      </c>
      <c r="E104" s="170"/>
      <c r="F104" s="103">
        <v>0</v>
      </c>
      <c r="G104" s="104">
        <f>('NORMAL OPTION CALLS'!F104/'NORMAL OPTION CALLS'!F101)*100</f>
        <v>0</v>
      </c>
      <c r="H104" s="106"/>
      <c r="I104" s="93"/>
      <c r="J104" s="93"/>
      <c r="K104" s="93"/>
    </row>
    <row r="105" spans="1:17" ht="16.5">
      <c r="A105" s="105"/>
      <c r="B105" s="92"/>
      <c r="C105" s="92"/>
      <c r="D105" s="170" t="s">
        <v>33</v>
      </c>
      <c r="E105" s="170"/>
      <c r="F105" s="103">
        <v>8</v>
      </c>
      <c r="G105" s="104">
        <f>('NORMAL OPTION CALLS'!F105/'NORMAL OPTION CALLS'!F101)*100</f>
        <v>16.326530612244898</v>
      </c>
      <c r="H105" s="106"/>
      <c r="I105" s="93" t="s">
        <v>34</v>
      </c>
      <c r="J105" s="93"/>
      <c r="K105" s="97"/>
      <c r="P105" s="158"/>
    </row>
    <row r="106" spans="1:17" ht="16.5">
      <c r="A106" s="105"/>
      <c r="B106" s="92"/>
      <c r="C106" s="92"/>
      <c r="D106" s="170" t="s">
        <v>35</v>
      </c>
      <c r="E106" s="170"/>
      <c r="F106" s="103">
        <v>0</v>
      </c>
      <c r="G106" s="104">
        <f>('NORMAL OPTION CALLS'!F106/'NORMAL OPTION CALLS'!F101)*100</f>
        <v>0</v>
      </c>
      <c r="H106" s="106"/>
      <c r="I106" s="93"/>
      <c r="J106" s="93"/>
      <c r="K106" s="97"/>
      <c r="M106" s="90"/>
    </row>
    <row r="107" spans="1:17" ht="17.25" thickBot="1">
      <c r="A107" s="105"/>
      <c r="B107" s="92"/>
      <c r="C107" s="92"/>
      <c r="D107" s="171" t="s">
        <v>36</v>
      </c>
      <c r="E107" s="171"/>
      <c r="F107" s="107"/>
      <c r="G107" s="108">
        <f>('NORMAL OPTION CALLS'!F107/'NORMAL OPTION CALLS'!F101)*100</f>
        <v>0</v>
      </c>
      <c r="H107" s="106"/>
      <c r="I107" s="93"/>
      <c r="J107" s="93"/>
      <c r="K107" s="102"/>
    </row>
    <row r="108" spans="1:17" customFormat="1" ht="16.5">
      <c r="A108" s="109" t="s">
        <v>37</v>
      </c>
      <c r="B108" s="92"/>
      <c r="C108" s="92"/>
      <c r="D108" s="98"/>
      <c r="E108" s="98"/>
      <c r="F108" s="93"/>
      <c r="G108" s="93"/>
      <c r="H108" s="110"/>
      <c r="I108" s="111"/>
      <c r="J108" s="76"/>
      <c r="K108" s="111"/>
      <c r="L108" s="76"/>
      <c r="M108" s="76"/>
      <c r="P108" s="76"/>
    </row>
    <row r="109" spans="1:17" customFormat="1" ht="16.5">
      <c r="A109" s="112" t="s">
        <v>38</v>
      </c>
      <c r="B109" s="92"/>
      <c r="C109" s="92"/>
      <c r="D109" s="113"/>
      <c r="E109" s="114"/>
      <c r="F109" s="98"/>
      <c r="G109" s="111"/>
      <c r="H109" s="110"/>
      <c r="I109" s="111"/>
      <c r="J109" s="111"/>
      <c r="K109" s="111"/>
      <c r="L109" s="93"/>
      <c r="M109" s="76"/>
      <c r="N109" s="76"/>
    </row>
    <row r="110" spans="1:17" customFormat="1" ht="16.5">
      <c r="A110" s="112" t="s">
        <v>41</v>
      </c>
      <c r="B110" s="105"/>
      <c r="C110" s="113"/>
      <c r="D110" s="98"/>
      <c r="E110" s="116"/>
      <c r="F110" s="111"/>
      <c r="G110" s="111"/>
      <c r="H110" s="95"/>
      <c r="I110" s="97"/>
      <c r="J110" s="97"/>
      <c r="K110" s="97"/>
      <c r="L110" s="111"/>
      <c r="M110" s="76"/>
      <c r="N110" s="98"/>
    </row>
    <row r="111" spans="1:17">
      <c r="A111" s="159" t="s">
        <v>0</v>
      </c>
      <c r="B111" s="159"/>
      <c r="C111" s="159"/>
      <c r="D111" s="159"/>
      <c r="E111" s="159"/>
      <c r="F111" s="159"/>
      <c r="G111" s="159"/>
      <c r="H111" s="159"/>
      <c r="I111" s="159"/>
      <c r="J111" s="159"/>
      <c r="K111" s="159"/>
      <c r="L111" s="159"/>
      <c r="M111" s="159"/>
      <c r="N111" s="159"/>
      <c r="O111" s="159"/>
    </row>
    <row r="112" spans="1:17">
      <c r="A112" s="159"/>
      <c r="B112" s="159"/>
      <c r="C112" s="159"/>
      <c r="D112" s="159"/>
      <c r="E112" s="159"/>
      <c r="F112" s="159"/>
      <c r="G112" s="159"/>
      <c r="H112" s="159"/>
      <c r="I112" s="159"/>
      <c r="J112" s="159"/>
      <c r="K112" s="159"/>
      <c r="L112" s="159"/>
      <c r="M112" s="159"/>
      <c r="N112" s="159"/>
      <c r="O112" s="159"/>
    </row>
    <row r="113" spans="1:15">
      <c r="A113" s="159"/>
      <c r="B113" s="159"/>
      <c r="C113" s="159"/>
      <c r="D113" s="159"/>
      <c r="E113" s="159"/>
      <c r="F113" s="159"/>
      <c r="G113" s="159"/>
      <c r="H113" s="159"/>
      <c r="I113" s="159"/>
      <c r="J113" s="159"/>
      <c r="K113" s="159"/>
      <c r="L113" s="159"/>
      <c r="M113" s="159"/>
      <c r="N113" s="159"/>
      <c r="O113" s="159"/>
    </row>
    <row r="114" spans="1:15">
      <c r="A114" s="160" t="s">
        <v>328</v>
      </c>
      <c r="B114" s="161"/>
      <c r="C114" s="161"/>
      <c r="D114" s="161"/>
      <c r="E114" s="161"/>
      <c r="F114" s="161"/>
      <c r="G114" s="161"/>
      <c r="H114" s="161"/>
      <c r="I114" s="161"/>
      <c r="J114" s="161"/>
      <c r="K114" s="161"/>
      <c r="L114" s="161"/>
      <c r="M114" s="161"/>
      <c r="N114" s="161"/>
      <c r="O114" s="162"/>
    </row>
    <row r="115" spans="1:15">
      <c r="A115" s="160" t="s">
        <v>329</v>
      </c>
      <c r="B115" s="161"/>
      <c r="C115" s="161"/>
      <c r="D115" s="161"/>
      <c r="E115" s="161"/>
      <c r="F115" s="161"/>
      <c r="G115" s="161"/>
      <c r="H115" s="161"/>
      <c r="I115" s="161"/>
      <c r="J115" s="161"/>
      <c r="K115" s="161"/>
      <c r="L115" s="161"/>
      <c r="M115" s="161"/>
      <c r="N115" s="161"/>
      <c r="O115" s="162"/>
    </row>
    <row r="116" spans="1:15">
      <c r="A116" s="163" t="s">
        <v>3</v>
      </c>
      <c r="B116" s="163"/>
      <c r="C116" s="163"/>
      <c r="D116" s="163"/>
      <c r="E116" s="163"/>
      <c r="F116" s="163"/>
      <c r="G116" s="163"/>
      <c r="H116" s="163"/>
      <c r="I116" s="163"/>
      <c r="J116" s="163"/>
      <c r="K116" s="163"/>
      <c r="L116" s="163"/>
      <c r="M116" s="163"/>
      <c r="N116" s="163"/>
      <c r="O116" s="163"/>
    </row>
    <row r="117" spans="1:15" ht="16.5">
      <c r="A117" s="164" t="s">
        <v>408</v>
      </c>
      <c r="B117" s="164"/>
      <c r="C117" s="164"/>
      <c r="D117" s="164"/>
      <c r="E117" s="164"/>
      <c r="F117" s="164"/>
      <c r="G117" s="164"/>
      <c r="H117" s="164"/>
      <c r="I117" s="164"/>
      <c r="J117" s="164"/>
      <c r="K117" s="164"/>
      <c r="L117" s="164"/>
      <c r="M117" s="164"/>
      <c r="N117" s="164"/>
      <c r="O117" s="164"/>
    </row>
    <row r="118" spans="1:15" ht="16.5">
      <c r="A118" s="164" t="s">
        <v>5</v>
      </c>
      <c r="B118" s="164"/>
      <c r="C118" s="164"/>
      <c r="D118" s="164"/>
      <c r="E118" s="164"/>
      <c r="F118" s="164"/>
      <c r="G118" s="164"/>
      <c r="H118" s="164"/>
      <c r="I118" s="164"/>
      <c r="J118" s="164"/>
      <c r="K118" s="164"/>
      <c r="L118" s="164"/>
      <c r="M118" s="164"/>
      <c r="N118" s="164"/>
      <c r="O118" s="164"/>
    </row>
    <row r="119" spans="1:15">
      <c r="A119" s="165" t="s">
        <v>6</v>
      </c>
      <c r="B119" s="166" t="s">
        <v>7</v>
      </c>
      <c r="C119" s="167" t="s">
        <v>8</v>
      </c>
      <c r="D119" s="166" t="s">
        <v>9</v>
      </c>
      <c r="E119" s="165" t="s">
        <v>10</v>
      </c>
      <c r="F119" s="165" t="s">
        <v>11</v>
      </c>
      <c r="G119" s="167" t="s">
        <v>12</v>
      </c>
      <c r="H119" s="167" t="s">
        <v>13</v>
      </c>
      <c r="I119" s="167" t="s">
        <v>14</v>
      </c>
      <c r="J119" s="167" t="s">
        <v>15</v>
      </c>
      <c r="K119" s="167" t="s">
        <v>16</v>
      </c>
      <c r="L119" s="168" t="s">
        <v>17</v>
      </c>
      <c r="M119" s="166" t="s">
        <v>18</v>
      </c>
      <c r="N119" s="166" t="s">
        <v>19</v>
      </c>
      <c r="O119" s="166" t="s">
        <v>20</v>
      </c>
    </row>
    <row r="120" spans="1:15">
      <c r="A120" s="165"/>
      <c r="B120" s="166"/>
      <c r="C120" s="167"/>
      <c r="D120" s="166"/>
      <c r="E120" s="165"/>
      <c r="F120" s="165"/>
      <c r="G120" s="167"/>
      <c r="H120" s="167"/>
      <c r="I120" s="167"/>
      <c r="J120" s="167"/>
      <c r="K120" s="167"/>
      <c r="L120" s="168"/>
      <c r="M120" s="166"/>
      <c r="N120" s="166"/>
      <c r="O120" s="166"/>
    </row>
    <row r="121" spans="1:15">
      <c r="A121" s="77">
        <v>1</v>
      </c>
      <c r="B121" s="78">
        <v>43738</v>
      </c>
      <c r="C121" s="79">
        <v>4100</v>
      </c>
      <c r="D121" s="77" t="s">
        <v>21</v>
      </c>
      <c r="E121" s="77" t="s">
        <v>22</v>
      </c>
      <c r="F121" s="77" t="s">
        <v>50</v>
      </c>
      <c r="G121" s="77">
        <v>180</v>
      </c>
      <c r="H121" s="77">
        <v>150</v>
      </c>
      <c r="I121" s="77">
        <v>200</v>
      </c>
      <c r="J121" s="77">
        <v>215</v>
      </c>
      <c r="K121" s="77">
        <v>230</v>
      </c>
      <c r="L121" s="77">
        <v>200</v>
      </c>
      <c r="M121" s="77">
        <v>250</v>
      </c>
      <c r="N121" s="80">
        <f>IF('NORMAL OPTION CALLS'!E121="BUY",('NORMAL OPTION CALLS'!L121-'NORMAL OPTION CALLS'!G121)*('NORMAL OPTION CALLS'!M121),('NORMAL OPTION CALLS'!G121-'NORMAL OPTION CALLS'!L121)*('NORMAL OPTION CALLS'!M121))</f>
        <v>5000</v>
      </c>
      <c r="O121" s="81">
        <f>'NORMAL OPTION CALLS'!N121/('NORMAL OPTION CALLS'!M121)/'NORMAL OPTION CALLS'!G121%</f>
        <v>11.111111111111111</v>
      </c>
    </row>
    <row r="122" spans="1:15">
      <c r="A122" s="77">
        <v>2</v>
      </c>
      <c r="B122" s="78">
        <v>43738</v>
      </c>
      <c r="C122" s="79">
        <v>360</v>
      </c>
      <c r="D122" s="77" t="s">
        <v>21</v>
      </c>
      <c r="E122" s="77" t="s">
        <v>22</v>
      </c>
      <c r="F122" s="77" t="s">
        <v>359</v>
      </c>
      <c r="G122" s="77">
        <v>13</v>
      </c>
      <c r="H122" s="77">
        <v>9</v>
      </c>
      <c r="I122" s="77">
        <v>15</v>
      </c>
      <c r="J122" s="77">
        <v>17</v>
      </c>
      <c r="K122" s="77">
        <v>19</v>
      </c>
      <c r="L122" s="77">
        <v>17</v>
      </c>
      <c r="M122" s="77">
        <v>1851</v>
      </c>
      <c r="N122" s="80">
        <f>IF('NORMAL OPTION CALLS'!E122="BUY",('NORMAL OPTION CALLS'!L122-'NORMAL OPTION CALLS'!G122)*('NORMAL OPTION CALLS'!M122),('NORMAL OPTION CALLS'!G122-'NORMAL OPTION CALLS'!L122)*('NORMAL OPTION CALLS'!M122))</f>
        <v>7404</v>
      </c>
      <c r="O122" s="81">
        <f>'NORMAL OPTION CALLS'!N122/('NORMAL OPTION CALLS'!M122)/'NORMAL OPTION CALLS'!G122%</f>
        <v>30.769230769230766</v>
      </c>
    </row>
    <row r="123" spans="1:15">
      <c r="A123" s="77">
        <v>3</v>
      </c>
      <c r="B123" s="78">
        <v>43735</v>
      </c>
      <c r="C123" s="79">
        <v>1320</v>
      </c>
      <c r="D123" s="77" t="s">
        <v>21</v>
      </c>
      <c r="E123" s="77" t="s">
        <v>22</v>
      </c>
      <c r="F123" s="77" t="s">
        <v>225</v>
      </c>
      <c r="G123" s="77">
        <v>50</v>
      </c>
      <c r="H123" s="77">
        <v>42</v>
      </c>
      <c r="I123" s="77">
        <v>54</v>
      </c>
      <c r="J123" s="77">
        <v>58</v>
      </c>
      <c r="K123" s="77">
        <v>62</v>
      </c>
      <c r="L123" s="77">
        <v>54</v>
      </c>
      <c r="M123" s="77">
        <v>500</v>
      </c>
      <c r="N123" s="80">
        <f>IF('NORMAL OPTION CALLS'!E123="BUY",('NORMAL OPTION CALLS'!L123-'NORMAL OPTION CALLS'!G123)*('NORMAL OPTION CALLS'!M123),('NORMAL OPTION CALLS'!G123-'NORMAL OPTION CALLS'!L123)*('NORMAL OPTION CALLS'!M123))</f>
        <v>2000</v>
      </c>
      <c r="O123" s="81">
        <f>'NORMAL OPTION CALLS'!N123/('NORMAL OPTION CALLS'!M123)/'NORMAL OPTION CALLS'!G123%</f>
        <v>8</v>
      </c>
    </row>
    <row r="124" spans="1:15">
      <c r="A124" s="77">
        <v>4</v>
      </c>
      <c r="B124" s="78">
        <v>43735</v>
      </c>
      <c r="C124" s="79">
        <v>145</v>
      </c>
      <c r="D124" s="77" t="s">
        <v>21</v>
      </c>
      <c r="E124" s="77" t="s">
        <v>22</v>
      </c>
      <c r="F124" s="77" t="s">
        <v>363</v>
      </c>
      <c r="G124" s="77">
        <v>6</v>
      </c>
      <c r="H124" s="77">
        <v>4.5</v>
      </c>
      <c r="I124" s="77">
        <v>6.8</v>
      </c>
      <c r="J124" s="77">
        <v>7.4</v>
      </c>
      <c r="K124" s="77">
        <v>8.1999999999999993</v>
      </c>
      <c r="L124" s="77">
        <v>6.8</v>
      </c>
      <c r="M124" s="77">
        <v>6000</v>
      </c>
      <c r="N124" s="80">
        <f>IF('NORMAL OPTION CALLS'!E124="BUY",('NORMAL OPTION CALLS'!L124-'NORMAL OPTION CALLS'!G124)*('NORMAL OPTION CALLS'!M124),('NORMAL OPTION CALLS'!G124-'NORMAL OPTION CALLS'!L124)*('NORMAL OPTION CALLS'!M124))</f>
        <v>4799.9999999999991</v>
      </c>
      <c r="O124" s="81">
        <f>'NORMAL OPTION CALLS'!N124/('NORMAL OPTION CALLS'!M124)/'NORMAL OPTION CALLS'!G124%</f>
        <v>13.33333333333333</v>
      </c>
    </row>
    <row r="125" spans="1:15">
      <c r="A125" s="77">
        <v>5</v>
      </c>
      <c r="B125" s="78">
        <v>43734</v>
      </c>
      <c r="C125" s="79">
        <v>150</v>
      </c>
      <c r="D125" s="77" t="s">
        <v>21</v>
      </c>
      <c r="E125" s="77" t="s">
        <v>22</v>
      </c>
      <c r="F125" s="77" t="s">
        <v>56</v>
      </c>
      <c r="G125" s="77">
        <v>7</v>
      </c>
      <c r="H125" s="77">
        <v>5</v>
      </c>
      <c r="I125" s="77">
        <v>8</v>
      </c>
      <c r="J125" s="77">
        <v>9</v>
      </c>
      <c r="K125" s="77">
        <v>10</v>
      </c>
      <c r="L125" s="77">
        <v>10</v>
      </c>
      <c r="M125" s="77">
        <v>3500</v>
      </c>
      <c r="N125" s="80">
        <f>IF('NORMAL OPTION CALLS'!E125="BUY",('NORMAL OPTION CALLS'!L125-'NORMAL OPTION CALLS'!G125)*('NORMAL OPTION CALLS'!M125),('NORMAL OPTION CALLS'!G125-'NORMAL OPTION CALLS'!L125)*('NORMAL OPTION CALLS'!M125))</f>
        <v>10500</v>
      </c>
      <c r="O125" s="81">
        <f>'NORMAL OPTION CALLS'!N125/('NORMAL OPTION CALLS'!M125)/'NORMAL OPTION CALLS'!G125%</f>
        <v>42.857142857142854</v>
      </c>
    </row>
    <row r="126" spans="1:15">
      <c r="A126" s="77">
        <v>6</v>
      </c>
      <c r="B126" s="78">
        <v>43734</v>
      </c>
      <c r="C126" s="79">
        <v>1900</v>
      </c>
      <c r="D126" s="77" t="s">
        <v>21</v>
      </c>
      <c r="E126" s="77" t="s">
        <v>22</v>
      </c>
      <c r="F126" s="77" t="s">
        <v>381</v>
      </c>
      <c r="G126" s="77">
        <v>60</v>
      </c>
      <c r="H126" s="77">
        <v>44</v>
      </c>
      <c r="I126" s="77">
        <v>68</v>
      </c>
      <c r="J126" s="77">
        <v>76</v>
      </c>
      <c r="K126" s="77">
        <v>84</v>
      </c>
      <c r="L126" s="77">
        <v>76</v>
      </c>
      <c r="M126" s="77">
        <v>600</v>
      </c>
      <c r="N126" s="80">
        <f>IF('NORMAL OPTION CALLS'!E126="BUY",('NORMAL OPTION CALLS'!L126-'NORMAL OPTION CALLS'!G126)*('NORMAL OPTION CALLS'!M126),('NORMAL OPTION CALLS'!G126-'NORMAL OPTION CALLS'!L126)*('NORMAL OPTION CALLS'!M126))</f>
        <v>9600</v>
      </c>
      <c r="O126" s="81">
        <f>'NORMAL OPTION CALLS'!N126/('NORMAL OPTION CALLS'!M126)/'NORMAL OPTION CALLS'!G126%</f>
        <v>26.666666666666668</v>
      </c>
    </row>
    <row r="127" spans="1:15">
      <c r="A127" s="77">
        <v>7</v>
      </c>
      <c r="B127" s="78">
        <v>43734</v>
      </c>
      <c r="C127" s="79">
        <v>70</v>
      </c>
      <c r="D127" s="77" t="s">
        <v>21</v>
      </c>
      <c r="E127" s="77" t="s">
        <v>22</v>
      </c>
      <c r="F127" s="77" t="s">
        <v>180</v>
      </c>
      <c r="G127" s="77">
        <v>4</v>
      </c>
      <c r="H127" s="77">
        <v>2.5</v>
      </c>
      <c r="I127" s="77">
        <v>4.8</v>
      </c>
      <c r="J127" s="77">
        <v>5.6</v>
      </c>
      <c r="K127" s="77">
        <v>6.4</v>
      </c>
      <c r="L127" s="77">
        <v>2.5</v>
      </c>
      <c r="M127" s="77">
        <v>6000</v>
      </c>
      <c r="N127" s="80">
        <f>IF('NORMAL OPTION CALLS'!E127="BUY",('NORMAL OPTION CALLS'!L127-'NORMAL OPTION CALLS'!G127)*('NORMAL OPTION CALLS'!M127),('NORMAL OPTION CALLS'!G127-'NORMAL OPTION CALLS'!L127)*('NORMAL OPTION CALLS'!M127))</f>
        <v>-9000</v>
      </c>
      <c r="O127" s="81">
        <f>'NORMAL OPTION CALLS'!N127/('NORMAL OPTION CALLS'!M127)/'NORMAL OPTION CALLS'!G127%</f>
        <v>-37.5</v>
      </c>
    </row>
    <row r="128" spans="1:15">
      <c r="A128" s="77">
        <v>8</v>
      </c>
      <c r="B128" s="78">
        <v>43733</v>
      </c>
      <c r="C128" s="79">
        <v>390</v>
      </c>
      <c r="D128" s="77" t="s">
        <v>47</v>
      </c>
      <c r="E128" s="77" t="s">
        <v>22</v>
      </c>
      <c r="F128" s="77" t="s">
        <v>77</v>
      </c>
      <c r="G128" s="77">
        <v>15</v>
      </c>
      <c r="H128" s="77">
        <v>8</v>
      </c>
      <c r="I128" s="77">
        <v>19</v>
      </c>
      <c r="J128" s="77">
        <v>23</v>
      </c>
      <c r="K128" s="77">
        <v>28</v>
      </c>
      <c r="L128" s="77">
        <v>28</v>
      </c>
      <c r="M128" s="77">
        <v>1100</v>
      </c>
      <c r="N128" s="80">
        <f>IF('NORMAL OPTION CALLS'!E128="BUY",('NORMAL OPTION CALLS'!L128-'NORMAL OPTION CALLS'!G128)*('NORMAL OPTION CALLS'!M128),('NORMAL OPTION CALLS'!G128-'NORMAL OPTION CALLS'!L128)*('NORMAL OPTION CALLS'!M128))</f>
        <v>14300</v>
      </c>
      <c r="O128" s="81">
        <f>'NORMAL OPTION CALLS'!N128/('NORMAL OPTION CALLS'!M128)/'NORMAL OPTION CALLS'!G128%</f>
        <v>86.666666666666671</v>
      </c>
    </row>
    <row r="129" spans="1:15">
      <c r="A129" s="77">
        <v>9</v>
      </c>
      <c r="B129" s="78">
        <v>43733</v>
      </c>
      <c r="C129" s="79">
        <v>140</v>
      </c>
      <c r="D129" s="77" t="s">
        <v>21</v>
      </c>
      <c r="E129" s="77" t="s">
        <v>22</v>
      </c>
      <c r="F129" s="77" t="s">
        <v>56</v>
      </c>
      <c r="G129" s="77">
        <v>2.7</v>
      </c>
      <c r="H129" s="77">
        <v>0.9</v>
      </c>
      <c r="I129" s="77">
        <v>3.7</v>
      </c>
      <c r="J129" s="77">
        <v>4.7</v>
      </c>
      <c r="K129" s="77">
        <v>5.7</v>
      </c>
      <c r="L129" s="77">
        <v>3.7</v>
      </c>
      <c r="M129" s="77">
        <v>3500</v>
      </c>
      <c r="N129" s="80">
        <f>IF('NORMAL OPTION CALLS'!E129="BUY",('NORMAL OPTION CALLS'!L129-'NORMAL OPTION CALLS'!G129)*('NORMAL OPTION CALLS'!M129),('NORMAL OPTION CALLS'!G129-'NORMAL OPTION CALLS'!L129)*('NORMAL OPTION CALLS'!M129))</f>
        <v>3500</v>
      </c>
      <c r="O129" s="81">
        <f>'NORMAL OPTION CALLS'!N129/('NORMAL OPTION CALLS'!M129)/'NORMAL OPTION CALLS'!G129%</f>
        <v>37.037037037037031</v>
      </c>
    </row>
    <row r="130" spans="1:15">
      <c r="A130" s="77">
        <v>10</v>
      </c>
      <c r="B130" s="78">
        <v>43733</v>
      </c>
      <c r="C130" s="79">
        <v>140</v>
      </c>
      <c r="D130" s="77" t="s">
        <v>21</v>
      </c>
      <c r="E130" s="77" t="s">
        <v>22</v>
      </c>
      <c r="F130" s="77" t="s">
        <v>363</v>
      </c>
      <c r="G130" s="77">
        <v>1.2</v>
      </c>
      <c r="H130" s="77">
        <v>0.2</v>
      </c>
      <c r="I130" s="77">
        <v>2</v>
      </c>
      <c r="J130" s="77">
        <v>2.7</v>
      </c>
      <c r="K130" s="77">
        <v>3.4</v>
      </c>
      <c r="L130" s="77">
        <v>0.2</v>
      </c>
      <c r="M130" s="77">
        <v>6000</v>
      </c>
      <c r="N130" s="80">
        <f>IF('NORMAL OPTION CALLS'!E130="BUY",('NORMAL OPTION CALLS'!L130-'NORMAL OPTION CALLS'!G130)*('NORMAL OPTION CALLS'!M130),('NORMAL OPTION CALLS'!G130-'NORMAL OPTION CALLS'!L130)*('NORMAL OPTION CALLS'!M130))</f>
        <v>-6000</v>
      </c>
      <c r="O130" s="81">
        <f>'NORMAL OPTION CALLS'!N130/('NORMAL OPTION CALLS'!M130)/'NORMAL OPTION CALLS'!G130%</f>
        <v>-83.333333333333329</v>
      </c>
    </row>
    <row r="131" spans="1:15">
      <c r="A131" s="77">
        <v>11</v>
      </c>
      <c r="B131" s="78">
        <v>43732</v>
      </c>
      <c r="C131" s="79">
        <v>480</v>
      </c>
      <c r="D131" s="77" t="s">
        <v>21</v>
      </c>
      <c r="E131" s="77" t="s">
        <v>22</v>
      </c>
      <c r="F131" s="77" t="s">
        <v>76</v>
      </c>
      <c r="G131" s="77">
        <v>16</v>
      </c>
      <c r="H131" s="77">
        <v>13</v>
      </c>
      <c r="I131" s="77">
        <v>18.5</v>
      </c>
      <c r="J131" s="77">
        <v>20.5</v>
      </c>
      <c r="K131" s="77">
        <v>22.5</v>
      </c>
      <c r="L131" s="77">
        <v>22.5</v>
      </c>
      <c r="M131" s="77">
        <v>1800</v>
      </c>
      <c r="N131" s="80">
        <f>IF('NORMAL OPTION CALLS'!E131="BUY",('NORMAL OPTION CALLS'!L131-'NORMAL OPTION CALLS'!G131)*('NORMAL OPTION CALLS'!M131),('NORMAL OPTION CALLS'!G131-'NORMAL OPTION CALLS'!L131)*('NORMAL OPTION CALLS'!M131))</f>
        <v>11700</v>
      </c>
      <c r="O131" s="81">
        <f>'NORMAL OPTION CALLS'!N131/('NORMAL OPTION CALLS'!M131)/'NORMAL OPTION CALLS'!G131%</f>
        <v>40.625</v>
      </c>
    </row>
    <row r="132" spans="1:15">
      <c r="A132" s="77">
        <v>12</v>
      </c>
      <c r="B132" s="78">
        <v>43732</v>
      </c>
      <c r="C132" s="79">
        <v>440</v>
      </c>
      <c r="D132" s="77" t="s">
        <v>21</v>
      </c>
      <c r="E132" s="77" t="s">
        <v>22</v>
      </c>
      <c r="F132" s="77" t="s">
        <v>326</v>
      </c>
      <c r="G132" s="77">
        <v>10</v>
      </c>
      <c r="H132" s="77">
        <v>2</v>
      </c>
      <c r="I132" s="77">
        <v>15</v>
      </c>
      <c r="J132" s="77">
        <v>20</v>
      </c>
      <c r="K132" s="77">
        <v>25</v>
      </c>
      <c r="L132" s="77">
        <v>2</v>
      </c>
      <c r="M132" s="77">
        <v>800</v>
      </c>
      <c r="N132" s="80">
        <f>IF('NORMAL OPTION CALLS'!E132="BUY",('NORMAL OPTION CALLS'!L132-'NORMAL OPTION CALLS'!G132)*('NORMAL OPTION CALLS'!M132),('NORMAL OPTION CALLS'!G132-'NORMAL OPTION CALLS'!L132)*('NORMAL OPTION CALLS'!M132))</f>
        <v>-6400</v>
      </c>
      <c r="O132" s="81">
        <f>'NORMAL OPTION CALLS'!N132/('NORMAL OPTION CALLS'!M132)/'NORMAL OPTION CALLS'!G132%</f>
        <v>-80</v>
      </c>
    </row>
    <row r="133" spans="1:15">
      <c r="A133" s="77">
        <v>13</v>
      </c>
      <c r="B133" s="78">
        <v>43731</v>
      </c>
      <c r="C133" s="79">
        <v>70</v>
      </c>
      <c r="D133" s="77" t="s">
        <v>21</v>
      </c>
      <c r="E133" s="77" t="s">
        <v>22</v>
      </c>
      <c r="F133" s="77" t="s">
        <v>296</v>
      </c>
      <c r="G133" s="77">
        <v>2.2000000000000002</v>
      </c>
      <c r="H133" s="77">
        <v>1</v>
      </c>
      <c r="I133" s="77">
        <v>2.8</v>
      </c>
      <c r="J133" s="77">
        <v>3.5</v>
      </c>
      <c r="K133" s="77">
        <v>4</v>
      </c>
      <c r="L133" s="77">
        <v>1</v>
      </c>
      <c r="M133" s="77">
        <v>8000</v>
      </c>
      <c r="N133" s="80">
        <f>IF('NORMAL OPTION CALLS'!E133="BUY",('NORMAL OPTION CALLS'!L133-'NORMAL OPTION CALLS'!G133)*('NORMAL OPTION CALLS'!M133),('NORMAL OPTION CALLS'!G133-'NORMAL OPTION CALLS'!L133)*('NORMAL OPTION CALLS'!M133))</f>
        <v>-9600.0000000000018</v>
      </c>
      <c r="O133" s="81">
        <f>'NORMAL OPTION CALLS'!N133/('NORMAL OPTION CALLS'!M133)/'NORMAL OPTION CALLS'!G133%</f>
        <v>-54.545454545454547</v>
      </c>
    </row>
    <row r="134" spans="1:15">
      <c r="A134" s="77">
        <v>14</v>
      </c>
      <c r="B134" s="78">
        <v>43731</v>
      </c>
      <c r="C134" s="79">
        <v>8300</v>
      </c>
      <c r="D134" s="77" t="s">
        <v>21</v>
      </c>
      <c r="E134" s="77" t="s">
        <v>22</v>
      </c>
      <c r="F134" s="77" t="s">
        <v>294</v>
      </c>
      <c r="G134" s="77">
        <v>200</v>
      </c>
      <c r="H134" s="77">
        <v>150</v>
      </c>
      <c r="I134" s="77">
        <v>230</v>
      </c>
      <c r="J134" s="77">
        <v>260</v>
      </c>
      <c r="K134" s="77">
        <v>290</v>
      </c>
      <c r="L134" s="77">
        <v>260</v>
      </c>
      <c r="M134" s="77">
        <v>150</v>
      </c>
      <c r="N134" s="80">
        <f>IF('NORMAL OPTION CALLS'!E134="BUY",('NORMAL OPTION CALLS'!L134-'NORMAL OPTION CALLS'!G134)*('NORMAL OPTION CALLS'!M134),('NORMAL OPTION CALLS'!G134-'NORMAL OPTION CALLS'!L134)*('NORMAL OPTION CALLS'!M134))</f>
        <v>9000</v>
      </c>
      <c r="O134" s="81">
        <f>'NORMAL OPTION CALLS'!N134/('NORMAL OPTION CALLS'!M134)/'NORMAL OPTION CALLS'!G134%</f>
        <v>30</v>
      </c>
    </row>
    <row r="135" spans="1:15">
      <c r="A135" s="77">
        <v>15</v>
      </c>
      <c r="B135" s="78">
        <v>43731</v>
      </c>
      <c r="C135" s="79">
        <v>1800</v>
      </c>
      <c r="D135" s="77" t="s">
        <v>21</v>
      </c>
      <c r="E135" s="77" t="s">
        <v>22</v>
      </c>
      <c r="F135" s="77" t="s">
        <v>201</v>
      </c>
      <c r="G135" s="77">
        <v>35</v>
      </c>
      <c r="H135" s="77">
        <v>20</v>
      </c>
      <c r="I135" s="77">
        <v>43</v>
      </c>
      <c r="J135" s="77">
        <v>50</v>
      </c>
      <c r="K135" s="77">
        <v>57</v>
      </c>
      <c r="L135" s="77">
        <v>43</v>
      </c>
      <c r="M135" s="77">
        <v>600</v>
      </c>
      <c r="N135" s="80">
        <f>IF('NORMAL OPTION CALLS'!E135="BUY",('NORMAL OPTION CALLS'!L135-'NORMAL OPTION CALLS'!G135)*('NORMAL OPTION CALLS'!M135),('NORMAL OPTION CALLS'!G135-'NORMAL OPTION CALLS'!L135)*('NORMAL OPTION CALLS'!M135))</f>
        <v>4800</v>
      </c>
      <c r="O135" s="81">
        <f>'NORMAL OPTION CALLS'!N135/('NORMAL OPTION CALLS'!M135)/'NORMAL OPTION CALLS'!G135%</f>
        <v>22.857142857142858</v>
      </c>
    </row>
    <row r="136" spans="1:15">
      <c r="A136" s="77">
        <v>16</v>
      </c>
      <c r="B136" s="78">
        <v>43731</v>
      </c>
      <c r="C136" s="79">
        <v>65</v>
      </c>
      <c r="D136" s="77" t="s">
        <v>21</v>
      </c>
      <c r="E136" s="77" t="s">
        <v>22</v>
      </c>
      <c r="F136" s="77" t="s">
        <v>296</v>
      </c>
      <c r="G136" s="77">
        <v>2</v>
      </c>
      <c r="H136" s="77">
        <v>1</v>
      </c>
      <c r="I136" s="77">
        <v>2.5</v>
      </c>
      <c r="J136" s="77">
        <v>3</v>
      </c>
      <c r="K136" s="77">
        <v>3.5</v>
      </c>
      <c r="L136" s="77">
        <v>3.5</v>
      </c>
      <c r="M136" s="77">
        <v>8000</v>
      </c>
      <c r="N136" s="80">
        <f>IF('NORMAL OPTION CALLS'!E136="BUY",('NORMAL OPTION CALLS'!L136-'NORMAL OPTION CALLS'!G136)*('NORMAL OPTION CALLS'!M136),('NORMAL OPTION CALLS'!G136-'NORMAL OPTION CALLS'!L136)*('NORMAL OPTION CALLS'!M136))</f>
        <v>12000</v>
      </c>
      <c r="O136" s="81">
        <f>'NORMAL OPTION CALLS'!N136/('NORMAL OPTION CALLS'!M136)/'NORMAL OPTION CALLS'!G136%</f>
        <v>75</v>
      </c>
    </row>
    <row r="137" spans="1:15">
      <c r="A137" s="77">
        <v>17</v>
      </c>
      <c r="B137" s="78">
        <v>43728</v>
      </c>
      <c r="C137" s="79">
        <v>270</v>
      </c>
      <c r="D137" s="77" t="s">
        <v>47</v>
      </c>
      <c r="E137" s="77" t="s">
        <v>22</v>
      </c>
      <c r="F137" s="77" t="s">
        <v>345</v>
      </c>
      <c r="G137" s="77">
        <v>15</v>
      </c>
      <c r="H137" s="77">
        <v>9.5</v>
      </c>
      <c r="I137" s="77">
        <v>18</v>
      </c>
      <c r="J137" s="77">
        <v>21</v>
      </c>
      <c r="K137" s="77">
        <v>24</v>
      </c>
      <c r="L137" s="77">
        <v>9.5</v>
      </c>
      <c r="M137" s="77">
        <v>1300</v>
      </c>
      <c r="N137" s="80">
        <f>IF('NORMAL OPTION CALLS'!E137="BUY",('NORMAL OPTION CALLS'!L137-'NORMAL OPTION CALLS'!G137)*('NORMAL OPTION CALLS'!M137),('NORMAL OPTION CALLS'!G137-'NORMAL OPTION CALLS'!L137)*('NORMAL OPTION CALLS'!M137))</f>
        <v>-7150</v>
      </c>
      <c r="O137" s="81">
        <f>'NORMAL OPTION CALLS'!N137/('NORMAL OPTION CALLS'!M137)/'NORMAL OPTION CALLS'!G137%</f>
        <v>-36.666666666666671</v>
      </c>
    </row>
    <row r="138" spans="1:15">
      <c r="A138" s="77">
        <v>18</v>
      </c>
      <c r="B138" s="78">
        <v>43728</v>
      </c>
      <c r="C138" s="79">
        <v>135</v>
      </c>
      <c r="D138" s="77" t="s">
        <v>21</v>
      </c>
      <c r="E138" s="77" t="s">
        <v>22</v>
      </c>
      <c r="F138" s="77" t="s">
        <v>101</v>
      </c>
      <c r="G138" s="77">
        <v>3</v>
      </c>
      <c r="H138" s="77">
        <v>1.6</v>
      </c>
      <c r="I138" s="77">
        <v>3.7</v>
      </c>
      <c r="J138" s="77">
        <v>4.3</v>
      </c>
      <c r="K138" s="77">
        <v>5</v>
      </c>
      <c r="L138" s="77">
        <v>4</v>
      </c>
      <c r="M138" s="77">
        <v>5300</v>
      </c>
      <c r="N138" s="80">
        <f>IF('NORMAL OPTION CALLS'!E138="BUY",('NORMAL OPTION CALLS'!L138-'NORMAL OPTION CALLS'!G138)*('NORMAL OPTION CALLS'!M138),('NORMAL OPTION CALLS'!G138-'NORMAL OPTION CALLS'!L138)*('NORMAL OPTION CALLS'!M138))</f>
        <v>5300</v>
      </c>
      <c r="O138" s="81">
        <f>'NORMAL OPTION CALLS'!N138/('NORMAL OPTION CALLS'!M138)/'NORMAL OPTION CALLS'!G138%</f>
        <v>33.333333333333336</v>
      </c>
    </row>
    <row r="139" spans="1:15">
      <c r="A139" s="77">
        <v>19</v>
      </c>
      <c r="B139" s="78">
        <v>43728</v>
      </c>
      <c r="C139" s="79">
        <v>400</v>
      </c>
      <c r="D139" s="77" t="s">
        <v>21</v>
      </c>
      <c r="E139" s="77" t="s">
        <v>22</v>
      </c>
      <c r="F139" s="77" t="s">
        <v>76</v>
      </c>
      <c r="G139" s="77">
        <v>4</v>
      </c>
      <c r="H139" s="77">
        <v>0.5</v>
      </c>
      <c r="I139" s="77">
        <v>6</v>
      </c>
      <c r="J139" s="77">
        <v>8</v>
      </c>
      <c r="K139" s="77">
        <v>10</v>
      </c>
      <c r="L139" s="77">
        <v>10</v>
      </c>
      <c r="M139" s="77">
        <v>1800</v>
      </c>
      <c r="N139" s="80">
        <f>IF('NORMAL OPTION CALLS'!E139="BUY",('NORMAL OPTION CALLS'!L139-'NORMAL OPTION CALLS'!G139)*('NORMAL OPTION CALLS'!M139),('NORMAL OPTION CALLS'!G139-'NORMAL OPTION CALLS'!L139)*('NORMAL OPTION CALLS'!M139))</f>
        <v>10800</v>
      </c>
      <c r="O139" s="81">
        <f>'NORMAL OPTION CALLS'!N139/('NORMAL OPTION CALLS'!M139)/'NORMAL OPTION CALLS'!G139%</f>
        <v>150</v>
      </c>
    </row>
    <row r="140" spans="1:15">
      <c r="A140" s="77">
        <v>20</v>
      </c>
      <c r="B140" s="78">
        <v>43728</v>
      </c>
      <c r="C140" s="79">
        <v>135</v>
      </c>
      <c r="D140" s="77" t="s">
        <v>21</v>
      </c>
      <c r="E140" s="77" t="s">
        <v>22</v>
      </c>
      <c r="F140" s="77" t="s">
        <v>56</v>
      </c>
      <c r="G140" s="77">
        <v>3</v>
      </c>
      <c r="H140" s="77">
        <v>1</v>
      </c>
      <c r="I140" s="77">
        <v>4</v>
      </c>
      <c r="J140" s="77">
        <v>5</v>
      </c>
      <c r="K140" s="77">
        <v>6</v>
      </c>
      <c r="L140" s="77">
        <v>4</v>
      </c>
      <c r="M140" s="77">
        <v>3500</v>
      </c>
      <c r="N140" s="80">
        <f>IF('NORMAL OPTION CALLS'!E140="BUY",('NORMAL OPTION CALLS'!L140-'NORMAL OPTION CALLS'!G140)*('NORMAL OPTION CALLS'!M140),('NORMAL OPTION CALLS'!G140-'NORMAL OPTION CALLS'!L140)*('NORMAL OPTION CALLS'!M140))</f>
        <v>3500</v>
      </c>
      <c r="O140" s="81">
        <f>'NORMAL OPTION CALLS'!N140/('NORMAL OPTION CALLS'!M140)/'NORMAL OPTION CALLS'!G140%</f>
        <v>33.333333333333336</v>
      </c>
    </row>
    <row r="141" spans="1:15">
      <c r="A141" s="77">
        <v>21</v>
      </c>
      <c r="B141" s="78">
        <v>43728</v>
      </c>
      <c r="C141" s="79">
        <v>130</v>
      </c>
      <c r="D141" s="77" t="s">
        <v>21</v>
      </c>
      <c r="E141" s="77" t="s">
        <v>22</v>
      </c>
      <c r="F141" s="77" t="s">
        <v>56</v>
      </c>
      <c r="G141" s="77">
        <v>2</v>
      </c>
      <c r="H141" s="77">
        <v>0.5</v>
      </c>
      <c r="I141" s="77">
        <v>3</v>
      </c>
      <c r="J141" s="77">
        <v>4</v>
      </c>
      <c r="K141" s="77">
        <v>5</v>
      </c>
      <c r="L141" s="77">
        <v>3</v>
      </c>
      <c r="M141" s="77">
        <v>3500</v>
      </c>
      <c r="N141" s="80">
        <f>IF('NORMAL OPTION CALLS'!E141="BUY",('NORMAL OPTION CALLS'!L141-'NORMAL OPTION CALLS'!G141)*('NORMAL OPTION CALLS'!M141),('NORMAL OPTION CALLS'!G141-'NORMAL OPTION CALLS'!L141)*('NORMAL OPTION CALLS'!M141))</f>
        <v>3500</v>
      </c>
      <c r="O141" s="81">
        <f>'NORMAL OPTION CALLS'!N141/('NORMAL OPTION CALLS'!M141)/'NORMAL OPTION CALLS'!G141%</f>
        <v>50</v>
      </c>
    </row>
    <row r="142" spans="1:15">
      <c r="A142" s="77">
        <v>22</v>
      </c>
      <c r="B142" s="78">
        <v>43727</v>
      </c>
      <c r="C142" s="79">
        <v>640</v>
      </c>
      <c r="D142" s="77" t="s">
        <v>47</v>
      </c>
      <c r="E142" s="77" t="s">
        <v>22</v>
      </c>
      <c r="F142" s="77" t="s">
        <v>92</v>
      </c>
      <c r="G142" s="77">
        <v>11</v>
      </c>
      <c r="H142" s="77">
        <v>4</v>
      </c>
      <c r="I142" s="77">
        <v>15</v>
      </c>
      <c r="J142" s="77">
        <v>19</v>
      </c>
      <c r="K142" s="77">
        <v>23</v>
      </c>
      <c r="L142" s="77">
        <v>4</v>
      </c>
      <c r="M142" s="77">
        <v>1000</v>
      </c>
      <c r="N142" s="80">
        <f>IF('NORMAL OPTION CALLS'!E142="BUY",('NORMAL OPTION CALLS'!L142-'NORMAL OPTION CALLS'!G142)*('NORMAL OPTION CALLS'!M142),('NORMAL OPTION CALLS'!G142-'NORMAL OPTION CALLS'!L142)*('NORMAL OPTION CALLS'!M142))</f>
        <v>-7000</v>
      </c>
      <c r="O142" s="81">
        <f>'NORMAL OPTION CALLS'!N142/('NORMAL OPTION CALLS'!M142)/'NORMAL OPTION CALLS'!G142%</f>
        <v>-63.636363636363633</v>
      </c>
    </row>
    <row r="143" spans="1:15">
      <c r="A143" s="77">
        <v>23</v>
      </c>
      <c r="B143" s="78">
        <v>43727</v>
      </c>
      <c r="C143" s="79">
        <v>130</v>
      </c>
      <c r="D143" s="77" t="s">
        <v>21</v>
      </c>
      <c r="E143" s="77" t="s">
        <v>22</v>
      </c>
      <c r="F143" s="77" t="s">
        <v>56</v>
      </c>
      <c r="G143" s="77">
        <v>2</v>
      </c>
      <c r="H143" s="77">
        <v>0.5</v>
      </c>
      <c r="I143" s="77">
        <v>3</v>
      </c>
      <c r="J143" s="77">
        <v>4</v>
      </c>
      <c r="K143" s="77">
        <v>5</v>
      </c>
      <c r="L143" s="77">
        <v>4</v>
      </c>
      <c r="M143" s="77">
        <v>3500</v>
      </c>
      <c r="N143" s="80">
        <f>IF('NORMAL OPTION CALLS'!E143="BUY",('NORMAL OPTION CALLS'!L143-'NORMAL OPTION CALLS'!G143)*('NORMAL OPTION CALLS'!M143),('NORMAL OPTION CALLS'!G143-'NORMAL OPTION CALLS'!L143)*('NORMAL OPTION CALLS'!M143))</f>
        <v>7000</v>
      </c>
      <c r="O143" s="81">
        <f>'NORMAL OPTION CALLS'!N143/('NORMAL OPTION CALLS'!M143)/'NORMAL OPTION CALLS'!G143%</f>
        <v>100</v>
      </c>
    </row>
    <row r="144" spans="1:15">
      <c r="A144" s="77">
        <v>24</v>
      </c>
      <c r="B144" s="78">
        <v>43726</v>
      </c>
      <c r="C144" s="79">
        <v>2500</v>
      </c>
      <c r="D144" s="77" t="s">
        <v>47</v>
      </c>
      <c r="E144" s="77" t="s">
        <v>22</v>
      </c>
      <c r="F144" s="77" t="s">
        <v>417</v>
      </c>
      <c r="G144" s="77">
        <v>45</v>
      </c>
      <c r="H144" s="77">
        <v>8</v>
      </c>
      <c r="I144" s="77">
        <v>65</v>
      </c>
      <c r="J144" s="77">
        <v>85</v>
      </c>
      <c r="K144" s="77">
        <v>100</v>
      </c>
      <c r="L144" s="77">
        <v>8</v>
      </c>
      <c r="M144" s="77">
        <v>200</v>
      </c>
      <c r="N144" s="80">
        <f>IF('NORMAL OPTION CALLS'!E144="BUY",('NORMAL OPTION CALLS'!L144-'NORMAL OPTION CALLS'!G144)*('NORMAL OPTION CALLS'!M144),('NORMAL OPTION CALLS'!G144-'NORMAL OPTION CALLS'!L144)*('NORMAL OPTION CALLS'!M144))</f>
        <v>-7400</v>
      </c>
      <c r="O144" s="81">
        <f>'NORMAL OPTION CALLS'!N144/('NORMAL OPTION CALLS'!M144)/'NORMAL OPTION CALLS'!G144%</f>
        <v>-82.222222222222214</v>
      </c>
    </row>
    <row r="145" spans="1:15">
      <c r="A145" s="77">
        <v>25</v>
      </c>
      <c r="B145" s="78">
        <v>43726</v>
      </c>
      <c r="C145" s="79">
        <v>130</v>
      </c>
      <c r="D145" s="77" t="s">
        <v>21</v>
      </c>
      <c r="E145" s="77" t="s">
        <v>22</v>
      </c>
      <c r="F145" s="77" t="s">
        <v>56</v>
      </c>
      <c r="G145" s="77">
        <v>2.2000000000000002</v>
      </c>
      <c r="H145" s="77">
        <v>0.4</v>
      </c>
      <c r="I145" s="77">
        <v>3.2</v>
      </c>
      <c r="J145" s="77">
        <v>4.2</v>
      </c>
      <c r="K145" s="77">
        <v>5.2</v>
      </c>
      <c r="L145" s="77">
        <v>3.2</v>
      </c>
      <c r="M145" s="77">
        <v>3500</v>
      </c>
      <c r="N145" s="80">
        <f>IF('NORMAL OPTION CALLS'!E145="BUY",('NORMAL OPTION CALLS'!L145-'NORMAL OPTION CALLS'!G145)*('NORMAL OPTION CALLS'!M145),('NORMAL OPTION CALLS'!G145-'NORMAL OPTION CALLS'!L145)*('NORMAL OPTION CALLS'!M145))</f>
        <v>3500</v>
      </c>
      <c r="O145" s="81">
        <f>'NORMAL OPTION CALLS'!N145/('NORMAL OPTION CALLS'!M145)/'NORMAL OPTION CALLS'!G145%</f>
        <v>45.454545454545453</v>
      </c>
    </row>
    <row r="146" spans="1:15">
      <c r="A146" s="77">
        <v>26</v>
      </c>
      <c r="B146" s="78">
        <v>43726</v>
      </c>
      <c r="C146" s="79">
        <v>130</v>
      </c>
      <c r="D146" s="77" t="s">
        <v>47</v>
      </c>
      <c r="E146" s="77" t="s">
        <v>22</v>
      </c>
      <c r="F146" s="77" t="s">
        <v>64</v>
      </c>
      <c r="G146" s="77">
        <v>2.5</v>
      </c>
      <c r="H146" s="77">
        <v>1.3</v>
      </c>
      <c r="I146" s="77">
        <v>3.1</v>
      </c>
      <c r="J146" s="77">
        <v>3.7</v>
      </c>
      <c r="K146" s="77">
        <v>4.3</v>
      </c>
      <c r="L146" s="77">
        <v>3.1</v>
      </c>
      <c r="M146" s="77">
        <v>6000</v>
      </c>
      <c r="N146" s="80">
        <f>IF('NORMAL OPTION CALLS'!E146="BUY",('NORMAL OPTION CALLS'!L146-'NORMAL OPTION CALLS'!G146)*('NORMAL OPTION CALLS'!M146),('NORMAL OPTION CALLS'!G146-'NORMAL OPTION CALLS'!L146)*('NORMAL OPTION CALLS'!M146))</f>
        <v>3600.0000000000005</v>
      </c>
      <c r="O146" s="81">
        <f>'NORMAL OPTION CALLS'!N146/('NORMAL OPTION CALLS'!M146)/'NORMAL OPTION CALLS'!G146%</f>
        <v>24.000000000000004</v>
      </c>
    </row>
    <row r="147" spans="1:15">
      <c r="A147" s="77">
        <v>27</v>
      </c>
      <c r="B147" s="78">
        <v>43726</v>
      </c>
      <c r="C147" s="79">
        <v>1560</v>
      </c>
      <c r="D147" s="77" t="s">
        <v>21</v>
      </c>
      <c r="E147" s="77" t="s">
        <v>22</v>
      </c>
      <c r="F147" s="77" t="s">
        <v>201</v>
      </c>
      <c r="G147" s="77">
        <v>20</v>
      </c>
      <c r="H147" s="77">
        <v>6</v>
      </c>
      <c r="I147" s="77">
        <v>27</v>
      </c>
      <c r="J147" s="77">
        <v>34</v>
      </c>
      <c r="K147" s="77">
        <v>40</v>
      </c>
      <c r="L147" s="77">
        <v>40</v>
      </c>
      <c r="M147" s="77">
        <v>600</v>
      </c>
      <c r="N147" s="80">
        <f>IF('NORMAL OPTION CALLS'!E147="BUY",('NORMAL OPTION CALLS'!L147-'NORMAL OPTION CALLS'!G147)*('NORMAL OPTION CALLS'!M147),('NORMAL OPTION CALLS'!G147-'NORMAL OPTION CALLS'!L147)*('NORMAL OPTION CALLS'!M147))</f>
        <v>12000</v>
      </c>
      <c r="O147" s="81">
        <f>'NORMAL OPTION CALLS'!N147/('NORMAL OPTION CALLS'!M147)/'NORMAL OPTION CALLS'!G147%</f>
        <v>100</v>
      </c>
    </row>
    <row r="148" spans="1:15">
      <c r="A148" s="77">
        <v>28</v>
      </c>
      <c r="B148" s="78">
        <v>43725</v>
      </c>
      <c r="C148" s="79">
        <v>2600</v>
      </c>
      <c r="D148" s="77" t="s">
        <v>47</v>
      </c>
      <c r="E148" s="77" t="s">
        <v>22</v>
      </c>
      <c r="F148" s="77" t="s">
        <v>417</v>
      </c>
      <c r="G148" s="77">
        <v>48</v>
      </c>
      <c r="H148" s="77">
        <v>8</v>
      </c>
      <c r="I148" s="77">
        <v>70</v>
      </c>
      <c r="J148" s="77">
        <v>90</v>
      </c>
      <c r="K148" s="77">
        <v>110</v>
      </c>
      <c r="L148" s="77">
        <v>70</v>
      </c>
      <c r="M148" s="77">
        <v>200</v>
      </c>
      <c r="N148" s="80">
        <f>IF('NORMAL OPTION CALLS'!E148="BUY",('NORMAL OPTION CALLS'!L148-'NORMAL OPTION CALLS'!G148)*('NORMAL OPTION CALLS'!M148),('NORMAL OPTION CALLS'!G148-'NORMAL OPTION CALLS'!L148)*('NORMAL OPTION CALLS'!M148))</f>
        <v>4400</v>
      </c>
      <c r="O148" s="81">
        <f>'NORMAL OPTION CALLS'!N148/('NORMAL OPTION CALLS'!M148)/'NORMAL OPTION CALLS'!G148%</f>
        <v>45.833333333333336</v>
      </c>
    </row>
    <row r="149" spans="1:15">
      <c r="A149" s="77">
        <v>29</v>
      </c>
      <c r="B149" s="78">
        <v>43725</v>
      </c>
      <c r="C149" s="79">
        <v>650</v>
      </c>
      <c r="D149" s="77" t="s">
        <v>47</v>
      </c>
      <c r="E149" s="77" t="s">
        <v>22</v>
      </c>
      <c r="F149" s="77" t="s">
        <v>58</v>
      </c>
      <c r="G149" s="77">
        <v>10</v>
      </c>
      <c r="H149" s="77">
        <v>4.8</v>
      </c>
      <c r="I149" s="77">
        <v>13</v>
      </c>
      <c r="J149" s="77">
        <v>16</v>
      </c>
      <c r="K149" s="77">
        <v>19</v>
      </c>
      <c r="L149" s="77">
        <v>19</v>
      </c>
      <c r="M149" s="77">
        <v>1200</v>
      </c>
      <c r="N149" s="80">
        <f>IF('NORMAL OPTION CALLS'!E149="BUY",('NORMAL OPTION CALLS'!L149-'NORMAL OPTION CALLS'!G149)*('NORMAL OPTION CALLS'!M149),('NORMAL OPTION CALLS'!G149-'NORMAL OPTION CALLS'!L149)*('NORMAL OPTION CALLS'!M149))</f>
        <v>10800</v>
      </c>
      <c r="O149" s="81">
        <f>'NORMAL OPTION CALLS'!N149/('NORMAL OPTION CALLS'!M149)/'NORMAL OPTION CALLS'!G149%</f>
        <v>90</v>
      </c>
    </row>
    <row r="150" spans="1:15">
      <c r="A150" s="77">
        <v>30</v>
      </c>
      <c r="B150" s="78">
        <v>43724</v>
      </c>
      <c r="C150" s="79">
        <v>420</v>
      </c>
      <c r="D150" s="77" t="s">
        <v>21</v>
      </c>
      <c r="E150" s="77" t="s">
        <v>22</v>
      </c>
      <c r="F150" s="77" t="s">
        <v>416</v>
      </c>
      <c r="G150" s="77">
        <v>10.5</v>
      </c>
      <c r="H150" s="77">
        <v>5.5</v>
      </c>
      <c r="I150" s="77">
        <v>13</v>
      </c>
      <c r="J150" s="77">
        <v>15.5</v>
      </c>
      <c r="K150" s="77">
        <v>18</v>
      </c>
      <c r="L150" s="77">
        <v>13</v>
      </c>
      <c r="M150" s="77">
        <v>1500</v>
      </c>
      <c r="N150" s="80">
        <f>IF('NORMAL OPTION CALLS'!E150="BUY",('NORMAL OPTION CALLS'!L150-'NORMAL OPTION CALLS'!G150)*('NORMAL OPTION CALLS'!M150),('NORMAL OPTION CALLS'!G150-'NORMAL OPTION CALLS'!L150)*('NORMAL OPTION CALLS'!M150))</f>
        <v>3750</v>
      </c>
      <c r="O150" s="81">
        <f>'NORMAL OPTION CALLS'!N150/('NORMAL OPTION CALLS'!M150)/'NORMAL OPTION CALLS'!G150%</f>
        <v>23.80952380952381</v>
      </c>
    </row>
    <row r="151" spans="1:15">
      <c r="A151" s="77">
        <v>31</v>
      </c>
      <c r="B151" s="78">
        <v>43721</v>
      </c>
      <c r="C151" s="79">
        <v>780</v>
      </c>
      <c r="D151" s="77" t="s">
        <v>21</v>
      </c>
      <c r="E151" s="77" t="s">
        <v>22</v>
      </c>
      <c r="F151" s="77" t="s">
        <v>401</v>
      </c>
      <c r="G151" s="77">
        <v>17</v>
      </c>
      <c r="H151" s="77">
        <v>8</v>
      </c>
      <c r="I151" s="77">
        <v>22</v>
      </c>
      <c r="J151" s="77">
        <v>27</v>
      </c>
      <c r="K151" s="77">
        <v>32</v>
      </c>
      <c r="L151" s="77">
        <v>8</v>
      </c>
      <c r="M151" s="77">
        <v>800</v>
      </c>
      <c r="N151" s="80">
        <f>IF('NORMAL OPTION CALLS'!E151="BUY",('NORMAL OPTION CALLS'!L151-'NORMAL OPTION CALLS'!G151)*('NORMAL OPTION CALLS'!M151),('NORMAL OPTION CALLS'!G151-'NORMAL OPTION CALLS'!L151)*('NORMAL OPTION CALLS'!M151))</f>
        <v>-7200</v>
      </c>
      <c r="O151" s="81">
        <f>'NORMAL OPTION CALLS'!N151/('NORMAL OPTION CALLS'!M151)/'NORMAL OPTION CALLS'!G151%</f>
        <v>-52.941176470588232</v>
      </c>
    </row>
    <row r="152" spans="1:15">
      <c r="A152" s="77">
        <v>32</v>
      </c>
      <c r="B152" s="78">
        <v>43721</v>
      </c>
      <c r="C152" s="79">
        <v>270</v>
      </c>
      <c r="D152" s="77" t="s">
        <v>21</v>
      </c>
      <c r="E152" s="77" t="s">
        <v>22</v>
      </c>
      <c r="F152" s="77" t="s">
        <v>185</v>
      </c>
      <c r="G152" s="77">
        <v>6</v>
      </c>
      <c r="H152" s="77">
        <v>3</v>
      </c>
      <c r="I152" s="77">
        <v>8</v>
      </c>
      <c r="J152" s="77">
        <v>10</v>
      </c>
      <c r="K152" s="77">
        <v>12</v>
      </c>
      <c r="L152" s="77">
        <v>12</v>
      </c>
      <c r="M152" s="77">
        <v>2100</v>
      </c>
      <c r="N152" s="80">
        <f>IF('NORMAL OPTION CALLS'!E152="BUY",('NORMAL OPTION CALLS'!L152-'NORMAL OPTION CALLS'!G152)*('NORMAL OPTION CALLS'!M152),('NORMAL OPTION CALLS'!G152-'NORMAL OPTION CALLS'!L152)*('NORMAL OPTION CALLS'!M152))</f>
        <v>12600</v>
      </c>
      <c r="O152" s="81">
        <f>'NORMAL OPTION CALLS'!N152/('NORMAL OPTION CALLS'!M152)/'NORMAL OPTION CALLS'!G152%</f>
        <v>100</v>
      </c>
    </row>
    <row r="153" spans="1:15">
      <c r="A153" s="77">
        <v>33</v>
      </c>
      <c r="B153" s="78">
        <v>43721</v>
      </c>
      <c r="C153" s="79">
        <v>2800</v>
      </c>
      <c r="D153" s="77" t="s">
        <v>47</v>
      </c>
      <c r="E153" s="77" t="s">
        <v>22</v>
      </c>
      <c r="F153" s="77" t="s">
        <v>395</v>
      </c>
      <c r="G153" s="77">
        <v>40</v>
      </c>
      <c r="H153" s="77">
        <v>13</v>
      </c>
      <c r="I153" s="77">
        <v>55</v>
      </c>
      <c r="J153" s="77">
        <v>70</v>
      </c>
      <c r="K153" s="77">
        <v>85</v>
      </c>
      <c r="L153" s="77">
        <v>25</v>
      </c>
      <c r="M153" s="77">
        <v>302</v>
      </c>
      <c r="N153" s="80">
        <f>IF('NORMAL OPTION CALLS'!E153="BUY",('NORMAL OPTION CALLS'!L153-'NORMAL OPTION CALLS'!G153)*('NORMAL OPTION CALLS'!M153),('NORMAL OPTION CALLS'!G153-'NORMAL OPTION CALLS'!L153)*('NORMAL OPTION CALLS'!M153))</f>
        <v>-4530</v>
      </c>
      <c r="O153" s="81">
        <f>'NORMAL OPTION CALLS'!N153/('NORMAL OPTION CALLS'!M153)/'NORMAL OPTION CALLS'!G153%</f>
        <v>-37.5</v>
      </c>
    </row>
    <row r="154" spans="1:15">
      <c r="A154" s="77">
        <v>34</v>
      </c>
      <c r="B154" s="78">
        <v>43720</v>
      </c>
      <c r="C154" s="79">
        <v>200</v>
      </c>
      <c r="D154" s="77" t="s">
        <v>21</v>
      </c>
      <c r="E154" s="77" t="s">
        <v>22</v>
      </c>
      <c r="F154" s="77" t="s">
        <v>24</v>
      </c>
      <c r="G154" s="77">
        <v>3</v>
      </c>
      <c r="H154" s="77">
        <v>1</v>
      </c>
      <c r="I154" s="77">
        <v>4</v>
      </c>
      <c r="J154" s="77">
        <v>5</v>
      </c>
      <c r="K154" s="77">
        <v>6</v>
      </c>
      <c r="L154" s="77">
        <v>6</v>
      </c>
      <c r="M154" s="77">
        <v>3500</v>
      </c>
      <c r="N154" s="80">
        <f>IF('NORMAL OPTION CALLS'!E154="BUY",('NORMAL OPTION CALLS'!L154-'NORMAL OPTION CALLS'!G154)*('NORMAL OPTION CALLS'!M154),('NORMAL OPTION CALLS'!G154-'NORMAL OPTION CALLS'!L154)*('NORMAL OPTION CALLS'!M154))</f>
        <v>10500</v>
      </c>
      <c r="O154" s="81">
        <f>'NORMAL OPTION CALLS'!N154/('NORMAL OPTION CALLS'!M154)/'NORMAL OPTION CALLS'!G154%</f>
        <v>100</v>
      </c>
    </row>
    <row r="155" spans="1:15">
      <c r="A155" s="77">
        <v>35</v>
      </c>
      <c r="B155" s="78">
        <v>43720</v>
      </c>
      <c r="C155" s="79">
        <v>1750</v>
      </c>
      <c r="D155" s="77" t="s">
        <v>21</v>
      </c>
      <c r="E155" s="77" t="s">
        <v>22</v>
      </c>
      <c r="F155" s="77" t="s">
        <v>381</v>
      </c>
      <c r="G155" s="77">
        <v>40</v>
      </c>
      <c r="H155" s="77">
        <v>26</v>
      </c>
      <c r="I155" s="77">
        <v>47</v>
      </c>
      <c r="J155" s="77">
        <v>54</v>
      </c>
      <c r="K155" s="77">
        <v>60</v>
      </c>
      <c r="L155" s="77">
        <v>26</v>
      </c>
      <c r="M155" s="77">
        <v>600</v>
      </c>
      <c r="N155" s="80">
        <f>IF('NORMAL OPTION CALLS'!E155="BUY",('NORMAL OPTION CALLS'!L155-'NORMAL OPTION CALLS'!G155)*('NORMAL OPTION CALLS'!M155),('NORMAL OPTION CALLS'!G155-'NORMAL OPTION CALLS'!L155)*('NORMAL OPTION CALLS'!M155))</f>
        <v>-8400</v>
      </c>
      <c r="O155" s="81">
        <f>'NORMAL OPTION CALLS'!N155/('NORMAL OPTION CALLS'!M155)/'NORMAL OPTION CALLS'!G155%</f>
        <v>-35</v>
      </c>
    </row>
    <row r="156" spans="1:15">
      <c r="A156" s="77">
        <v>36</v>
      </c>
      <c r="B156" s="78">
        <v>43720</v>
      </c>
      <c r="C156" s="79">
        <v>150</v>
      </c>
      <c r="D156" s="77" t="s">
        <v>21</v>
      </c>
      <c r="E156" s="77" t="s">
        <v>22</v>
      </c>
      <c r="F156" s="77" t="s">
        <v>309</v>
      </c>
      <c r="G156" s="77">
        <v>3</v>
      </c>
      <c r="H156" s="77">
        <v>1</v>
      </c>
      <c r="I156" s="77">
        <v>4</v>
      </c>
      <c r="J156" s="77">
        <v>5</v>
      </c>
      <c r="K156" s="77">
        <v>6</v>
      </c>
      <c r="L156" s="77">
        <v>1</v>
      </c>
      <c r="M156" s="77">
        <v>4000</v>
      </c>
      <c r="N156" s="80">
        <f>IF('NORMAL OPTION CALLS'!E156="BUY",('NORMAL OPTION CALLS'!L156-'NORMAL OPTION CALLS'!G156)*('NORMAL OPTION CALLS'!M156),('NORMAL OPTION CALLS'!G156-'NORMAL OPTION CALLS'!L156)*('NORMAL OPTION CALLS'!M156))</f>
        <v>-8000</v>
      </c>
      <c r="O156" s="81">
        <f>'NORMAL OPTION CALLS'!N156/('NORMAL OPTION CALLS'!M156)/'NORMAL OPTION CALLS'!G156%</f>
        <v>-66.666666666666671</v>
      </c>
    </row>
    <row r="157" spans="1:15">
      <c r="A157" s="77">
        <v>37</v>
      </c>
      <c r="B157" s="78">
        <v>43719</v>
      </c>
      <c r="C157" s="79">
        <v>6600</v>
      </c>
      <c r="D157" s="77" t="s">
        <v>21</v>
      </c>
      <c r="E157" s="77" t="s">
        <v>22</v>
      </c>
      <c r="F157" s="77" t="s">
        <v>253</v>
      </c>
      <c r="G157" s="77">
        <v>130</v>
      </c>
      <c r="H157" s="77">
        <v>20</v>
      </c>
      <c r="I157" s="77">
        <v>200</v>
      </c>
      <c r="J157" s="77">
        <v>260</v>
      </c>
      <c r="K157" s="77">
        <v>340</v>
      </c>
      <c r="L157" s="77">
        <v>200</v>
      </c>
      <c r="M157" s="77">
        <v>75</v>
      </c>
      <c r="N157" s="80">
        <f>IF('NORMAL OPTION CALLS'!E157="BUY",('NORMAL OPTION CALLS'!L157-'NORMAL OPTION CALLS'!G157)*('NORMAL OPTION CALLS'!M157),('NORMAL OPTION CALLS'!G157-'NORMAL OPTION CALLS'!L157)*('NORMAL OPTION CALLS'!M157))</f>
        <v>5250</v>
      </c>
      <c r="O157" s="81">
        <f>'NORMAL OPTION CALLS'!N157/('NORMAL OPTION CALLS'!M157)/'NORMAL OPTION CALLS'!G157%</f>
        <v>53.846153846153847</v>
      </c>
    </row>
    <row r="158" spans="1:15">
      <c r="A158" s="77">
        <v>38</v>
      </c>
      <c r="B158" s="78">
        <v>43719</v>
      </c>
      <c r="C158" s="79">
        <v>100</v>
      </c>
      <c r="D158" s="77" t="s">
        <v>21</v>
      </c>
      <c r="E158" s="77" t="s">
        <v>22</v>
      </c>
      <c r="F158" s="77" t="s">
        <v>90</v>
      </c>
      <c r="G158" s="77">
        <v>5</v>
      </c>
      <c r="H158" s="77">
        <v>3.5</v>
      </c>
      <c r="I158" s="77">
        <v>6.3</v>
      </c>
      <c r="J158" s="77">
        <v>7.6</v>
      </c>
      <c r="K158" s="77">
        <v>9</v>
      </c>
      <c r="L158" s="77">
        <v>6.3</v>
      </c>
      <c r="M158" s="77">
        <v>3000</v>
      </c>
      <c r="N158" s="80">
        <f>IF('NORMAL OPTION CALLS'!E158="BUY",('NORMAL OPTION CALLS'!L158-'NORMAL OPTION CALLS'!G158)*('NORMAL OPTION CALLS'!M158),('NORMAL OPTION CALLS'!G158-'NORMAL OPTION CALLS'!L158)*('NORMAL OPTION CALLS'!M158))</f>
        <v>3899.9999999999995</v>
      </c>
      <c r="O158" s="81">
        <f>'NORMAL OPTION CALLS'!N158/('NORMAL OPTION CALLS'!M158)/'NORMAL OPTION CALLS'!G158%</f>
        <v>25.999999999999996</v>
      </c>
    </row>
    <row r="159" spans="1:15">
      <c r="A159" s="77">
        <v>39</v>
      </c>
      <c r="B159" s="78">
        <v>43719</v>
      </c>
      <c r="C159" s="79">
        <v>190</v>
      </c>
      <c r="D159" s="77" t="s">
        <v>21</v>
      </c>
      <c r="E159" s="77" t="s">
        <v>22</v>
      </c>
      <c r="F159" s="77" t="s">
        <v>24</v>
      </c>
      <c r="G159" s="77">
        <v>6.5</v>
      </c>
      <c r="H159" s="77">
        <v>4.5</v>
      </c>
      <c r="I159" s="77">
        <v>7.5</v>
      </c>
      <c r="J159" s="77">
        <v>8.5</v>
      </c>
      <c r="K159" s="77">
        <v>9.5</v>
      </c>
      <c r="L159" s="77">
        <v>7.5</v>
      </c>
      <c r="M159" s="77">
        <v>3500</v>
      </c>
      <c r="N159" s="80">
        <f>IF('NORMAL OPTION CALLS'!E159="BUY",('NORMAL OPTION CALLS'!L159-'NORMAL OPTION CALLS'!G159)*('NORMAL OPTION CALLS'!M159),('NORMAL OPTION CALLS'!G159-'NORMAL OPTION CALLS'!L159)*('NORMAL OPTION CALLS'!M159))</f>
        <v>3500</v>
      </c>
      <c r="O159" s="81">
        <f>'NORMAL OPTION CALLS'!N159/('NORMAL OPTION CALLS'!M159)/'NORMAL OPTION CALLS'!G159%</f>
        <v>15.384615384615383</v>
      </c>
    </row>
    <row r="160" spans="1:15">
      <c r="A160" s="77">
        <v>40</v>
      </c>
      <c r="B160" s="78">
        <v>43717</v>
      </c>
      <c r="C160" s="79">
        <v>400</v>
      </c>
      <c r="D160" s="77" t="s">
        <v>21</v>
      </c>
      <c r="E160" s="77" t="s">
        <v>22</v>
      </c>
      <c r="F160" s="77" t="s">
        <v>91</v>
      </c>
      <c r="G160" s="77">
        <v>10</v>
      </c>
      <c r="H160" s="77">
        <v>4</v>
      </c>
      <c r="I160" s="77">
        <v>13</v>
      </c>
      <c r="J160" s="77">
        <v>16</v>
      </c>
      <c r="K160" s="77">
        <v>19</v>
      </c>
      <c r="L160" s="77">
        <v>13</v>
      </c>
      <c r="M160" s="77">
        <v>1375</v>
      </c>
      <c r="N160" s="80">
        <f>IF('NORMAL OPTION CALLS'!E160="BUY",('NORMAL OPTION CALLS'!L160-'NORMAL OPTION CALLS'!G160)*('NORMAL OPTION CALLS'!M160),('NORMAL OPTION CALLS'!G160-'NORMAL OPTION CALLS'!L160)*('NORMAL OPTION CALLS'!M160))</f>
        <v>4125</v>
      </c>
      <c r="O160" s="81">
        <f>'NORMAL OPTION CALLS'!N160/('NORMAL OPTION CALLS'!M160)/'NORMAL OPTION CALLS'!G160%</f>
        <v>30</v>
      </c>
    </row>
    <row r="161" spans="1:15">
      <c r="A161" s="77">
        <v>41</v>
      </c>
      <c r="B161" s="78">
        <v>43717</v>
      </c>
      <c r="C161" s="79">
        <v>960</v>
      </c>
      <c r="D161" s="77" t="s">
        <v>21</v>
      </c>
      <c r="E161" s="77" t="s">
        <v>22</v>
      </c>
      <c r="F161" s="77" t="s">
        <v>415</v>
      </c>
      <c r="G161" s="77">
        <v>23</v>
      </c>
      <c r="H161" s="77">
        <v>13</v>
      </c>
      <c r="I161" s="77">
        <v>30</v>
      </c>
      <c r="J161" s="77">
        <v>36</v>
      </c>
      <c r="K161" s="77">
        <v>42</v>
      </c>
      <c r="L161" s="77">
        <v>36</v>
      </c>
      <c r="M161" s="77">
        <v>700</v>
      </c>
      <c r="N161" s="80">
        <f>IF('NORMAL OPTION CALLS'!E161="BUY",('NORMAL OPTION CALLS'!L161-'NORMAL OPTION CALLS'!G161)*('NORMAL OPTION CALLS'!M161),('NORMAL OPTION CALLS'!G161-'NORMAL OPTION CALLS'!L161)*('NORMAL OPTION CALLS'!M161))</f>
        <v>9100</v>
      </c>
      <c r="O161" s="81">
        <f>'NORMAL OPTION CALLS'!N161/('NORMAL OPTION CALLS'!M161)/'NORMAL OPTION CALLS'!G161%</f>
        <v>56.521739130434781</v>
      </c>
    </row>
    <row r="162" spans="1:15">
      <c r="A162" s="77">
        <v>42</v>
      </c>
      <c r="B162" s="78">
        <v>43714</v>
      </c>
      <c r="C162" s="79">
        <v>60</v>
      </c>
      <c r="D162" s="77" t="s">
        <v>21</v>
      </c>
      <c r="E162" s="77" t="s">
        <v>22</v>
      </c>
      <c r="F162" s="77" t="s">
        <v>296</v>
      </c>
      <c r="G162" s="77">
        <v>2</v>
      </c>
      <c r="H162" s="77">
        <v>1</v>
      </c>
      <c r="I162" s="77">
        <v>2.5</v>
      </c>
      <c r="J162" s="77">
        <v>3</v>
      </c>
      <c r="K162" s="77">
        <v>3.5</v>
      </c>
      <c r="L162" s="77">
        <v>2.5</v>
      </c>
      <c r="M162" s="77">
        <v>8000</v>
      </c>
      <c r="N162" s="80">
        <f>IF('NORMAL OPTION CALLS'!E162="BUY",('NORMAL OPTION CALLS'!L162-'NORMAL OPTION CALLS'!G162)*('NORMAL OPTION CALLS'!M162),('NORMAL OPTION CALLS'!G162-'NORMAL OPTION CALLS'!L162)*('NORMAL OPTION CALLS'!M162))</f>
        <v>4000</v>
      </c>
      <c r="O162" s="81">
        <f>'NORMAL OPTION CALLS'!N162/('NORMAL OPTION CALLS'!M162)/'NORMAL OPTION CALLS'!G162%</f>
        <v>25</v>
      </c>
    </row>
    <row r="163" spans="1:15">
      <c r="A163" s="77">
        <v>43</v>
      </c>
      <c r="B163" s="78">
        <v>43714</v>
      </c>
      <c r="C163" s="79">
        <v>2800</v>
      </c>
      <c r="D163" s="77" t="s">
        <v>21</v>
      </c>
      <c r="E163" s="77" t="s">
        <v>22</v>
      </c>
      <c r="F163" s="77" t="s">
        <v>414</v>
      </c>
      <c r="G163" s="77">
        <v>38</v>
      </c>
      <c r="H163" s="77">
        <v>14</v>
      </c>
      <c r="I163" s="77">
        <v>55</v>
      </c>
      <c r="J163" s="77">
        <v>68</v>
      </c>
      <c r="K163" s="77">
        <v>85</v>
      </c>
      <c r="L163" s="77">
        <v>50</v>
      </c>
      <c r="M163" s="77">
        <v>400</v>
      </c>
      <c r="N163" s="80">
        <f>IF('NORMAL OPTION CALLS'!E163="BUY",('NORMAL OPTION CALLS'!L163-'NORMAL OPTION CALLS'!G163)*('NORMAL OPTION CALLS'!M163),('NORMAL OPTION CALLS'!G163-'NORMAL OPTION CALLS'!L163)*('NORMAL OPTION CALLS'!M163))</f>
        <v>4800</v>
      </c>
      <c r="O163" s="81">
        <f>'NORMAL OPTION CALLS'!N163/('NORMAL OPTION CALLS'!M163)/'NORMAL OPTION CALLS'!G163%</f>
        <v>31.578947368421051</v>
      </c>
    </row>
    <row r="164" spans="1:15">
      <c r="A164" s="77">
        <v>44</v>
      </c>
      <c r="B164" s="78">
        <v>43714</v>
      </c>
      <c r="C164" s="79">
        <v>150</v>
      </c>
      <c r="D164" s="77" t="s">
        <v>47</v>
      </c>
      <c r="E164" s="77" t="s">
        <v>22</v>
      </c>
      <c r="F164" s="77" t="s">
        <v>69</v>
      </c>
      <c r="G164" s="77">
        <v>9</v>
      </c>
      <c r="H164" s="77">
        <v>6</v>
      </c>
      <c r="I164" s="77">
        <v>10.5</v>
      </c>
      <c r="J164" s="77">
        <v>12</v>
      </c>
      <c r="K164" s="77">
        <v>13.5</v>
      </c>
      <c r="L164" s="77">
        <v>6</v>
      </c>
      <c r="M164" s="77">
        <v>2800</v>
      </c>
      <c r="N164" s="80">
        <f>IF('NORMAL OPTION CALLS'!E164="BUY",('NORMAL OPTION CALLS'!L164-'NORMAL OPTION CALLS'!G164)*('NORMAL OPTION CALLS'!M164),('NORMAL OPTION CALLS'!G164-'NORMAL OPTION CALLS'!L164)*('NORMAL OPTION CALLS'!M164))</f>
        <v>-8400</v>
      </c>
      <c r="O164" s="81">
        <f>'NORMAL OPTION CALLS'!N164/('NORMAL OPTION CALLS'!M164)/'NORMAL OPTION CALLS'!G164%</f>
        <v>-33.333333333333336</v>
      </c>
    </row>
    <row r="165" spans="1:15">
      <c r="A165" s="77">
        <v>45</v>
      </c>
      <c r="B165" s="78">
        <v>43713</v>
      </c>
      <c r="C165" s="79">
        <v>270</v>
      </c>
      <c r="D165" s="77" t="s">
        <v>21</v>
      </c>
      <c r="E165" s="77" t="s">
        <v>22</v>
      </c>
      <c r="F165" s="77" t="s">
        <v>23</v>
      </c>
      <c r="G165" s="77">
        <v>9</v>
      </c>
      <c r="H165" s="77">
        <v>5</v>
      </c>
      <c r="I165" s="77">
        <v>11</v>
      </c>
      <c r="J165" s="77">
        <v>13</v>
      </c>
      <c r="K165" s="77">
        <v>15</v>
      </c>
      <c r="L165" s="77">
        <v>13</v>
      </c>
      <c r="M165" s="77">
        <v>2100</v>
      </c>
      <c r="N165" s="80">
        <f>IF('NORMAL OPTION CALLS'!E165="BUY",('NORMAL OPTION CALLS'!L165-'NORMAL OPTION CALLS'!G165)*('NORMAL OPTION CALLS'!M165),('NORMAL OPTION CALLS'!G165-'NORMAL OPTION CALLS'!L165)*('NORMAL OPTION CALLS'!M165))</f>
        <v>8400</v>
      </c>
      <c r="O165" s="81">
        <f>'NORMAL OPTION CALLS'!N165/('NORMAL OPTION CALLS'!M165)/'NORMAL OPTION CALLS'!G165%</f>
        <v>44.444444444444443</v>
      </c>
    </row>
    <row r="166" spans="1:15">
      <c r="A166" s="77">
        <v>46</v>
      </c>
      <c r="B166" s="78">
        <v>43713</v>
      </c>
      <c r="C166" s="79">
        <v>300</v>
      </c>
      <c r="D166" s="77" t="s">
        <v>21</v>
      </c>
      <c r="E166" s="77" t="s">
        <v>22</v>
      </c>
      <c r="F166" s="77" t="s">
        <v>413</v>
      </c>
      <c r="G166" s="77">
        <v>11</v>
      </c>
      <c r="H166" s="77">
        <v>6.5</v>
      </c>
      <c r="I166" s="77">
        <v>13.5</v>
      </c>
      <c r="J166" s="77">
        <v>16</v>
      </c>
      <c r="K166" s="77">
        <v>18.5</v>
      </c>
      <c r="L166" s="77">
        <v>13.5</v>
      </c>
      <c r="M166" s="77">
        <v>1600</v>
      </c>
      <c r="N166" s="80">
        <f>IF('NORMAL OPTION CALLS'!E166="BUY",('NORMAL OPTION CALLS'!L166-'NORMAL OPTION CALLS'!G166)*('NORMAL OPTION CALLS'!M166),('NORMAL OPTION CALLS'!G166-'NORMAL OPTION CALLS'!L166)*('NORMAL OPTION CALLS'!M166))</f>
        <v>4000</v>
      </c>
      <c r="O166" s="81">
        <f>'NORMAL OPTION CALLS'!N166/('NORMAL OPTION CALLS'!M166)/'NORMAL OPTION CALLS'!G166%</f>
        <v>22.727272727272727</v>
      </c>
    </row>
    <row r="167" spans="1:15">
      <c r="A167" s="77">
        <v>47</v>
      </c>
      <c r="B167" s="78">
        <v>43712</v>
      </c>
      <c r="C167" s="79">
        <v>640</v>
      </c>
      <c r="D167" s="77" t="s">
        <v>21</v>
      </c>
      <c r="E167" s="77" t="s">
        <v>22</v>
      </c>
      <c r="F167" s="77" t="s">
        <v>326</v>
      </c>
      <c r="G167" s="77">
        <v>31</v>
      </c>
      <c r="H167" s="77">
        <v>21</v>
      </c>
      <c r="I167" s="77">
        <v>36</v>
      </c>
      <c r="J167" s="77">
        <v>41</v>
      </c>
      <c r="K167" s="77">
        <v>46</v>
      </c>
      <c r="L167" s="77">
        <v>36</v>
      </c>
      <c r="M167" s="77">
        <v>800</v>
      </c>
      <c r="N167" s="80">
        <f>IF('NORMAL OPTION CALLS'!E167="BUY",('NORMAL OPTION CALLS'!L167-'NORMAL OPTION CALLS'!G167)*('NORMAL OPTION CALLS'!M167),('NORMAL OPTION CALLS'!G167-'NORMAL OPTION CALLS'!L167)*('NORMAL OPTION CALLS'!M167))</f>
        <v>4000</v>
      </c>
      <c r="O167" s="81">
        <f>'NORMAL OPTION CALLS'!N167/('NORMAL OPTION CALLS'!M167)/'NORMAL OPTION CALLS'!G167%</f>
        <v>16.129032258064516</v>
      </c>
    </row>
    <row r="168" spans="1:15">
      <c r="A168" s="77">
        <v>48</v>
      </c>
      <c r="B168" s="78">
        <v>43712</v>
      </c>
      <c r="C168" s="79">
        <v>720</v>
      </c>
      <c r="D168" s="77" t="s">
        <v>21</v>
      </c>
      <c r="E168" s="77" t="s">
        <v>22</v>
      </c>
      <c r="F168" s="77" t="s">
        <v>401</v>
      </c>
      <c r="G168" s="77">
        <v>21</v>
      </c>
      <c r="H168" s="77">
        <v>12</v>
      </c>
      <c r="I168" s="77">
        <v>26</v>
      </c>
      <c r="J168" s="77">
        <v>31</v>
      </c>
      <c r="K168" s="77">
        <v>36</v>
      </c>
      <c r="L168" s="77">
        <v>26</v>
      </c>
      <c r="M168" s="77">
        <v>800</v>
      </c>
      <c r="N168" s="80">
        <f>IF('NORMAL OPTION CALLS'!E168="BUY",('NORMAL OPTION CALLS'!L168-'NORMAL OPTION CALLS'!G168)*('NORMAL OPTION CALLS'!M168),('NORMAL OPTION CALLS'!G168-'NORMAL OPTION CALLS'!L168)*('NORMAL OPTION CALLS'!M168))</f>
        <v>4000</v>
      </c>
      <c r="O168" s="81">
        <f>'NORMAL OPTION CALLS'!N168/('NORMAL OPTION CALLS'!M168)/'NORMAL OPTION CALLS'!G168%</f>
        <v>23.80952380952381</v>
      </c>
    </row>
    <row r="169" spans="1:15">
      <c r="A169" s="77">
        <v>49</v>
      </c>
      <c r="B169" s="78">
        <v>43711</v>
      </c>
      <c r="C169" s="79">
        <v>230</v>
      </c>
      <c r="D169" s="77" t="s">
        <v>21</v>
      </c>
      <c r="E169" s="77" t="s">
        <v>22</v>
      </c>
      <c r="F169" s="77" t="s">
        <v>411</v>
      </c>
      <c r="G169" s="77">
        <v>8.5</v>
      </c>
      <c r="H169" s="77">
        <v>4</v>
      </c>
      <c r="I169" s="77">
        <v>11</v>
      </c>
      <c r="J169" s="77">
        <v>13.5</v>
      </c>
      <c r="K169" s="77">
        <v>16</v>
      </c>
      <c r="L169" s="77">
        <v>11</v>
      </c>
      <c r="M169" s="77">
        <v>1600</v>
      </c>
      <c r="N169" s="80">
        <f>IF('NORMAL OPTION CALLS'!E169="BUY",('NORMAL OPTION CALLS'!L169-'NORMAL OPTION CALLS'!G169)*('NORMAL OPTION CALLS'!M169),('NORMAL OPTION CALLS'!G169-'NORMAL OPTION CALLS'!L169)*('NORMAL OPTION CALLS'!M169))</f>
        <v>4000</v>
      </c>
      <c r="O169" s="81">
        <f>'NORMAL OPTION CALLS'!N169/('NORMAL OPTION CALLS'!M169)/'NORMAL OPTION CALLS'!G169%</f>
        <v>29.411764705882351</v>
      </c>
    </row>
    <row r="170" spans="1:15">
      <c r="A170" s="77">
        <v>50</v>
      </c>
      <c r="B170" s="78">
        <v>43711</v>
      </c>
      <c r="C170" s="79">
        <v>470</v>
      </c>
      <c r="D170" s="77" t="s">
        <v>21</v>
      </c>
      <c r="E170" s="77" t="s">
        <v>22</v>
      </c>
      <c r="F170" s="77" t="s">
        <v>205</v>
      </c>
      <c r="G170" s="77">
        <v>14</v>
      </c>
      <c r="H170" s="77">
        <v>7</v>
      </c>
      <c r="I170" s="77">
        <v>18</v>
      </c>
      <c r="J170" s="77">
        <v>22</v>
      </c>
      <c r="K170" s="77">
        <v>26</v>
      </c>
      <c r="L170" s="77">
        <v>18</v>
      </c>
      <c r="M170" s="77">
        <v>1000</v>
      </c>
      <c r="N170" s="80">
        <f>IF('NORMAL OPTION CALLS'!E170="BUY",('NORMAL OPTION CALLS'!L170-'NORMAL OPTION CALLS'!G170)*('NORMAL OPTION CALLS'!M170),('NORMAL OPTION CALLS'!G170-'NORMAL OPTION CALLS'!L170)*('NORMAL OPTION CALLS'!M170))</f>
        <v>4000</v>
      </c>
      <c r="O170" s="81">
        <f>'NORMAL OPTION CALLS'!N170/('NORMAL OPTION CALLS'!M170)/'NORMAL OPTION CALLS'!G170%</f>
        <v>28.571428571428569</v>
      </c>
    </row>
    <row r="171" spans="1:15" ht="16.5">
      <c r="A171" s="82" t="s">
        <v>95</v>
      </c>
      <c r="B171" s="83"/>
      <c r="C171" s="84"/>
      <c r="D171" s="85"/>
      <c r="E171" s="86"/>
      <c r="F171" s="86"/>
      <c r="G171" s="87"/>
      <c r="H171" s="88"/>
      <c r="I171" s="88"/>
      <c r="J171" s="88"/>
      <c r="K171" s="86"/>
      <c r="L171" s="89"/>
      <c r="M171" s="90"/>
    </row>
    <row r="172" spans="1:15" ht="16.5">
      <c r="A172" s="82" t="s">
        <v>96</v>
      </c>
      <c r="B172" s="83"/>
      <c r="C172" s="84"/>
      <c r="D172" s="85"/>
      <c r="E172" s="86"/>
      <c r="F172" s="86"/>
      <c r="G172" s="87"/>
      <c r="H172" s="86"/>
      <c r="I172" s="86"/>
      <c r="J172" s="86"/>
      <c r="K172" s="86"/>
      <c r="L172" s="89"/>
      <c r="M172" s="90"/>
    </row>
    <row r="173" spans="1:15" ht="16.5">
      <c r="A173" s="82" t="s">
        <v>96</v>
      </c>
      <c r="B173" s="83"/>
      <c r="C173" s="84"/>
      <c r="D173" s="85"/>
      <c r="E173" s="86"/>
      <c r="F173" s="86"/>
      <c r="G173" s="87"/>
      <c r="H173" s="86"/>
      <c r="I173" s="86"/>
      <c r="J173" s="86"/>
      <c r="K173" s="86"/>
    </row>
    <row r="174" spans="1:15" ht="17.25" thickBot="1">
      <c r="A174" s="91"/>
      <c r="B174" s="92"/>
      <c r="C174" s="92"/>
      <c r="D174" s="93"/>
      <c r="E174" s="93"/>
      <c r="F174" s="93"/>
      <c r="G174" s="94"/>
      <c r="H174" s="95"/>
      <c r="I174" s="96" t="s">
        <v>27</v>
      </c>
      <c r="J174" s="96"/>
      <c r="K174" s="97"/>
    </row>
    <row r="175" spans="1:15" ht="16.5">
      <c r="A175" s="98"/>
      <c r="B175" s="92"/>
      <c r="C175" s="92"/>
      <c r="D175" s="169" t="s">
        <v>28</v>
      </c>
      <c r="E175" s="169"/>
      <c r="F175" s="99">
        <v>50</v>
      </c>
      <c r="G175" s="100">
        <f>'NORMAL OPTION CALLS'!G176+'NORMAL OPTION CALLS'!G177+'NORMAL OPTION CALLS'!G178+'NORMAL OPTION CALLS'!G179+'NORMAL OPTION CALLS'!G180+'NORMAL OPTION CALLS'!G181</f>
        <v>100</v>
      </c>
      <c r="H175" s="93">
        <v>50</v>
      </c>
      <c r="I175" s="101">
        <f>'NORMAL OPTION CALLS'!H176/'NORMAL OPTION CALLS'!H175%</f>
        <v>76</v>
      </c>
      <c r="J175" s="101"/>
      <c r="K175" s="101"/>
    </row>
    <row r="176" spans="1:15" ht="16.5">
      <c r="A176" s="98"/>
      <c r="B176" s="92"/>
      <c r="C176" s="92"/>
      <c r="D176" s="170" t="s">
        <v>29</v>
      </c>
      <c r="E176" s="170"/>
      <c r="F176" s="103">
        <v>38</v>
      </c>
      <c r="G176" s="104">
        <f>('NORMAL OPTION CALLS'!F176/'NORMAL OPTION CALLS'!F175)*100</f>
        <v>76</v>
      </c>
      <c r="H176" s="93">
        <v>38</v>
      </c>
      <c r="I176" s="97"/>
      <c r="J176" s="97"/>
      <c r="K176" s="93"/>
    </row>
    <row r="177" spans="1:15" ht="16.5">
      <c r="A177" s="105"/>
      <c r="B177" s="92"/>
      <c r="C177" s="92"/>
      <c r="D177" s="170" t="s">
        <v>31</v>
      </c>
      <c r="E177" s="170"/>
      <c r="F177" s="103">
        <v>0</v>
      </c>
      <c r="G177" s="104">
        <f>('NORMAL OPTION CALLS'!F177/'NORMAL OPTION CALLS'!F175)*100</f>
        <v>0</v>
      </c>
      <c r="H177" s="106"/>
      <c r="I177" s="93"/>
      <c r="J177" s="93"/>
      <c r="K177" s="93"/>
    </row>
    <row r="178" spans="1:15" ht="16.5">
      <c r="A178" s="105"/>
      <c r="B178" s="92"/>
      <c r="C178" s="92"/>
      <c r="D178" s="170" t="s">
        <v>32</v>
      </c>
      <c r="E178" s="170"/>
      <c r="F178" s="103">
        <v>0</v>
      </c>
      <c r="G178" s="104">
        <f>('NORMAL OPTION CALLS'!F178/'NORMAL OPTION CALLS'!F175)*100</f>
        <v>0</v>
      </c>
      <c r="H178" s="106"/>
      <c r="I178" s="93"/>
      <c r="J178" s="93"/>
      <c r="K178" s="93"/>
      <c r="L178" s="97"/>
      <c r="M178" s="90"/>
    </row>
    <row r="179" spans="1:15" ht="16.5">
      <c r="A179" s="105"/>
      <c r="B179" s="92"/>
      <c r="C179" s="92"/>
      <c r="D179" s="170" t="s">
        <v>33</v>
      </c>
      <c r="E179" s="170"/>
      <c r="F179" s="103">
        <v>12</v>
      </c>
      <c r="G179" s="104">
        <f>('NORMAL OPTION CALLS'!F179/'NORMAL OPTION CALLS'!F175)*100</f>
        <v>24</v>
      </c>
      <c r="H179" s="106"/>
      <c r="I179" s="93" t="s">
        <v>34</v>
      </c>
      <c r="J179" s="93"/>
      <c r="K179" s="97"/>
      <c r="M179" s="90"/>
    </row>
    <row r="180" spans="1:15" ht="16.5">
      <c r="A180" s="105"/>
      <c r="B180" s="92"/>
      <c r="C180" s="92"/>
      <c r="D180" s="170" t="s">
        <v>35</v>
      </c>
      <c r="E180" s="170"/>
      <c r="F180" s="103">
        <v>0</v>
      </c>
      <c r="G180" s="104">
        <f>('NORMAL OPTION CALLS'!F180/'NORMAL OPTION CALLS'!F175)*100</f>
        <v>0</v>
      </c>
      <c r="H180" s="106"/>
      <c r="I180" s="93"/>
      <c r="J180" s="93"/>
      <c r="K180" s="97"/>
      <c r="M180" s="90"/>
    </row>
    <row r="181" spans="1:15" ht="17.25" thickBot="1">
      <c r="A181" s="105"/>
      <c r="B181" s="92"/>
      <c r="C181" s="92"/>
      <c r="D181" s="171" t="s">
        <v>36</v>
      </c>
      <c r="E181" s="171"/>
      <c r="F181" s="107"/>
      <c r="G181" s="108">
        <f>('NORMAL OPTION CALLS'!F181/'NORMAL OPTION CALLS'!F175)*100</f>
        <v>0</v>
      </c>
      <c r="H181" s="106"/>
      <c r="I181" s="93"/>
      <c r="J181" s="93"/>
      <c r="K181" s="102"/>
    </row>
    <row r="182" spans="1:15" ht="16.5">
      <c r="A182" s="109" t="s">
        <v>37</v>
      </c>
      <c r="B182" s="92"/>
      <c r="C182" s="92"/>
      <c r="D182" s="98"/>
      <c r="E182" s="98"/>
      <c r="F182" s="93"/>
      <c r="G182" s="93"/>
      <c r="H182" s="110"/>
      <c r="I182" s="111"/>
      <c r="J182" s="111"/>
      <c r="K182" s="111"/>
      <c r="L182" s="93"/>
    </row>
    <row r="183" spans="1:15" ht="16.5">
      <c r="A183" s="112" t="s">
        <v>38</v>
      </c>
      <c r="B183" s="92"/>
      <c r="C183" s="92"/>
      <c r="D183" s="113"/>
      <c r="E183" s="114"/>
      <c r="F183" s="98"/>
      <c r="G183" s="111"/>
      <c r="H183" s="110"/>
      <c r="I183" s="111"/>
      <c r="J183" s="111"/>
      <c r="K183" s="111"/>
    </row>
    <row r="184" spans="1:15" ht="16.5">
      <c r="A184" s="112" t="s">
        <v>39</v>
      </c>
      <c r="B184" s="92"/>
      <c r="C184" s="92"/>
      <c r="D184" s="98"/>
      <c r="E184" s="114"/>
      <c r="F184" s="98"/>
      <c r="G184" s="111"/>
      <c r="H184" s="110"/>
      <c r="I184" s="97"/>
      <c r="J184" s="97"/>
      <c r="K184" s="97"/>
      <c r="L184" s="93"/>
    </row>
    <row r="185" spans="1:15" ht="16.5">
      <c r="A185" s="112" t="s">
        <v>40</v>
      </c>
      <c r="B185" s="113"/>
      <c r="C185" s="92"/>
      <c r="D185" s="98"/>
      <c r="E185" s="114"/>
      <c r="F185" s="98"/>
      <c r="G185" s="111"/>
      <c r="H185" s="95"/>
      <c r="I185" s="97"/>
      <c r="J185" s="97"/>
      <c r="K185" s="97"/>
      <c r="L185" s="93"/>
      <c r="N185" s="98"/>
    </row>
    <row r="186" spans="1:15" ht="16.5">
      <c r="A186" s="112" t="s">
        <v>41</v>
      </c>
      <c r="B186" s="105"/>
      <c r="C186" s="113"/>
      <c r="D186" s="98"/>
      <c r="E186" s="116"/>
      <c r="F186" s="111"/>
      <c r="G186" s="111"/>
      <c r="H186" s="95"/>
      <c r="I186" s="97"/>
      <c r="J186" s="97"/>
      <c r="K186" s="97"/>
      <c r="L186" s="111"/>
    </row>
    <row r="187" spans="1:15">
      <c r="A187" s="159" t="s">
        <v>0</v>
      </c>
      <c r="B187" s="159"/>
      <c r="C187" s="159"/>
      <c r="D187" s="159"/>
      <c r="E187" s="159"/>
      <c r="F187" s="159"/>
      <c r="G187" s="159"/>
      <c r="H187" s="159"/>
      <c r="I187" s="159"/>
      <c r="J187" s="159"/>
      <c r="K187" s="159"/>
      <c r="L187" s="159"/>
      <c r="M187" s="159"/>
      <c r="N187" s="159"/>
      <c r="O187" s="159"/>
    </row>
    <row r="188" spans="1:15">
      <c r="A188" s="159"/>
      <c r="B188" s="159"/>
      <c r="C188" s="159"/>
      <c r="D188" s="159"/>
      <c r="E188" s="159"/>
      <c r="F188" s="159"/>
      <c r="G188" s="159"/>
      <c r="H188" s="159"/>
      <c r="I188" s="159"/>
      <c r="J188" s="159"/>
      <c r="K188" s="159"/>
      <c r="L188" s="159"/>
      <c r="M188" s="159"/>
      <c r="N188" s="159"/>
      <c r="O188" s="159"/>
    </row>
    <row r="189" spans="1:15">
      <c r="A189" s="159"/>
      <c r="B189" s="159"/>
      <c r="C189" s="159"/>
      <c r="D189" s="159"/>
      <c r="E189" s="159"/>
      <c r="F189" s="159"/>
      <c r="G189" s="159"/>
      <c r="H189" s="159"/>
      <c r="I189" s="159"/>
      <c r="J189" s="159"/>
      <c r="K189" s="159"/>
      <c r="L189" s="159"/>
      <c r="M189" s="159"/>
      <c r="N189" s="159"/>
      <c r="O189" s="159"/>
    </row>
    <row r="190" spans="1:15">
      <c r="A190" s="160" t="s">
        <v>328</v>
      </c>
      <c r="B190" s="161"/>
      <c r="C190" s="161"/>
      <c r="D190" s="161"/>
      <c r="E190" s="161"/>
      <c r="F190" s="161"/>
      <c r="G190" s="161"/>
      <c r="H190" s="161"/>
      <c r="I190" s="161"/>
      <c r="J190" s="161"/>
      <c r="K190" s="161"/>
      <c r="L190" s="161"/>
      <c r="M190" s="161"/>
      <c r="N190" s="161"/>
      <c r="O190" s="162"/>
    </row>
    <row r="191" spans="1:15">
      <c r="A191" s="160" t="s">
        <v>329</v>
      </c>
      <c r="B191" s="161"/>
      <c r="C191" s="161"/>
      <c r="D191" s="161"/>
      <c r="E191" s="161"/>
      <c r="F191" s="161"/>
      <c r="G191" s="161"/>
      <c r="H191" s="161"/>
      <c r="I191" s="161"/>
      <c r="J191" s="161"/>
      <c r="K191" s="161"/>
      <c r="L191" s="161"/>
      <c r="M191" s="161"/>
      <c r="N191" s="161"/>
      <c r="O191" s="162"/>
    </row>
    <row r="192" spans="1:15">
      <c r="A192" s="163" t="s">
        <v>3</v>
      </c>
      <c r="B192" s="163"/>
      <c r="C192" s="163"/>
      <c r="D192" s="163"/>
      <c r="E192" s="163"/>
      <c r="F192" s="163"/>
      <c r="G192" s="163"/>
      <c r="H192" s="163"/>
      <c r="I192" s="163"/>
      <c r="J192" s="163"/>
      <c r="K192" s="163"/>
      <c r="L192" s="163"/>
      <c r="M192" s="163"/>
      <c r="N192" s="163"/>
      <c r="O192" s="163"/>
    </row>
    <row r="193" spans="1:15" ht="16.5">
      <c r="A193" s="164" t="s">
        <v>399</v>
      </c>
      <c r="B193" s="164"/>
      <c r="C193" s="164"/>
      <c r="D193" s="164"/>
      <c r="E193" s="164"/>
      <c r="F193" s="164"/>
      <c r="G193" s="164"/>
      <c r="H193" s="164"/>
      <c r="I193" s="164"/>
      <c r="J193" s="164"/>
      <c r="K193" s="164"/>
      <c r="L193" s="164"/>
      <c r="M193" s="164"/>
      <c r="N193" s="164"/>
      <c r="O193" s="164"/>
    </row>
    <row r="194" spans="1:15" ht="16.5">
      <c r="A194" s="164" t="s">
        <v>5</v>
      </c>
      <c r="B194" s="164"/>
      <c r="C194" s="164"/>
      <c r="D194" s="164"/>
      <c r="E194" s="164"/>
      <c r="F194" s="164"/>
      <c r="G194" s="164"/>
      <c r="H194" s="164"/>
      <c r="I194" s="164"/>
      <c r="J194" s="164"/>
      <c r="K194" s="164"/>
      <c r="L194" s="164"/>
      <c r="M194" s="164"/>
      <c r="N194" s="164"/>
      <c r="O194" s="164"/>
    </row>
    <row r="195" spans="1:15">
      <c r="A195" s="165" t="s">
        <v>6</v>
      </c>
      <c r="B195" s="166" t="s">
        <v>7</v>
      </c>
      <c r="C195" s="167" t="s">
        <v>8</v>
      </c>
      <c r="D195" s="166" t="s">
        <v>9</v>
      </c>
      <c r="E195" s="165" t="s">
        <v>10</v>
      </c>
      <c r="F195" s="165" t="s">
        <v>11</v>
      </c>
      <c r="G195" s="167" t="s">
        <v>12</v>
      </c>
      <c r="H195" s="167" t="s">
        <v>13</v>
      </c>
      <c r="I195" s="167" t="s">
        <v>14</v>
      </c>
      <c r="J195" s="167" t="s">
        <v>15</v>
      </c>
      <c r="K195" s="167" t="s">
        <v>16</v>
      </c>
      <c r="L195" s="168" t="s">
        <v>17</v>
      </c>
      <c r="M195" s="166" t="s">
        <v>18</v>
      </c>
      <c r="N195" s="166" t="s">
        <v>19</v>
      </c>
      <c r="O195" s="166" t="s">
        <v>20</v>
      </c>
    </row>
    <row r="196" spans="1:15">
      <c r="A196" s="165"/>
      <c r="B196" s="166"/>
      <c r="C196" s="167"/>
      <c r="D196" s="166"/>
      <c r="E196" s="165"/>
      <c r="F196" s="165"/>
      <c r="G196" s="167"/>
      <c r="H196" s="167"/>
      <c r="I196" s="167"/>
      <c r="J196" s="167"/>
      <c r="K196" s="167"/>
      <c r="L196" s="168"/>
      <c r="M196" s="166"/>
      <c r="N196" s="166"/>
      <c r="O196" s="166"/>
    </row>
    <row r="197" spans="1:15">
      <c r="A197" s="77">
        <v>1</v>
      </c>
      <c r="B197" s="78">
        <v>43707</v>
      </c>
      <c r="C197" s="79">
        <v>440</v>
      </c>
      <c r="D197" s="77" t="s">
        <v>21</v>
      </c>
      <c r="E197" s="77" t="s">
        <v>22</v>
      </c>
      <c r="F197" s="77" t="s">
        <v>326</v>
      </c>
      <c r="G197" s="77">
        <v>33</v>
      </c>
      <c r="H197" s="77">
        <v>23</v>
      </c>
      <c r="I197" s="77">
        <v>38</v>
      </c>
      <c r="J197" s="77">
        <v>43</v>
      </c>
      <c r="K197" s="77">
        <v>48</v>
      </c>
      <c r="L197" s="77">
        <v>43</v>
      </c>
      <c r="M197" s="77">
        <v>800</v>
      </c>
      <c r="N197" s="80">
        <f>IF('NORMAL OPTION CALLS'!E197="BUY",('NORMAL OPTION CALLS'!L197-'NORMAL OPTION CALLS'!G197)*('NORMAL OPTION CALLS'!M197),('NORMAL OPTION CALLS'!G197-'NORMAL OPTION CALLS'!L197)*('NORMAL OPTION CALLS'!M197))</f>
        <v>8000</v>
      </c>
      <c r="O197" s="81">
        <f>'NORMAL OPTION CALLS'!N197/('NORMAL OPTION CALLS'!M197)/'NORMAL OPTION CALLS'!G197%</f>
        <v>30.303030303030301</v>
      </c>
    </row>
    <row r="198" spans="1:15">
      <c r="A198" s="77">
        <v>2</v>
      </c>
      <c r="B198" s="78">
        <v>43707</v>
      </c>
      <c r="C198" s="79">
        <v>270</v>
      </c>
      <c r="D198" s="77" t="s">
        <v>47</v>
      </c>
      <c r="E198" s="77" t="s">
        <v>22</v>
      </c>
      <c r="F198" s="77" t="s">
        <v>49</v>
      </c>
      <c r="G198" s="77">
        <v>11</v>
      </c>
      <c r="H198" s="77">
        <v>14</v>
      </c>
      <c r="I198" s="77">
        <v>12.5</v>
      </c>
      <c r="J198" s="77">
        <v>14</v>
      </c>
      <c r="K198" s="77">
        <v>15.5</v>
      </c>
      <c r="L198" s="77">
        <v>12.5</v>
      </c>
      <c r="M198" s="77">
        <v>3000</v>
      </c>
      <c r="N198" s="80">
        <f>IF('NORMAL OPTION CALLS'!E198="BUY",('NORMAL OPTION CALLS'!L198-'NORMAL OPTION CALLS'!G198)*('NORMAL OPTION CALLS'!M198),('NORMAL OPTION CALLS'!G198-'NORMAL OPTION CALLS'!L198)*('NORMAL OPTION CALLS'!M198))</f>
        <v>4500</v>
      </c>
      <c r="O198" s="81">
        <f>'NORMAL OPTION CALLS'!N198/('NORMAL OPTION CALLS'!M198)/'NORMAL OPTION CALLS'!G198%</f>
        <v>13.636363636363637</v>
      </c>
    </row>
    <row r="199" spans="1:15">
      <c r="A199" s="77">
        <v>3</v>
      </c>
      <c r="B199" s="78">
        <v>43706</v>
      </c>
      <c r="C199" s="79">
        <v>350</v>
      </c>
      <c r="D199" s="77" t="s">
        <v>21</v>
      </c>
      <c r="E199" s="77" t="s">
        <v>22</v>
      </c>
      <c r="F199" s="77" t="s">
        <v>359</v>
      </c>
      <c r="G199" s="77">
        <v>12</v>
      </c>
      <c r="H199" s="77">
        <v>8</v>
      </c>
      <c r="I199" s="77">
        <v>14</v>
      </c>
      <c r="J199" s="77">
        <v>16</v>
      </c>
      <c r="K199" s="77">
        <v>18</v>
      </c>
      <c r="L199" s="77">
        <v>12</v>
      </c>
      <c r="M199" s="77">
        <v>1851</v>
      </c>
      <c r="N199" s="80">
        <f>IF('NORMAL OPTION CALLS'!E199="BUY",('NORMAL OPTION CALLS'!L199-'NORMAL OPTION CALLS'!G199)*('NORMAL OPTION CALLS'!M199),('NORMAL OPTION CALLS'!G199-'NORMAL OPTION CALLS'!L199)*('NORMAL OPTION CALLS'!M199))</f>
        <v>0</v>
      </c>
      <c r="O199" s="81">
        <f>'NORMAL OPTION CALLS'!N199/('NORMAL OPTION CALLS'!M199)/'NORMAL OPTION CALLS'!G199%</f>
        <v>0</v>
      </c>
    </row>
    <row r="200" spans="1:15">
      <c r="A200" s="77">
        <v>4</v>
      </c>
      <c r="B200" s="78">
        <v>43706</v>
      </c>
      <c r="C200" s="79">
        <v>270</v>
      </c>
      <c r="D200" s="77" t="s">
        <v>47</v>
      </c>
      <c r="E200" s="77" t="s">
        <v>22</v>
      </c>
      <c r="F200" s="77" t="s">
        <v>49</v>
      </c>
      <c r="G200" s="77">
        <v>7.7</v>
      </c>
      <c r="H200" s="77">
        <v>6</v>
      </c>
      <c r="I200" s="77">
        <v>9.3000000000000007</v>
      </c>
      <c r="J200" s="77">
        <v>11</v>
      </c>
      <c r="K200" s="77">
        <v>12.5</v>
      </c>
      <c r="L200" s="77">
        <v>9.1999999999999993</v>
      </c>
      <c r="M200" s="77">
        <v>3000</v>
      </c>
      <c r="N200" s="80">
        <f>IF('NORMAL OPTION CALLS'!E200="BUY",('NORMAL OPTION CALLS'!L200-'NORMAL OPTION CALLS'!G200)*('NORMAL OPTION CALLS'!M200),('NORMAL OPTION CALLS'!G200-'NORMAL OPTION CALLS'!L200)*('NORMAL OPTION CALLS'!M200))</f>
        <v>4499.9999999999973</v>
      </c>
      <c r="O200" s="81">
        <f>'NORMAL OPTION CALLS'!N200/('NORMAL OPTION CALLS'!M200)/'NORMAL OPTION CALLS'!G200%</f>
        <v>19.480519480519469</v>
      </c>
    </row>
    <row r="201" spans="1:15">
      <c r="A201" s="77">
        <v>5</v>
      </c>
      <c r="B201" s="78">
        <v>43705</v>
      </c>
      <c r="C201" s="79">
        <v>1220</v>
      </c>
      <c r="D201" s="77" t="s">
        <v>21</v>
      </c>
      <c r="E201" s="77" t="s">
        <v>22</v>
      </c>
      <c r="F201" s="77" t="s">
        <v>265</v>
      </c>
      <c r="G201" s="77">
        <v>40</v>
      </c>
      <c r="H201" s="77">
        <v>25</v>
      </c>
      <c r="I201" s="77">
        <v>48</v>
      </c>
      <c r="J201" s="77">
        <v>56</v>
      </c>
      <c r="K201" s="77">
        <v>64</v>
      </c>
      <c r="L201" s="77">
        <v>25</v>
      </c>
      <c r="M201" s="77">
        <v>500</v>
      </c>
      <c r="N201" s="80">
        <f>IF('NORMAL OPTION CALLS'!E201="BUY",('NORMAL OPTION CALLS'!L201-'NORMAL OPTION CALLS'!G201)*('NORMAL OPTION CALLS'!M201),('NORMAL OPTION CALLS'!G201-'NORMAL OPTION CALLS'!L201)*('NORMAL OPTION CALLS'!M201))</f>
        <v>-7500</v>
      </c>
      <c r="O201" s="81">
        <f>'NORMAL OPTION CALLS'!N201/('NORMAL OPTION CALLS'!M201)/'NORMAL OPTION CALLS'!G201%</f>
        <v>-37.5</v>
      </c>
    </row>
    <row r="202" spans="1:15">
      <c r="A202" s="77">
        <v>6</v>
      </c>
      <c r="B202" s="78">
        <v>43705</v>
      </c>
      <c r="C202" s="79">
        <v>260</v>
      </c>
      <c r="D202" s="77" t="s">
        <v>21</v>
      </c>
      <c r="E202" s="77" t="s">
        <v>22</v>
      </c>
      <c r="F202" s="77" t="s">
        <v>185</v>
      </c>
      <c r="G202" s="77">
        <v>12</v>
      </c>
      <c r="H202" s="77">
        <v>8</v>
      </c>
      <c r="I202" s="77">
        <v>14</v>
      </c>
      <c r="J202" s="77">
        <v>16</v>
      </c>
      <c r="K202" s="77">
        <v>18</v>
      </c>
      <c r="L202" s="77">
        <v>14</v>
      </c>
      <c r="M202" s="77">
        <v>2100</v>
      </c>
      <c r="N202" s="80">
        <f>IF('NORMAL OPTION CALLS'!E202="BUY",('NORMAL OPTION CALLS'!L202-'NORMAL OPTION CALLS'!G202)*('NORMAL OPTION CALLS'!M202),('NORMAL OPTION CALLS'!G202-'NORMAL OPTION CALLS'!L202)*('NORMAL OPTION CALLS'!M202))</f>
        <v>4200</v>
      </c>
      <c r="O202" s="81">
        <f>'NORMAL OPTION CALLS'!N202/('NORMAL OPTION CALLS'!M202)/'NORMAL OPTION CALLS'!G202%</f>
        <v>16.666666666666668</v>
      </c>
    </row>
    <row r="203" spans="1:15">
      <c r="A203" s="77">
        <v>7</v>
      </c>
      <c r="B203" s="78">
        <v>43705</v>
      </c>
      <c r="C203" s="79">
        <v>1500</v>
      </c>
      <c r="D203" s="77" t="s">
        <v>21</v>
      </c>
      <c r="E203" s="77" t="s">
        <v>22</v>
      </c>
      <c r="F203" s="77" t="s">
        <v>312</v>
      </c>
      <c r="G203" s="77">
        <v>52</v>
      </c>
      <c r="H203" s="77">
        <v>36</v>
      </c>
      <c r="I203" s="77">
        <v>60</v>
      </c>
      <c r="J203" s="77">
        <v>68</v>
      </c>
      <c r="K203" s="77">
        <v>76</v>
      </c>
      <c r="L203" s="77">
        <v>60</v>
      </c>
      <c r="M203" s="77">
        <v>500</v>
      </c>
      <c r="N203" s="80">
        <f>IF('NORMAL OPTION CALLS'!E203="BUY",('NORMAL OPTION CALLS'!L203-'NORMAL OPTION CALLS'!G203)*('NORMAL OPTION CALLS'!M203),('NORMAL OPTION CALLS'!G203-'NORMAL OPTION CALLS'!L203)*('NORMAL OPTION CALLS'!M203))</f>
        <v>4000</v>
      </c>
      <c r="O203" s="81">
        <f>'NORMAL OPTION CALLS'!N203/('NORMAL OPTION CALLS'!M203)/'NORMAL OPTION CALLS'!G203%</f>
        <v>15.384615384615383</v>
      </c>
    </row>
    <row r="204" spans="1:15">
      <c r="A204" s="77">
        <v>8</v>
      </c>
      <c r="B204" s="78">
        <v>43704</v>
      </c>
      <c r="C204" s="79">
        <v>1500</v>
      </c>
      <c r="D204" s="77" t="s">
        <v>21</v>
      </c>
      <c r="E204" s="77" t="s">
        <v>22</v>
      </c>
      <c r="F204" s="77" t="s">
        <v>211</v>
      </c>
      <c r="G204" s="77">
        <v>16</v>
      </c>
      <c r="H204" s="77">
        <v>3</v>
      </c>
      <c r="I204" s="77">
        <v>26</v>
      </c>
      <c r="J204" s="77">
        <v>36</v>
      </c>
      <c r="K204" s="77">
        <v>46</v>
      </c>
      <c r="L204" s="77">
        <v>23</v>
      </c>
      <c r="M204" s="77">
        <v>550</v>
      </c>
      <c r="N204" s="80">
        <f>IF('NORMAL OPTION CALLS'!E204="BUY",('NORMAL OPTION CALLS'!L204-'NORMAL OPTION CALLS'!G204)*('NORMAL OPTION CALLS'!M204),('NORMAL OPTION CALLS'!G204-'NORMAL OPTION CALLS'!L204)*('NORMAL OPTION CALLS'!M204))</f>
        <v>3850</v>
      </c>
      <c r="O204" s="81">
        <f>'NORMAL OPTION CALLS'!N204/('NORMAL OPTION CALLS'!M204)/'NORMAL OPTION CALLS'!G204%</f>
        <v>43.75</v>
      </c>
    </row>
    <row r="205" spans="1:15">
      <c r="A205" s="77">
        <v>9</v>
      </c>
      <c r="B205" s="78">
        <v>43704</v>
      </c>
      <c r="C205" s="79">
        <v>120</v>
      </c>
      <c r="D205" s="77" t="s">
        <v>21</v>
      </c>
      <c r="E205" s="77" t="s">
        <v>22</v>
      </c>
      <c r="F205" s="77" t="s">
        <v>75</v>
      </c>
      <c r="G205" s="77">
        <v>2</v>
      </c>
      <c r="H205" s="77">
        <v>0.2</v>
      </c>
      <c r="I205" s="77">
        <v>3.4</v>
      </c>
      <c r="J205" s="77">
        <v>4.5</v>
      </c>
      <c r="K205" s="77">
        <v>5.8</v>
      </c>
      <c r="L205" s="77">
        <v>3.4</v>
      </c>
      <c r="M205" s="77">
        <v>3000</v>
      </c>
      <c r="N205" s="80">
        <f>IF('NORMAL OPTION CALLS'!E205="BUY",('NORMAL OPTION CALLS'!L205-'NORMAL OPTION CALLS'!G205)*('NORMAL OPTION CALLS'!M205),('NORMAL OPTION CALLS'!G205-'NORMAL OPTION CALLS'!L205)*('NORMAL OPTION CALLS'!M205))</f>
        <v>4200</v>
      </c>
      <c r="O205" s="81">
        <f>'NORMAL OPTION CALLS'!N205/('NORMAL OPTION CALLS'!M205)/'NORMAL OPTION CALLS'!G205%</f>
        <v>70</v>
      </c>
    </row>
    <row r="206" spans="1:15">
      <c r="A206" s="77">
        <v>10</v>
      </c>
      <c r="B206" s="78">
        <v>43704</v>
      </c>
      <c r="C206" s="79">
        <v>500</v>
      </c>
      <c r="D206" s="77" t="s">
        <v>21</v>
      </c>
      <c r="E206" s="77" t="s">
        <v>22</v>
      </c>
      <c r="F206" s="77" t="s">
        <v>93</v>
      </c>
      <c r="G206" s="77">
        <v>4.5</v>
      </c>
      <c r="H206" s="77">
        <v>0.5</v>
      </c>
      <c r="I206" s="77">
        <v>8</v>
      </c>
      <c r="J206" s="77">
        <v>11.5</v>
      </c>
      <c r="K206" s="77">
        <v>15</v>
      </c>
      <c r="L206" s="77">
        <v>8</v>
      </c>
      <c r="M206" s="77">
        <v>1100</v>
      </c>
      <c r="N206" s="80">
        <f>IF('NORMAL OPTION CALLS'!E206="BUY",('NORMAL OPTION CALLS'!L206-'NORMAL OPTION CALLS'!G206)*('NORMAL OPTION CALLS'!M206),('NORMAL OPTION CALLS'!G206-'NORMAL OPTION CALLS'!L206)*('NORMAL OPTION CALLS'!M206))</f>
        <v>3850</v>
      </c>
      <c r="O206" s="81">
        <f>'NORMAL OPTION CALLS'!N206/('NORMAL OPTION CALLS'!M206)/'NORMAL OPTION CALLS'!G206%</f>
        <v>77.777777777777786</v>
      </c>
    </row>
    <row r="207" spans="1:15">
      <c r="A207" s="77">
        <v>11</v>
      </c>
      <c r="B207" s="78">
        <v>43703</v>
      </c>
      <c r="C207" s="79">
        <v>340</v>
      </c>
      <c r="D207" s="77" t="s">
        <v>21</v>
      </c>
      <c r="E207" s="77" t="s">
        <v>22</v>
      </c>
      <c r="F207" s="77" t="s">
        <v>76</v>
      </c>
      <c r="G207" s="77">
        <v>3.5</v>
      </c>
      <c r="H207" s="77">
        <v>1.5</v>
      </c>
      <c r="I207" s="77">
        <v>5.5</v>
      </c>
      <c r="J207" s="77">
        <v>7.5</v>
      </c>
      <c r="K207" s="77">
        <v>9.5</v>
      </c>
      <c r="L207" s="77">
        <v>5.5</v>
      </c>
      <c r="M207" s="77">
        <v>1800</v>
      </c>
      <c r="N207" s="80">
        <f>IF('NORMAL OPTION CALLS'!E207="BUY",('NORMAL OPTION CALLS'!L207-'NORMAL OPTION CALLS'!G207)*('NORMAL OPTION CALLS'!M207),('NORMAL OPTION CALLS'!G207-'NORMAL OPTION CALLS'!L207)*('NORMAL OPTION CALLS'!M207))</f>
        <v>3600</v>
      </c>
      <c r="O207" s="81">
        <f>'NORMAL OPTION CALLS'!N207/('NORMAL OPTION CALLS'!M207)/'NORMAL OPTION CALLS'!G207%</f>
        <v>57.142857142857139</v>
      </c>
    </row>
    <row r="208" spans="1:15">
      <c r="A208" s="77">
        <v>12</v>
      </c>
      <c r="B208" s="78">
        <v>43703</v>
      </c>
      <c r="C208" s="79">
        <v>40</v>
      </c>
      <c r="D208" s="77" t="s">
        <v>21</v>
      </c>
      <c r="E208" s="77" t="s">
        <v>22</v>
      </c>
      <c r="F208" s="77" t="s">
        <v>406</v>
      </c>
      <c r="G208" s="77">
        <v>2</v>
      </c>
      <c r="H208" s="77">
        <v>0.2</v>
      </c>
      <c r="I208" s="77">
        <v>3</v>
      </c>
      <c r="J208" s="77">
        <v>4</v>
      </c>
      <c r="K208" s="77">
        <v>5</v>
      </c>
      <c r="L208" s="77">
        <v>4</v>
      </c>
      <c r="M208" s="77">
        <v>4000</v>
      </c>
      <c r="N208" s="80">
        <f>IF('NORMAL OPTION CALLS'!E208="BUY",('NORMAL OPTION CALLS'!L208-'NORMAL OPTION CALLS'!G208)*('NORMAL OPTION CALLS'!M208),('NORMAL OPTION CALLS'!G208-'NORMAL OPTION CALLS'!L208)*('NORMAL OPTION CALLS'!M208))</f>
        <v>8000</v>
      </c>
      <c r="O208" s="81">
        <f>'NORMAL OPTION CALLS'!N208/('NORMAL OPTION CALLS'!M208)/'NORMAL OPTION CALLS'!G208%</f>
        <v>100</v>
      </c>
    </row>
    <row r="209" spans="1:15">
      <c r="A209" s="77">
        <v>13</v>
      </c>
      <c r="B209" s="78">
        <v>43703</v>
      </c>
      <c r="C209" s="79">
        <v>320</v>
      </c>
      <c r="D209" s="77" t="s">
        <v>47</v>
      </c>
      <c r="E209" s="77" t="s">
        <v>22</v>
      </c>
      <c r="F209" s="77" t="s">
        <v>99</v>
      </c>
      <c r="G209" s="77">
        <v>4.5</v>
      </c>
      <c r="H209" s="77">
        <v>0.5</v>
      </c>
      <c r="I209" s="77">
        <v>8.5</v>
      </c>
      <c r="J209" s="77">
        <v>12.5</v>
      </c>
      <c r="K209" s="77">
        <v>16.5</v>
      </c>
      <c r="L209" s="77">
        <v>0.5</v>
      </c>
      <c r="M209" s="77">
        <v>1061</v>
      </c>
      <c r="N209" s="80">
        <f>IF('NORMAL OPTION CALLS'!E209="BUY",('NORMAL OPTION CALLS'!L209-'NORMAL OPTION CALLS'!G209)*('NORMAL OPTION CALLS'!M209),('NORMAL OPTION CALLS'!G209-'NORMAL OPTION CALLS'!L209)*('NORMAL OPTION CALLS'!M209))</f>
        <v>-4244</v>
      </c>
      <c r="O209" s="81">
        <f>'NORMAL OPTION CALLS'!N209/('NORMAL OPTION CALLS'!M209)/'NORMAL OPTION CALLS'!G209%</f>
        <v>-88.888888888888886</v>
      </c>
    </row>
    <row r="210" spans="1:15">
      <c r="A210" s="77">
        <v>14</v>
      </c>
      <c r="B210" s="78">
        <v>43700</v>
      </c>
      <c r="C210" s="79">
        <v>55</v>
      </c>
      <c r="D210" s="77" t="s">
        <v>21</v>
      </c>
      <c r="E210" s="77" t="s">
        <v>22</v>
      </c>
      <c r="F210" s="77" t="s">
        <v>296</v>
      </c>
      <c r="G210" s="77">
        <v>2</v>
      </c>
      <c r="H210" s="77">
        <v>1</v>
      </c>
      <c r="I210" s="77">
        <v>2.5</v>
      </c>
      <c r="J210" s="77">
        <v>3</v>
      </c>
      <c r="K210" s="77">
        <v>3.5</v>
      </c>
      <c r="L210" s="77">
        <v>2.5</v>
      </c>
      <c r="M210" s="77">
        <v>8000</v>
      </c>
      <c r="N210" s="80">
        <f>IF('NORMAL OPTION CALLS'!E210="BUY",('NORMAL OPTION CALLS'!L210-'NORMAL OPTION CALLS'!G210)*('NORMAL OPTION CALLS'!M210),('NORMAL OPTION CALLS'!G210-'NORMAL OPTION CALLS'!L210)*('NORMAL OPTION CALLS'!M210))</f>
        <v>4000</v>
      </c>
      <c r="O210" s="81">
        <f>'NORMAL OPTION CALLS'!N210/('NORMAL OPTION CALLS'!M210)/'NORMAL OPTION CALLS'!G210%</f>
        <v>25</v>
      </c>
    </row>
    <row r="211" spans="1:15">
      <c r="A211" s="77">
        <v>15</v>
      </c>
      <c r="B211" s="78">
        <v>43700</v>
      </c>
      <c r="C211" s="79">
        <v>480</v>
      </c>
      <c r="D211" s="77" t="s">
        <v>21</v>
      </c>
      <c r="E211" s="77" t="s">
        <v>22</v>
      </c>
      <c r="F211" s="77" t="s">
        <v>326</v>
      </c>
      <c r="G211" s="77">
        <v>19</v>
      </c>
      <c r="H211" s="77">
        <v>11</v>
      </c>
      <c r="I211" s="77">
        <v>24</v>
      </c>
      <c r="J211" s="77">
        <v>29</v>
      </c>
      <c r="K211" s="77">
        <v>34</v>
      </c>
      <c r="L211" s="77">
        <v>23.9</v>
      </c>
      <c r="M211" s="77">
        <v>800</v>
      </c>
      <c r="N211" s="80">
        <f>IF('NORMAL OPTION CALLS'!E211="BUY",('NORMAL OPTION CALLS'!L211-'NORMAL OPTION CALLS'!G211)*('NORMAL OPTION CALLS'!M211),('NORMAL OPTION CALLS'!G211-'NORMAL OPTION CALLS'!L211)*('NORMAL OPTION CALLS'!M211))</f>
        <v>3919.9999999999991</v>
      </c>
      <c r="O211" s="81">
        <f>'NORMAL OPTION CALLS'!N211/('NORMAL OPTION CALLS'!M211)/'NORMAL OPTION CALLS'!G211%</f>
        <v>25.789473684210517</v>
      </c>
    </row>
    <row r="212" spans="1:15">
      <c r="A212" s="77">
        <v>16</v>
      </c>
      <c r="B212" s="78">
        <v>43699</v>
      </c>
      <c r="C212" s="79">
        <v>1460</v>
      </c>
      <c r="D212" s="77" t="s">
        <v>47</v>
      </c>
      <c r="E212" s="77" t="s">
        <v>22</v>
      </c>
      <c r="F212" s="77" t="s">
        <v>383</v>
      </c>
      <c r="G212" s="77">
        <v>28</v>
      </c>
      <c r="H212" s="77">
        <v>10</v>
      </c>
      <c r="I212" s="77">
        <v>38</v>
      </c>
      <c r="J212" s="77">
        <v>48</v>
      </c>
      <c r="K212" s="77">
        <v>58</v>
      </c>
      <c r="L212" s="77">
        <v>10</v>
      </c>
      <c r="M212" s="77">
        <v>400</v>
      </c>
      <c r="N212" s="80">
        <f>IF('NORMAL OPTION CALLS'!E212="BUY",('NORMAL OPTION CALLS'!L212-'NORMAL OPTION CALLS'!G212)*('NORMAL OPTION CALLS'!M212),('NORMAL OPTION CALLS'!G212-'NORMAL OPTION CALLS'!L212)*('NORMAL OPTION CALLS'!M212))</f>
        <v>-7200</v>
      </c>
      <c r="O212" s="81">
        <f>'NORMAL OPTION CALLS'!N212/('NORMAL OPTION CALLS'!M212)/'NORMAL OPTION CALLS'!G212%</f>
        <v>-64.285714285714278</v>
      </c>
    </row>
    <row r="213" spans="1:15">
      <c r="A213" s="77">
        <v>17</v>
      </c>
      <c r="B213" s="78">
        <v>43699</v>
      </c>
      <c r="C213" s="79">
        <v>65</v>
      </c>
      <c r="D213" s="77" t="s">
        <v>47</v>
      </c>
      <c r="E213" s="77" t="s">
        <v>22</v>
      </c>
      <c r="F213" s="77" t="s">
        <v>180</v>
      </c>
      <c r="G213" s="77">
        <v>3.6</v>
      </c>
      <c r="H213" s="77">
        <v>2.2000000000000002</v>
      </c>
      <c r="I213" s="77">
        <v>4.4000000000000004</v>
      </c>
      <c r="J213" s="77">
        <v>5</v>
      </c>
      <c r="K213" s="77">
        <v>5.7</v>
      </c>
      <c r="L213" s="77">
        <v>2.2000000000000002</v>
      </c>
      <c r="M213" s="77">
        <v>6000</v>
      </c>
      <c r="N213" s="80">
        <f>IF('NORMAL OPTION CALLS'!E213="BUY",('NORMAL OPTION CALLS'!L213-'NORMAL OPTION CALLS'!G213)*('NORMAL OPTION CALLS'!M213),('NORMAL OPTION CALLS'!G213-'NORMAL OPTION CALLS'!L213)*('NORMAL OPTION CALLS'!M213))</f>
        <v>-8400</v>
      </c>
      <c r="O213" s="81">
        <f>'NORMAL OPTION CALLS'!N213/('NORMAL OPTION CALLS'!M213)/'NORMAL OPTION CALLS'!G213%</f>
        <v>-38.888888888888879</v>
      </c>
    </row>
    <row r="214" spans="1:15">
      <c r="A214" s="77">
        <v>18</v>
      </c>
      <c r="B214" s="78">
        <v>43698</v>
      </c>
      <c r="C214" s="79">
        <v>500</v>
      </c>
      <c r="D214" s="77" t="s">
        <v>47</v>
      </c>
      <c r="E214" s="77" t="s">
        <v>22</v>
      </c>
      <c r="F214" s="77" t="s">
        <v>326</v>
      </c>
      <c r="G214" s="77">
        <v>31</v>
      </c>
      <c r="H214" s="77">
        <v>21</v>
      </c>
      <c r="I214" s="77">
        <v>36</v>
      </c>
      <c r="J214" s="77">
        <v>41</v>
      </c>
      <c r="K214" s="77">
        <v>46</v>
      </c>
      <c r="L214" s="77">
        <v>36</v>
      </c>
      <c r="M214" s="77">
        <v>800</v>
      </c>
      <c r="N214" s="80">
        <f>IF('NORMAL OPTION CALLS'!E214="BUY",('NORMAL OPTION CALLS'!L214-'NORMAL OPTION CALLS'!G214)*('NORMAL OPTION CALLS'!M214),('NORMAL OPTION CALLS'!G214-'NORMAL OPTION CALLS'!L214)*('NORMAL OPTION CALLS'!M214))</f>
        <v>4000</v>
      </c>
      <c r="O214" s="81">
        <f>'NORMAL OPTION CALLS'!N214/('NORMAL OPTION CALLS'!M214)/'NORMAL OPTION CALLS'!G214%</f>
        <v>16.129032258064516</v>
      </c>
    </row>
    <row r="215" spans="1:15">
      <c r="A215" s="77">
        <v>19</v>
      </c>
      <c r="B215" s="78">
        <v>43698</v>
      </c>
      <c r="C215" s="79">
        <v>1500</v>
      </c>
      <c r="D215" s="77" t="s">
        <v>47</v>
      </c>
      <c r="E215" s="77" t="s">
        <v>22</v>
      </c>
      <c r="F215" s="77" t="s">
        <v>383</v>
      </c>
      <c r="G215" s="77">
        <v>20</v>
      </c>
      <c r="H215" s="77">
        <v>3</v>
      </c>
      <c r="I215" s="77">
        <v>30</v>
      </c>
      <c r="J215" s="77">
        <v>40</v>
      </c>
      <c r="K215" s="77">
        <v>50</v>
      </c>
      <c r="L215" s="77">
        <v>30</v>
      </c>
      <c r="M215" s="77">
        <v>400</v>
      </c>
      <c r="N215" s="80">
        <f>IF('NORMAL OPTION CALLS'!E215="BUY",('NORMAL OPTION CALLS'!L215-'NORMAL OPTION CALLS'!G215)*('NORMAL OPTION CALLS'!M215),('NORMAL OPTION CALLS'!G215-'NORMAL OPTION CALLS'!L215)*('NORMAL OPTION CALLS'!M215))</f>
        <v>4000</v>
      </c>
      <c r="O215" s="81">
        <f>'NORMAL OPTION CALLS'!N215/('NORMAL OPTION CALLS'!M215)/'NORMAL OPTION CALLS'!G215%</f>
        <v>50</v>
      </c>
    </row>
    <row r="216" spans="1:15">
      <c r="A216" s="77">
        <v>20</v>
      </c>
      <c r="B216" s="78">
        <v>43697</v>
      </c>
      <c r="C216" s="79">
        <v>120</v>
      </c>
      <c r="D216" s="77" t="s">
        <v>21</v>
      </c>
      <c r="E216" s="77" t="s">
        <v>22</v>
      </c>
      <c r="F216" s="77" t="s">
        <v>75</v>
      </c>
      <c r="G216" s="77">
        <v>6.5</v>
      </c>
      <c r="H216" s="77">
        <v>5.0999999999999996</v>
      </c>
      <c r="I216" s="77">
        <v>7.8</v>
      </c>
      <c r="J216" s="77">
        <v>10</v>
      </c>
      <c r="K216" s="77">
        <v>11.2</v>
      </c>
      <c r="L216" s="77">
        <v>5.0999999999999996</v>
      </c>
      <c r="M216" s="77">
        <v>3000</v>
      </c>
      <c r="N216" s="80">
        <f>IF('NORMAL OPTION CALLS'!E216="BUY",('NORMAL OPTION CALLS'!L216-'NORMAL OPTION CALLS'!G216)*('NORMAL OPTION CALLS'!M216),('NORMAL OPTION CALLS'!G216-'NORMAL OPTION CALLS'!L216)*('NORMAL OPTION CALLS'!M216))</f>
        <v>-4200.0000000000009</v>
      </c>
      <c r="O216" s="81">
        <f>'NORMAL OPTION CALLS'!N216/('NORMAL OPTION CALLS'!M216)/'NORMAL OPTION CALLS'!G216%</f>
        <v>-21.538461538461544</v>
      </c>
    </row>
    <row r="217" spans="1:15">
      <c r="A217" s="77">
        <v>21</v>
      </c>
      <c r="B217" s="78">
        <v>43697</v>
      </c>
      <c r="C217" s="79">
        <v>260</v>
      </c>
      <c r="D217" s="77" t="s">
        <v>21</v>
      </c>
      <c r="E217" s="77" t="s">
        <v>22</v>
      </c>
      <c r="F217" s="77" t="s">
        <v>284</v>
      </c>
      <c r="G217" s="77">
        <v>2.5</v>
      </c>
      <c r="H217" s="77">
        <v>0.5</v>
      </c>
      <c r="I217" s="77">
        <v>4</v>
      </c>
      <c r="J217" s="77">
        <v>5.5</v>
      </c>
      <c r="K217" s="77">
        <v>7</v>
      </c>
      <c r="L217" s="77">
        <v>0.5</v>
      </c>
      <c r="M217" s="77">
        <v>3200</v>
      </c>
      <c r="N217" s="80">
        <f>IF('NORMAL OPTION CALLS'!E217="BUY",('NORMAL OPTION CALLS'!L217-'NORMAL OPTION CALLS'!G217)*('NORMAL OPTION CALLS'!M217),('NORMAL OPTION CALLS'!G217-'NORMAL OPTION CALLS'!L217)*('NORMAL OPTION CALLS'!M217))</f>
        <v>-6400</v>
      </c>
      <c r="O217" s="81">
        <f>'NORMAL OPTION CALLS'!N217/('NORMAL OPTION CALLS'!M217)/'NORMAL OPTION CALLS'!G217%</f>
        <v>-80</v>
      </c>
    </row>
    <row r="218" spans="1:15">
      <c r="A218" s="77">
        <v>22</v>
      </c>
      <c r="B218" s="78">
        <v>43696</v>
      </c>
      <c r="C218" s="79">
        <v>630</v>
      </c>
      <c r="D218" s="77" t="s">
        <v>21</v>
      </c>
      <c r="E218" s="77" t="s">
        <v>22</v>
      </c>
      <c r="F218" s="77" t="s">
        <v>237</v>
      </c>
      <c r="G218" s="77">
        <v>14</v>
      </c>
      <c r="H218" s="77">
        <v>4</v>
      </c>
      <c r="I218" s="77">
        <v>20</v>
      </c>
      <c r="J218" s="77">
        <v>26</v>
      </c>
      <c r="K218" s="77">
        <v>32</v>
      </c>
      <c r="L218" s="77">
        <v>4</v>
      </c>
      <c r="M218" s="77">
        <v>700</v>
      </c>
      <c r="N218" s="80">
        <f>IF('NORMAL OPTION CALLS'!E218="BUY",('NORMAL OPTION CALLS'!L218-'NORMAL OPTION CALLS'!G218)*('NORMAL OPTION CALLS'!M218),('NORMAL OPTION CALLS'!G218-'NORMAL OPTION CALLS'!L218)*('NORMAL OPTION CALLS'!M218))</f>
        <v>-7000</v>
      </c>
      <c r="O218" s="81">
        <f>'NORMAL OPTION CALLS'!N218/('NORMAL OPTION CALLS'!M218)/'NORMAL OPTION CALLS'!G218%</f>
        <v>-71.428571428571416</v>
      </c>
    </row>
    <row r="219" spans="1:15">
      <c r="A219" s="77">
        <v>23</v>
      </c>
      <c r="B219" s="78">
        <v>43696</v>
      </c>
      <c r="C219" s="79">
        <v>270</v>
      </c>
      <c r="D219" s="77" t="s">
        <v>21</v>
      </c>
      <c r="E219" s="77" t="s">
        <v>22</v>
      </c>
      <c r="F219" s="77" t="s">
        <v>195</v>
      </c>
      <c r="G219" s="77">
        <v>5.5</v>
      </c>
      <c r="H219" s="77">
        <v>2.5</v>
      </c>
      <c r="I219" s="77">
        <v>7</v>
      </c>
      <c r="J219" s="77">
        <v>8.5</v>
      </c>
      <c r="K219" s="77">
        <v>10</v>
      </c>
      <c r="L219" s="77">
        <v>2.5</v>
      </c>
      <c r="M219" s="77">
        <v>2700</v>
      </c>
      <c r="N219" s="80">
        <f>IF('NORMAL OPTION CALLS'!E219="BUY",('NORMAL OPTION CALLS'!L219-'NORMAL OPTION CALLS'!G219)*('NORMAL OPTION CALLS'!M219),('NORMAL OPTION CALLS'!G219-'NORMAL OPTION CALLS'!L219)*('NORMAL OPTION CALLS'!M219))</f>
        <v>-8100</v>
      </c>
      <c r="O219" s="81">
        <f>'NORMAL OPTION CALLS'!N219/('NORMAL OPTION CALLS'!M219)/'NORMAL OPTION CALLS'!G219%</f>
        <v>-54.545454545454547</v>
      </c>
    </row>
    <row r="220" spans="1:15">
      <c r="A220" s="77">
        <v>24</v>
      </c>
      <c r="B220" s="78">
        <v>43696</v>
      </c>
      <c r="C220" s="79">
        <v>430</v>
      </c>
      <c r="D220" s="77" t="s">
        <v>21</v>
      </c>
      <c r="E220" s="77" t="s">
        <v>22</v>
      </c>
      <c r="F220" s="77" t="s">
        <v>91</v>
      </c>
      <c r="G220" s="77">
        <v>6</v>
      </c>
      <c r="H220" s="77">
        <v>1</v>
      </c>
      <c r="I220" s="77">
        <v>9</v>
      </c>
      <c r="J220" s="77">
        <v>12</v>
      </c>
      <c r="K220" s="77">
        <v>15</v>
      </c>
      <c r="L220" s="77">
        <v>1</v>
      </c>
      <c r="M220" s="77">
        <v>1350</v>
      </c>
      <c r="N220" s="80">
        <f>IF('NORMAL OPTION CALLS'!E220="BUY",('NORMAL OPTION CALLS'!L220-'NORMAL OPTION CALLS'!G220)*('NORMAL OPTION CALLS'!M220),('NORMAL OPTION CALLS'!G220-'NORMAL OPTION CALLS'!L220)*('NORMAL OPTION CALLS'!M220))</f>
        <v>-6750</v>
      </c>
      <c r="O220" s="81">
        <f>'NORMAL OPTION CALLS'!N220/('NORMAL OPTION CALLS'!M220)/'NORMAL OPTION CALLS'!G220%</f>
        <v>-83.333333333333343</v>
      </c>
    </row>
    <row r="221" spans="1:15">
      <c r="A221" s="77">
        <v>25</v>
      </c>
      <c r="B221" s="78">
        <v>43693</v>
      </c>
      <c r="C221" s="79">
        <v>80</v>
      </c>
      <c r="D221" s="77" t="s">
        <v>21</v>
      </c>
      <c r="E221" s="77" t="s">
        <v>22</v>
      </c>
      <c r="F221" s="77" t="s">
        <v>55</v>
      </c>
      <c r="G221" s="77">
        <v>6</v>
      </c>
      <c r="H221" s="77">
        <v>2.5</v>
      </c>
      <c r="I221" s="77">
        <v>8</v>
      </c>
      <c r="J221" s="77">
        <v>10</v>
      </c>
      <c r="K221" s="77">
        <v>12</v>
      </c>
      <c r="L221" s="77">
        <v>2.5</v>
      </c>
      <c r="M221" s="77">
        <v>2200</v>
      </c>
      <c r="N221" s="80">
        <f>IF('NORMAL OPTION CALLS'!E221="BUY",('NORMAL OPTION CALLS'!L221-'NORMAL OPTION CALLS'!G221)*('NORMAL OPTION CALLS'!M221),('NORMAL OPTION CALLS'!G221-'NORMAL OPTION CALLS'!L221)*('NORMAL OPTION CALLS'!M221))</f>
        <v>-7700</v>
      </c>
      <c r="O221" s="81">
        <f>'NORMAL OPTION CALLS'!N221/('NORMAL OPTION CALLS'!M221)/'NORMAL OPTION CALLS'!G221%</f>
        <v>-58.333333333333336</v>
      </c>
    </row>
    <row r="222" spans="1:15">
      <c r="A222" s="77">
        <v>26</v>
      </c>
      <c r="B222" s="78">
        <v>43693</v>
      </c>
      <c r="C222" s="79">
        <v>540</v>
      </c>
      <c r="D222" s="77" t="s">
        <v>21</v>
      </c>
      <c r="E222" s="77" t="s">
        <v>22</v>
      </c>
      <c r="F222" s="77" t="s">
        <v>326</v>
      </c>
      <c r="G222" s="77">
        <v>18</v>
      </c>
      <c r="H222" s="77">
        <v>8</v>
      </c>
      <c r="I222" s="77">
        <v>23</v>
      </c>
      <c r="J222" s="77">
        <v>28</v>
      </c>
      <c r="K222" s="77">
        <v>33</v>
      </c>
      <c r="L222" s="77">
        <v>33</v>
      </c>
      <c r="M222" s="77">
        <v>800</v>
      </c>
      <c r="N222" s="80">
        <f>IF('NORMAL OPTION CALLS'!E222="BUY",('NORMAL OPTION CALLS'!L222-'NORMAL OPTION CALLS'!G222)*('NORMAL OPTION CALLS'!M222),('NORMAL OPTION CALLS'!G222-'NORMAL OPTION CALLS'!L222)*('NORMAL OPTION CALLS'!M222))</f>
        <v>12000</v>
      </c>
      <c r="O222" s="81">
        <f>'NORMAL OPTION CALLS'!N222/('NORMAL OPTION CALLS'!M222)/'NORMAL OPTION CALLS'!G222%</f>
        <v>83.333333333333343</v>
      </c>
    </row>
    <row r="223" spans="1:15">
      <c r="A223" s="77">
        <v>27</v>
      </c>
      <c r="B223" s="78">
        <v>43693</v>
      </c>
      <c r="C223" s="79">
        <v>145</v>
      </c>
      <c r="D223" s="77" t="s">
        <v>21</v>
      </c>
      <c r="E223" s="77" t="s">
        <v>22</v>
      </c>
      <c r="F223" s="77" t="s">
        <v>64</v>
      </c>
      <c r="G223" s="77">
        <v>5.3</v>
      </c>
      <c r="H223" s="77">
        <v>4</v>
      </c>
      <c r="I223" s="77">
        <v>6</v>
      </c>
      <c r="J223" s="77">
        <v>6.8</v>
      </c>
      <c r="K223" s="77">
        <v>7.6</v>
      </c>
      <c r="L223" s="77">
        <v>5.9</v>
      </c>
      <c r="M223" s="77">
        <v>6000</v>
      </c>
      <c r="N223" s="80">
        <f>IF('NORMAL OPTION CALLS'!E223="BUY",('NORMAL OPTION CALLS'!L223-'NORMAL OPTION CALLS'!G223)*('NORMAL OPTION CALLS'!M223),('NORMAL OPTION CALLS'!G223-'NORMAL OPTION CALLS'!L223)*('NORMAL OPTION CALLS'!M223))</f>
        <v>3600.0000000000032</v>
      </c>
      <c r="O223" s="81">
        <f>'NORMAL OPTION CALLS'!N223/('NORMAL OPTION CALLS'!M223)/'NORMAL OPTION CALLS'!G223%</f>
        <v>11.320754716981142</v>
      </c>
    </row>
    <row r="224" spans="1:15">
      <c r="A224" s="77">
        <v>28</v>
      </c>
      <c r="B224" s="78">
        <v>43693</v>
      </c>
      <c r="C224" s="79">
        <v>210</v>
      </c>
      <c r="D224" s="77" t="s">
        <v>21</v>
      </c>
      <c r="E224" s="77" t="s">
        <v>22</v>
      </c>
      <c r="F224" s="77" t="s">
        <v>404</v>
      </c>
      <c r="G224" s="77">
        <v>2.1</v>
      </c>
      <c r="H224" s="77">
        <v>0.4</v>
      </c>
      <c r="I224" s="77">
        <v>3.5</v>
      </c>
      <c r="J224" s="77">
        <v>4.9000000000000004</v>
      </c>
      <c r="K224" s="77">
        <v>6.3</v>
      </c>
      <c r="L224" s="77">
        <v>3.5</v>
      </c>
      <c r="M224" s="77">
        <v>3200</v>
      </c>
      <c r="N224" s="80">
        <f>IF('NORMAL OPTION CALLS'!E224="BUY",('NORMAL OPTION CALLS'!L224-'NORMAL OPTION CALLS'!G224)*('NORMAL OPTION CALLS'!M224),('NORMAL OPTION CALLS'!G224-'NORMAL OPTION CALLS'!L224)*('NORMAL OPTION CALLS'!M224))</f>
        <v>4480</v>
      </c>
      <c r="O224" s="81">
        <f>'NORMAL OPTION CALLS'!N224/('NORMAL OPTION CALLS'!M224)/'NORMAL OPTION CALLS'!G224%</f>
        <v>66.666666666666657</v>
      </c>
    </row>
    <row r="225" spans="1:15">
      <c r="A225" s="77">
        <v>29</v>
      </c>
      <c r="B225" s="78">
        <v>43691</v>
      </c>
      <c r="C225" s="79">
        <v>350</v>
      </c>
      <c r="D225" s="77" t="s">
        <v>21</v>
      </c>
      <c r="E225" s="77" t="s">
        <v>22</v>
      </c>
      <c r="F225" s="77" t="s">
        <v>345</v>
      </c>
      <c r="G225" s="77">
        <v>14.5</v>
      </c>
      <c r="H225" s="77">
        <v>9.5</v>
      </c>
      <c r="I225" s="77">
        <v>17.5</v>
      </c>
      <c r="J225" s="77">
        <v>20.5</v>
      </c>
      <c r="K225" s="77">
        <v>23.5</v>
      </c>
      <c r="L225" s="77">
        <v>9.5</v>
      </c>
      <c r="M225" s="77">
        <v>1300</v>
      </c>
      <c r="N225" s="80">
        <f>IF('NORMAL OPTION CALLS'!E225="BUY",('NORMAL OPTION CALLS'!L225-'NORMAL OPTION CALLS'!G225)*('NORMAL OPTION CALLS'!M225),('NORMAL OPTION CALLS'!G225-'NORMAL OPTION CALLS'!L225)*('NORMAL OPTION CALLS'!M225))</f>
        <v>-6500</v>
      </c>
      <c r="O225" s="81">
        <f>'NORMAL OPTION CALLS'!N225/('NORMAL OPTION CALLS'!M225)/'NORMAL OPTION CALLS'!G225%</f>
        <v>-34.482758620689658</v>
      </c>
    </row>
    <row r="226" spans="1:15">
      <c r="A226" s="77">
        <v>30</v>
      </c>
      <c r="B226" s="78">
        <v>43691</v>
      </c>
      <c r="C226" s="79">
        <v>370</v>
      </c>
      <c r="D226" s="77" t="s">
        <v>21</v>
      </c>
      <c r="E226" s="77" t="s">
        <v>22</v>
      </c>
      <c r="F226" s="77" t="s">
        <v>99</v>
      </c>
      <c r="G226" s="77">
        <v>10</v>
      </c>
      <c r="H226" s="77">
        <v>3</v>
      </c>
      <c r="I226" s="77">
        <v>14</v>
      </c>
      <c r="J226" s="77">
        <v>18</v>
      </c>
      <c r="K226" s="77">
        <v>22</v>
      </c>
      <c r="L226" s="77">
        <v>3</v>
      </c>
      <c r="M226" s="77">
        <v>1061</v>
      </c>
      <c r="N226" s="80">
        <f>IF('NORMAL OPTION CALLS'!E226="BUY",('NORMAL OPTION CALLS'!L226-'NORMAL OPTION CALLS'!G226)*('NORMAL OPTION CALLS'!M226),('NORMAL OPTION CALLS'!G226-'NORMAL OPTION CALLS'!L226)*('NORMAL OPTION CALLS'!M226))</f>
        <v>-7427</v>
      </c>
      <c r="O226" s="81">
        <f>'NORMAL OPTION CALLS'!N226/('NORMAL OPTION CALLS'!M226)/'NORMAL OPTION CALLS'!G226%</f>
        <v>-70</v>
      </c>
    </row>
    <row r="227" spans="1:15">
      <c r="A227" s="77">
        <v>31</v>
      </c>
      <c r="B227" s="78">
        <v>43691</v>
      </c>
      <c r="C227" s="79">
        <v>1600</v>
      </c>
      <c r="D227" s="77" t="s">
        <v>21</v>
      </c>
      <c r="E227" s="77" t="s">
        <v>22</v>
      </c>
      <c r="F227" s="77" t="s">
        <v>381</v>
      </c>
      <c r="G227" s="77">
        <v>30</v>
      </c>
      <c r="H227" s="77">
        <v>16</v>
      </c>
      <c r="I227" s="77">
        <v>38</v>
      </c>
      <c r="J227" s="77">
        <v>46</v>
      </c>
      <c r="K227" s="77">
        <v>54</v>
      </c>
      <c r="L227" s="77">
        <v>54</v>
      </c>
      <c r="M227" s="77">
        <v>600</v>
      </c>
      <c r="N227" s="80">
        <f>IF('NORMAL OPTION CALLS'!E227="BUY",('NORMAL OPTION CALLS'!L227-'NORMAL OPTION CALLS'!G227)*('NORMAL OPTION CALLS'!M227),('NORMAL OPTION CALLS'!G227-'NORMAL OPTION CALLS'!L227)*('NORMAL OPTION CALLS'!M227))</f>
        <v>14400</v>
      </c>
      <c r="O227" s="81">
        <f>'NORMAL OPTION CALLS'!N227/('NORMAL OPTION CALLS'!M227)/'NORMAL OPTION CALLS'!G227%</f>
        <v>80</v>
      </c>
    </row>
    <row r="228" spans="1:15">
      <c r="A228" s="77">
        <v>32</v>
      </c>
      <c r="B228" s="78">
        <v>43690</v>
      </c>
      <c r="C228" s="79">
        <v>1300</v>
      </c>
      <c r="D228" s="77" t="s">
        <v>21</v>
      </c>
      <c r="E228" s="77" t="s">
        <v>22</v>
      </c>
      <c r="F228" s="77" t="s">
        <v>225</v>
      </c>
      <c r="G228" s="77">
        <v>22</v>
      </c>
      <c r="H228" s="77">
        <v>8</v>
      </c>
      <c r="I228" s="77">
        <v>30</v>
      </c>
      <c r="J228" s="77">
        <v>38</v>
      </c>
      <c r="K228" s="77">
        <v>46</v>
      </c>
      <c r="L228" s="77">
        <v>38</v>
      </c>
      <c r="M228" s="77">
        <v>500</v>
      </c>
      <c r="N228" s="80">
        <f>IF('NORMAL OPTION CALLS'!E228="BUY",('NORMAL OPTION CALLS'!L228-'NORMAL OPTION CALLS'!G228)*('NORMAL OPTION CALLS'!M228),('NORMAL OPTION CALLS'!G228-'NORMAL OPTION CALLS'!L228)*('NORMAL OPTION CALLS'!M228))</f>
        <v>8000</v>
      </c>
      <c r="O228" s="81">
        <f>'NORMAL OPTION CALLS'!N228/('NORMAL OPTION CALLS'!M228)/'NORMAL OPTION CALLS'!G228%</f>
        <v>72.727272727272734</v>
      </c>
    </row>
    <row r="229" spans="1:15">
      <c r="A229" s="77">
        <v>33</v>
      </c>
      <c r="B229" s="78">
        <v>43690</v>
      </c>
      <c r="C229" s="79">
        <v>580</v>
      </c>
      <c r="D229" s="77" t="s">
        <v>21</v>
      </c>
      <c r="E229" s="77" t="s">
        <v>22</v>
      </c>
      <c r="F229" s="77" t="s">
        <v>326</v>
      </c>
      <c r="G229" s="77">
        <v>37</v>
      </c>
      <c r="H229" s="77">
        <v>28</v>
      </c>
      <c r="I229" s="77">
        <v>42</v>
      </c>
      <c r="J229" s="77">
        <v>47</v>
      </c>
      <c r="K229" s="77">
        <v>52</v>
      </c>
      <c r="L229" s="77">
        <v>28</v>
      </c>
      <c r="M229" s="77">
        <v>800</v>
      </c>
      <c r="N229" s="80">
        <f>IF('NORMAL OPTION CALLS'!E229="BUY",('NORMAL OPTION CALLS'!L229-'NORMAL OPTION CALLS'!G229)*('NORMAL OPTION CALLS'!M229),('NORMAL OPTION CALLS'!G229-'NORMAL OPTION CALLS'!L229)*('NORMAL OPTION CALLS'!M229))</f>
        <v>-7200</v>
      </c>
      <c r="O229" s="81">
        <f>'NORMAL OPTION CALLS'!N229/('NORMAL OPTION CALLS'!M229)/'NORMAL OPTION CALLS'!G229%</f>
        <v>-24.324324324324326</v>
      </c>
    </row>
    <row r="230" spans="1:15">
      <c r="A230" s="77">
        <v>34</v>
      </c>
      <c r="B230" s="78">
        <v>43686</v>
      </c>
      <c r="C230" s="79">
        <v>50</v>
      </c>
      <c r="D230" s="77" t="s">
        <v>21</v>
      </c>
      <c r="E230" s="77" t="s">
        <v>22</v>
      </c>
      <c r="F230" s="77" t="s">
        <v>78</v>
      </c>
      <c r="G230" s="77">
        <v>6</v>
      </c>
      <c r="H230" s="77">
        <v>4</v>
      </c>
      <c r="I230" s="77">
        <v>7</v>
      </c>
      <c r="J230" s="77">
        <v>8</v>
      </c>
      <c r="K230" s="77">
        <v>9</v>
      </c>
      <c r="L230" s="77">
        <v>6.8</v>
      </c>
      <c r="M230" s="77">
        <v>4000</v>
      </c>
      <c r="N230" s="80">
        <f>IF('NORMAL OPTION CALLS'!E230="BUY",('NORMAL OPTION CALLS'!L230-'NORMAL OPTION CALLS'!G230)*('NORMAL OPTION CALLS'!M230),('NORMAL OPTION CALLS'!G230-'NORMAL OPTION CALLS'!L230)*('NORMAL OPTION CALLS'!M230))</f>
        <v>3199.9999999999991</v>
      </c>
      <c r="O230" s="81">
        <f>'NORMAL OPTION CALLS'!N230/('NORMAL OPTION CALLS'!M230)/'NORMAL OPTION CALLS'!G230%</f>
        <v>13.33333333333333</v>
      </c>
    </row>
    <row r="231" spans="1:15">
      <c r="A231" s="77">
        <v>35</v>
      </c>
      <c r="B231" s="78">
        <v>43686</v>
      </c>
      <c r="C231" s="79">
        <v>145</v>
      </c>
      <c r="D231" s="77" t="s">
        <v>21</v>
      </c>
      <c r="E231" s="77" t="s">
        <v>22</v>
      </c>
      <c r="F231" s="77" t="s">
        <v>64</v>
      </c>
      <c r="G231" s="77">
        <v>4.3</v>
      </c>
      <c r="H231" s="77">
        <v>3.1</v>
      </c>
      <c r="I231" s="77">
        <v>5</v>
      </c>
      <c r="J231" s="77">
        <v>5.6</v>
      </c>
      <c r="K231" s="77">
        <v>6.2</v>
      </c>
      <c r="L231" s="77">
        <v>4.9000000000000004</v>
      </c>
      <c r="M231" s="77">
        <v>6200</v>
      </c>
      <c r="N231" s="80">
        <f>IF('NORMAL OPTION CALLS'!E231="BUY",('NORMAL OPTION CALLS'!L231-'NORMAL OPTION CALLS'!G231)*('NORMAL OPTION CALLS'!M231),('NORMAL OPTION CALLS'!G231-'NORMAL OPTION CALLS'!L231)*('NORMAL OPTION CALLS'!M231))</f>
        <v>3720.0000000000032</v>
      </c>
      <c r="O231" s="81">
        <f>'NORMAL OPTION CALLS'!N231/('NORMAL OPTION CALLS'!M231)/'NORMAL OPTION CALLS'!G231%</f>
        <v>13.953488372093037</v>
      </c>
    </row>
    <row r="232" spans="1:15">
      <c r="A232" s="77">
        <v>36</v>
      </c>
      <c r="B232" s="78">
        <v>43686</v>
      </c>
      <c r="C232" s="79">
        <v>185</v>
      </c>
      <c r="D232" s="77" t="s">
        <v>21</v>
      </c>
      <c r="E232" s="77" t="s">
        <v>22</v>
      </c>
      <c r="F232" s="77" t="s">
        <v>357</v>
      </c>
      <c r="G232" s="77">
        <v>5</v>
      </c>
      <c r="H232" s="77">
        <v>2</v>
      </c>
      <c r="I232" s="77">
        <v>6.5</v>
      </c>
      <c r="J232" s="77">
        <v>8</v>
      </c>
      <c r="K232" s="77">
        <v>9.5</v>
      </c>
      <c r="L232" s="77">
        <v>2</v>
      </c>
      <c r="M232" s="77">
        <v>2400</v>
      </c>
      <c r="N232" s="80">
        <f>IF('NORMAL OPTION CALLS'!E232="BUY",('NORMAL OPTION CALLS'!L232-'NORMAL OPTION CALLS'!G232)*('NORMAL OPTION CALLS'!M232),('NORMAL OPTION CALLS'!G232-'NORMAL OPTION CALLS'!L232)*('NORMAL OPTION CALLS'!M232))</f>
        <v>-7200</v>
      </c>
      <c r="O232" s="81">
        <f>'NORMAL OPTION CALLS'!N232/('NORMAL OPTION CALLS'!M232)/'NORMAL OPTION CALLS'!G232%</f>
        <v>-60</v>
      </c>
    </row>
    <row r="233" spans="1:15">
      <c r="A233" s="77">
        <v>37</v>
      </c>
      <c r="B233" s="78">
        <v>43685</v>
      </c>
      <c r="C233" s="79">
        <v>155</v>
      </c>
      <c r="D233" s="77" t="s">
        <v>21</v>
      </c>
      <c r="E233" s="77" t="s">
        <v>22</v>
      </c>
      <c r="F233" s="77" t="s">
        <v>87</v>
      </c>
      <c r="G233" s="77">
        <v>5.6</v>
      </c>
      <c r="H233" s="77">
        <v>2.8</v>
      </c>
      <c r="I233" s="77">
        <v>7</v>
      </c>
      <c r="J233" s="77">
        <v>8.5</v>
      </c>
      <c r="K233" s="77">
        <v>10</v>
      </c>
      <c r="L233" s="77">
        <v>8.5</v>
      </c>
      <c r="M233" s="77">
        <v>3000</v>
      </c>
      <c r="N233" s="80">
        <f>IF('NORMAL OPTION CALLS'!E233="BUY",('NORMAL OPTION CALLS'!L233-'NORMAL OPTION CALLS'!G233)*('NORMAL OPTION CALLS'!M233),('NORMAL OPTION CALLS'!G233-'NORMAL OPTION CALLS'!L233)*('NORMAL OPTION CALLS'!M233))</f>
        <v>8700.0000000000018</v>
      </c>
      <c r="O233" s="81">
        <f>'NORMAL OPTION CALLS'!N233/('NORMAL OPTION CALLS'!M233)/'NORMAL OPTION CALLS'!G233%</f>
        <v>51.785714285714306</v>
      </c>
    </row>
    <row r="234" spans="1:15">
      <c r="A234" s="77">
        <v>38</v>
      </c>
      <c r="B234" s="78">
        <v>43685</v>
      </c>
      <c r="C234" s="79">
        <v>360</v>
      </c>
      <c r="D234" s="77" t="s">
        <v>47</v>
      </c>
      <c r="E234" s="77" t="s">
        <v>22</v>
      </c>
      <c r="F234" s="77" t="s">
        <v>99</v>
      </c>
      <c r="G234" s="77">
        <v>12</v>
      </c>
      <c r="H234" s="77">
        <v>5</v>
      </c>
      <c r="I234" s="77">
        <v>16</v>
      </c>
      <c r="J234" s="77">
        <v>20</v>
      </c>
      <c r="K234" s="77">
        <v>24</v>
      </c>
      <c r="L234" s="77">
        <v>16</v>
      </c>
      <c r="M234" s="77">
        <v>1061</v>
      </c>
      <c r="N234" s="80">
        <f>IF('NORMAL OPTION CALLS'!E234="BUY",('NORMAL OPTION CALLS'!L234-'NORMAL OPTION CALLS'!G234)*('NORMAL OPTION CALLS'!M234),('NORMAL OPTION CALLS'!G234-'NORMAL OPTION CALLS'!L234)*('NORMAL OPTION CALLS'!M234))</f>
        <v>4244</v>
      </c>
      <c r="O234" s="81">
        <f>'NORMAL OPTION CALLS'!N234/('NORMAL OPTION CALLS'!M234)/'NORMAL OPTION CALLS'!G234%</f>
        <v>33.333333333333336</v>
      </c>
    </row>
    <row r="235" spans="1:15">
      <c r="A235" s="77">
        <v>39</v>
      </c>
      <c r="B235" s="78">
        <v>43685</v>
      </c>
      <c r="C235" s="79">
        <v>110</v>
      </c>
      <c r="D235" s="77" t="s">
        <v>21</v>
      </c>
      <c r="E235" s="77" t="s">
        <v>22</v>
      </c>
      <c r="F235" s="77" t="s">
        <v>59</v>
      </c>
      <c r="G235" s="77">
        <v>4</v>
      </c>
      <c r="H235" s="77">
        <v>2.8</v>
      </c>
      <c r="I235" s="77">
        <v>4.5999999999999996</v>
      </c>
      <c r="J235" s="77">
        <v>5.2</v>
      </c>
      <c r="K235" s="77">
        <v>5.8</v>
      </c>
      <c r="L235" s="77">
        <v>5.2</v>
      </c>
      <c r="M235" s="77">
        <v>1061</v>
      </c>
      <c r="N235" s="80">
        <f>IF('NORMAL OPTION CALLS'!E235="BUY",('NORMAL OPTION CALLS'!L235-'NORMAL OPTION CALLS'!G235)*('NORMAL OPTION CALLS'!M235),('NORMAL OPTION CALLS'!G235-'NORMAL OPTION CALLS'!L235)*('NORMAL OPTION CALLS'!M235))</f>
        <v>1273.2000000000003</v>
      </c>
      <c r="O235" s="81">
        <f>'NORMAL OPTION CALLS'!N235/('NORMAL OPTION CALLS'!M235)/'NORMAL OPTION CALLS'!G235%</f>
        <v>30.000000000000004</v>
      </c>
    </row>
    <row r="236" spans="1:15">
      <c r="A236" s="77">
        <v>40</v>
      </c>
      <c r="B236" s="78">
        <v>43684</v>
      </c>
      <c r="C236" s="79">
        <v>800</v>
      </c>
      <c r="D236" s="77" t="s">
        <v>21</v>
      </c>
      <c r="E236" s="77" t="s">
        <v>22</v>
      </c>
      <c r="F236" s="77" t="s">
        <v>262</v>
      </c>
      <c r="G236" s="77">
        <v>18</v>
      </c>
      <c r="H236" s="77">
        <v>8</v>
      </c>
      <c r="I236" s="77">
        <v>23</v>
      </c>
      <c r="J236" s="77">
        <v>28</v>
      </c>
      <c r="K236" s="77">
        <v>33</v>
      </c>
      <c r="L236" s="77">
        <v>8</v>
      </c>
      <c r="M236" s="77">
        <v>700</v>
      </c>
      <c r="N236" s="80">
        <f>IF('NORMAL OPTION CALLS'!E236="BUY",('NORMAL OPTION CALLS'!L236-'NORMAL OPTION CALLS'!G236)*('NORMAL OPTION CALLS'!M236),('NORMAL OPTION CALLS'!G236-'NORMAL OPTION CALLS'!L236)*('NORMAL OPTION CALLS'!M236))</f>
        <v>-7000</v>
      </c>
      <c r="O236" s="81">
        <f>'NORMAL OPTION CALLS'!N236/('NORMAL OPTION CALLS'!M236)/'NORMAL OPTION CALLS'!G236%</f>
        <v>-55.555555555555557</v>
      </c>
    </row>
    <row r="237" spans="1:15">
      <c r="A237" s="77">
        <v>41</v>
      </c>
      <c r="B237" s="78">
        <v>43684</v>
      </c>
      <c r="C237" s="79">
        <v>1250</v>
      </c>
      <c r="D237" s="77" t="s">
        <v>21</v>
      </c>
      <c r="E237" s="77" t="s">
        <v>22</v>
      </c>
      <c r="F237" s="77" t="s">
        <v>339</v>
      </c>
      <c r="G237" s="77">
        <v>21</v>
      </c>
      <c r="H237" s="77">
        <v>11</v>
      </c>
      <c r="I237" s="77">
        <v>26</v>
      </c>
      <c r="J237" s="77">
        <v>31</v>
      </c>
      <c r="K237" s="77">
        <v>36</v>
      </c>
      <c r="L237" s="77">
        <v>26</v>
      </c>
      <c r="M237" s="77">
        <v>750</v>
      </c>
      <c r="N237" s="80">
        <f>IF('NORMAL OPTION CALLS'!E237="BUY",('NORMAL OPTION CALLS'!L237-'NORMAL OPTION CALLS'!G237)*('NORMAL OPTION CALLS'!M237),('NORMAL OPTION CALLS'!G237-'NORMAL OPTION CALLS'!L237)*('NORMAL OPTION CALLS'!M237))</f>
        <v>3750</v>
      </c>
      <c r="O237" s="81">
        <f>'NORMAL OPTION CALLS'!N237/('NORMAL OPTION CALLS'!M237)/'NORMAL OPTION CALLS'!G237%</f>
        <v>23.80952380952381</v>
      </c>
    </row>
    <row r="238" spans="1:15">
      <c r="A238" s="77">
        <v>42</v>
      </c>
      <c r="B238" s="78">
        <v>43683</v>
      </c>
      <c r="C238" s="79">
        <v>90</v>
      </c>
      <c r="D238" s="77" t="s">
        <v>21</v>
      </c>
      <c r="E238" s="77" t="s">
        <v>22</v>
      </c>
      <c r="F238" s="77" t="s">
        <v>55</v>
      </c>
      <c r="G238" s="77">
        <v>6.5</v>
      </c>
      <c r="H238" s="77">
        <v>3</v>
      </c>
      <c r="I238" s="77">
        <v>8.5</v>
      </c>
      <c r="J238" s="77">
        <v>10.5</v>
      </c>
      <c r="K238" s="77">
        <v>12.5</v>
      </c>
      <c r="L238" s="77">
        <v>8.5</v>
      </c>
      <c r="M238" s="77">
        <v>2250</v>
      </c>
      <c r="N238" s="80">
        <f>IF('NORMAL OPTION CALLS'!E238="BUY",('NORMAL OPTION CALLS'!L238-'NORMAL OPTION CALLS'!G238)*('NORMAL OPTION CALLS'!M238),('NORMAL OPTION CALLS'!G238-'NORMAL OPTION CALLS'!L238)*('NORMAL OPTION CALLS'!M238))</f>
        <v>4500</v>
      </c>
      <c r="O238" s="81">
        <f>'NORMAL OPTION CALLS'!N238/('NORMAL OPTION CALLS'!M238)/'NORMAL OPTION CALLS'!G238%</f>
        <v>30.769230769230766</v>
      </c>
    </row>
    <row r="239" spans="1:15">
      <c r="A239" s="77">
        <v>43</v>
      </c>
      <c r="B239" s="78">
        <v>43683</v>
      </c>
      <c r="C239" s="79">
        <v>1340</v>
      </c>
      <c r="D239" s="77" t="s">
        <v>21</v>
      </c>
      <c r="E239" s="77" t="s">
        <v>22</v>
      </c>
      <c r="F239" s="77" t="s">
        <v>336</v>
      </c>
      <c r="G239" s="77">
        <v>32</v>
      </c>
      <c r="H239" s="77">
        <v>17</v>
      </c>
      <c r="I239" s="77">
        <v>40</v>
      </c>
      <c r="J239" s="77">
        <v>48</v>
      </c>
      <c r="K239" s="77">
        <v>56</v>
      </c>
      <c r="L239" s="77">
        <v>17</v>
      </c>
      <c r="M239" s="77">
        <v>500</v>
      </c>
      <c r="N239" s="80">
        <f>IF('NORMAL OPTION CALLS'!E239="BUY",('NORMAL OPTION CALLS'!L239-'NORMAL OPTION CALLS'!G239)*('NORMAL OPTION CALLS'!M239),('NORMAL OPTION CALLS'!G239-'NORMAL OPTION CALLS'!L239)*('NORMAL OPTION CALLS'!M239))</f>
        <v>-7500</v>
      </c>
      <c r="O239" s="81">
        <f>'NORMAL OPTION CALLS'!N239/('NORMAL OPTION CALLS'!M239)/'NORMAL OPTION CALLS'!G239%</f>
        <v>-46.875</v>
      </c>
    </row>
    <row r="240" spans="1:15">
      <c r="A240" s="77">
        <v>44</v>
      </c>
      <c r="B240" s="78">
        <v>43683</v>
      </c>
      <c r="C240" s="79">
        <v>2200</v>
      </c>
      <c r="D240" s="77" t="s">
        <v>21</v>
      </c>
      <c r="E240" s="77" t="s">
        <v>22</v>
      </c>
      <c r="F240" s="77" t="s">
        <v>60</v>
      </c>
      <c r="G240" s="77">
        <v>50</v>
      </c>
      <c r="H240" s="77">
        <v>25</v>
      </c>
      <c r="I240" s="77">
        <v>65</v>
      </c>
      <c r="J240" s="77">
        <v>80</v>
      </c>
      <c r="K240" s="77">
        <v>95</v>
      </c>
      <c r="L240" s="77">
        <v>65</v>
      </c>
      <c r="M240" s="77">
        <v>250</v>
      </c>
      <c r="N240" s="80">
        <f>IF('NORMAL OPTION CALLS'!E240="BUY",('NORMAL OPTION CALLS'!L240-'NORMAL OPTION CALLS'!G240)*('NORMAL OPTION CALLS'!M240),('NORMAL OPTION CALLS'!G240-'NORMAL OPTION CALLS'!L240)*('NORMAL OPTION CALLS'!M240))</f>
        <v>3750</v>
      </c>
      <c r="O240" s="81">
        <f>'NORMAL OPTION CALLS'!N240/('NORMAL OPTION CALLS'!M240)/'NORMAL OPTION CALLS'!G240%</f>
        <v>30</v>
      </c>
    </row>
    <row r="241" spans="1:15">
      <c r="A241" s="77">
        <v>45</v>
      </c>
      <c r="B241" s="78">
        <v>43683</v>
      </c>
      <c r="C241" s="79">
        <v>3000</v>
      </c>
      <c r="D241" s="77" t="s">
        <v>21</v>
      </c>
      <c r="E241" s="77" t="s">
        <v>22</v>
      </c>
      <c r="F241" s="77" t="s">
        <v>314</v>
      </c>
      <c r="G241" s="77">
        <v>90</v>
      </c>
      <c r="H241" s="77">
        <v>62</v>
      </c>
      <c r="I241" s="77">
        <v>105</v>
      </c>
      <c r="J241" s="77">
        <v>120</v>
      </c>
      <c r="K241" s="77">
        <v>135</v>
      </c>
      <c r="L241" s="77">
        <v>135</v>
      </c>
      <c r="M241" s="77">
        <v>250</v>
      </c>
      <c r="N241" s="80">
        <f>IF('NORMAL OPTION CALLS'!E241="BUY",('NORMAL OPTION CALLS'!L241-'NORMAL OPTION CALLS'!G241)*('NORMAL OPTION CALLS'!M241),('NORMAL OPTION CALLS'!G241-'NORMAL OPTION CALLS'!L241)*('NORMAL OPTION CALLS'!M241))</f>
        <v>11250</v>
      </c>
      <c r="O241" s="81">
        <f>'NORMAL OPTION CALLS'!N241/('NORMAL OPTION CALLS'!M241)/'NORMAL OPTION CALLS'!G241%</f>
        <v>50</v>
      </c>
    </row>
    <row r="242" spans="1:15">
      <c r="A242" s="77">
        <v>46</v>
      </c>
      <c r="B242" s="78">
        <v>43683</v>
      </c>
      <c r="C242" s="79">
        <v>50</v>
      </c>
      <c r="D242" s="77" t="s">
        <v>21</v>
      </c>
      <c r="E242" s="77" t="s">
        <v>22</v>
      </c>
      <c r="F242" s="77" t="s">
        <v>78</v>
      </c>
      <c r="G242" s="77">
        <v>3</v>
      </c>
      <c r="H242" s="77">
        <v>1</v>
      </c>
      <c r="I242" s="77">
        <v>4</v>
      </c>
      <c r="J242" s="77">
        <v>5</v>
      </c>
      <c r="K242" s="77">
        <v>6</v>
      </c>
      <c r="L242" s="77">
        <v>6</v>
      </c>
      <c r="M242" s="77">
        <v>4000</v>
      </c>
      <c r="N242" s="80">
        <f>IF('NORMAL OPTION CALLS'!E242="BUY",('NORMAL OPTION CALLS'!L242-'NORMAL OPTION CALLS'!G242)*('NORMAL OPTION CALLS'!M242),('NORMAL OPTION CALLS'!G242-'NORMAL OPTION CALLS'!L242)*('NORMAL OPTION CALLS'!M242))</f>
        <v>12000</v>
      </c>
      <c r="O242" s="81">
        <f>'NORMAL OPTION CALLS'!N242/('NORMAL OPTION CALLS'!M242)/'NORMAL OPTION CALLS'!G242%</f>
        <v>100</v>
      </c>
    </row>
    <row r="243" spans="1:15">
      <c r="A243" s="77">
        <v>47</v>
      </c>
      <c r="B243" s="78">
        <v>43682</v>
      </c>
      <c r="C243" s="79">
        <v>1400</v>
      </c>
      <c r="D243" s="77" t="s">
        <v>21</v>
      </c>
      <c r="E243" s="77" t="s">
        <v>22</v>
      </c>
      <c r="F243" s="77" t="s">
        <v>211</v>
      </c>
      <c r="G243" s="77">
        <v>35</v>
      </c>
      <c r="H243" s="77">
        <v>20</v>
      </c>
      <c r="I243" s="77">
        <v>43</v>
      </c>
      <c r="J243" s="77">
        <v>51</v>
      </c>
      <c r="K243" s="77">
        <v>59</v>
      </c>
      <c r="L243" s="77">
        <v>51</v>
      </c>
      <c r="M243" s="77">
        <v>550</v>
      </c>
      <c r="N243" s="80">
        <f>IF('NORMAL OPTION CALLS'!E243="BUY",('NORMAL OPTION CALLS'!L243-'NORMAL OPTION CALLS'!G243)*('NORMAL OPTION CALLS'!M243),('NORMAL OPTION CALLS'!G243-'NORMAL OPTION CALLS'!L243)*('NORMAL OPTION CALLS'!M243))</f>
        <v>8800</v>
      </c>
      <c r="O243" s="81">
        <f>'NORMAL OPTION CALLS'!N243/('NORMAL OPTION CALLS'!M243)/'NORMAL OPTION CALLS'!G243%</f>
        <v>45.714285714285715</v>
      </c>
    </row>
    <row r="244" spans="1:15">
      <c r="A244" s="77">
        <v>48</v>
      </c>
      <c r="B244" s="78">
        <v>43682</v>
      </c>
      <c r="C244" s="79">
        <v>400</v>
      </c>
      <c r="D244" s="77" t="s">
        <v>21</v>
      </c>
      <c r="E244" s="77" t="s">
        <v>22</v>
      </c>
      <c r="F244" s="77" t="s">
        <v>396</v>
      </c>
      <c r="G244" s="77">
        <v>17</v>
      </c>
      <c r="H244" s="77">
        <v>12</v>
      </c>
      <c r="I244" s="77">
        <v>20.5</v>
      </c>
      <c r="J244" s="77">
        <v>24</v>
      </c>
      <c r="K244" s="77">
        <v>27.5</v>
      </c>
      <c r="L244" s="77">
        <v>20.3</v>
      </c>
      <c r="M244" s="77">
        <v>1200</v>
      </c>
      <c r="N244" s="80">
        <f>IF('NORMAL OPTION CALLS'!E244="BUY",('NORMAL OPTION CALLS'!L244-'NORMAL OPTION CALLS'!G244)*('NORMAL OPTION CALLS'!M244),('NORMAL OPTION CALLS'!G244-'NORMAL OPTION CALLS'!L244)*('NORMAL OPTION CALLS'!M244))</f>
        <v>3960.0000000000009</v>
      </c>
      <c r="O244" s="81">
        <f>'NORMAL OPTION CALLS'!N244/('NORMAL OPTION CALLS'!M244)/'NORMAL OPTION CALLS'!G244%</f>
        <v>19.411764705882355</v>
      </c>
    </row>
    <row r="245" spans="1:15">
      <c r="A245" s="77">
        <v>49</v>
      </c>
      <c r="B245" s="78">
        <v>43679</v>
      </c>
      <c r="C245" s="79">
        <v>720</v>
      </c>
      <c r="D245" s="77" t="s">
        <v>21</v>
      </c>
      <c r="E245" s="77" t="s">
        <v>22</v>
      </c>
      <c r="F245" s="77" t="s">
        <v>401</v>
      </c>
      <c r="G245" s="77">
        <v>26</v>
      </c>
      <c r="H245" s="77">
        <v>16</v>
      </c>
      <c r="I245" s="77">
        <v>31</v>
      </c>
      <c r="J245" s="77">
        <v>36</v>
      </c>
      <c r="K245" s="77">
        <v>41</v>
      </c>
      <c r="L245" s="77">
        <v>36</v>
      </c>
      <c r="M245" s="77">
        <v>800</v>
      </c>
      <c r="N245" s="80">
        <f>IF('NORMAL OPTION CALLS'!E245="BUY",('NORMAL OPTION CALLS'!L245-'NORMAL OPTION CALLS'!G245)*('NORMAL OPTION CALLS'!M245),('NORMAL OPTION CALLS'!G245-'NORMAL OPTION CALLS'!L245)*('NORMAL OPTION CALLS'!M245))</f>
        <v>8000</v>
      </c>
      <c r="O245" s="81">
        <f>'NORMAL OPTION CALLS'!N245/('NORMAL OPTION CALLS'!M245)/'NORMAL OPTION CALLS'!G245%</f>
        <v>38.46153846153846</v>
      </c>
    </row>
    <row r="246" spans="1:15">
      <c r="A246" s="77">
        <v>50</v>
      </c>
      <c r="B246" s="78">
        <v>43679</v>
      </c>
      <c r="C246" s="79">
        <v>2650</v>
      </c>
      <c r="D246" s="77" t="s">
        <v>21</v>
      </c>
      <c r="E246" s="77" t="s">
        <v>22</v>
      </c>
      <c r="F246" s="77" t="s">
        <v>57</v>
      </c>
      <c r="G246" s="77">
        <v>41</v>
      </c>
      <c r="H246" s="77">
        <v>12</v>
      </c>
      <c r="I246" s="77">
        <v>55</v>
      </c>
      <c r="J246" s="77">
        <v>70</v>
      </c>
      <c r="K246" s="77">
        <v>85</v>
      </c>
      <c r="L246" s="77">
        <v>55</v>
      </c>
      <c r="M246" s="77">
        <v>250</v>
      </c>
      <c r="N246" s="80">
        <f>IF('NORMAL OPTION CALLS'!E246="BUY",('NORMAL OPTION CALLS'!L246-'NORMAL OPTION CALLS'!G246)*('NORMAL OPTION CALLS'!M246),('NORMAL OPTION CALLS'!G246-'NORMAL OPTION CALLS'!L246)*('NORMAL OPTION CALLS'!M246))</f>
        <v>3500</v>
      </c>
      <c r="O246" s="81">
        <f>'NORMAL OPTION CALLS'!N246/('NORMAL OPTION CALLS'!M246)/'NORMAL OPTION CALLS'!G246%</f>
        <v>34.146341463414636</v>
      </c>
    </row>
    <row r="247" spans="1:15">
      <c r="A247" s="77">
        <v>51</v>
      </c>
      <c r="B247" s="78">
        <v>43679</v>
      </c>
      <c r="C247" s="79">
        <v>130</v>
      </c>
      <c r="D247" s="77" t="s">
        <v>21</v>
      </c>
      <c r="E247" s="77" t="s">
        <v>22</v>
      </c>
      <c r="F247" s="77" t="s">
        <v>59</v>
      </c>
      <c r="G247" s="77">
        <v>4.3</v>
      </c>
      <c r="H247" s="77">
        <v>3.3</v>
      </c>
      <c r="I247" s="77">
        <v>4.9000000000000004</v>
      </c>
      <c r="J247" s="77">
        <v>5.5</v>
      </c>
      <c r="K247" s="77">
        <v>6.1</v>
      </c>
      <c r="L247" s="77">
        <v>4.9000000000000004</v>
      </c>
      <c r="M247" s="77">
        <v>6200</v>
      </c>
      <c r="N247" s="80">
        <f>IF('NORMAL OPTION CALLS'!E247="BUY",('NORMAL OPTION CALLS'!L247-'NORMAL OPTION CALLS'!G247)*('NORMAL OPTION CALLS'!M247),('NORMAL OPTION CALLS'!G247-'NORMAL OPTION CALLS'!L247)*('NORMAL OPTION CALLS'!M247))</f>
        <v>3720.0000000000032</v>
      </c>
      <c r="O247" s="81">
        <f>'NORMAL OPTION CALLS'!N247/('NORMAL OPTION CALLS'!M247)/'NORMAL OPTION CALLS'!G247%</f>
        <v>13.953488372093037</v>
      </c>
    </row>
    <row r="248" spans="1:15">
      <c r="A248" s="77">
        <v>52</v>
      </c>
      <c r="B248" s="78">
        <v>43678</v>
      </c>
      <c r="C248" s="79">
        <v>400</v>
      </c>
      <c r="D248" s="77" t="s">
        <v>47</v>
      </c>
      <c r="E248" s="77" t="s">
        <v>22</v>
      </c>
      <c r="F248" s="77" t="s">
        <v>91</v>
      </c>
      <c r="G248" s="77">
        <v>5.5</v>
      </c>
      <c r="H248" s="77">
        <v>0.5</v>
      </c>
      <c r="I248" s="77">
        <v>8.5</v>
      </c>
      <c r="J248" s="77">
        <v>11.5</v>
      </c>
      <c r="K248" s="77">
        <v>14.5</v>
      </c>
      <c r="L248" s="77">
        <v>8.3000000000000007</v>
      </c>
      <c r="M248" s="77">
        <v>1375</v>
      </c>
      <c r="N248" s="80">
        <f>IF('NORMAL OPTION CALLS'!E248="BUY",('NORMAL OPTION CALLS'!L248-'NORMAL OPTION CALLS'!G248)*('NORMAL OPTION CALLS'!M248),('NORMAL OPTION CALLS'!G248-'NORMAL OPTION CALLS'!L248)*('NORMAL OPTION CALLS'!M248))</f>
        <v>3850.0000000000009</v>
      </c>
      <c r="O248" s="81">
        <f>'NORMAL OPTION CALLS'!N248/('NORMAL OPTION CALLS'!M248)/'NORMAL OPTION CALLS'!G248%</f>
        <v>50.909090909090921</v>
      </c>
    </row>
    <row r="249" spans="1:15">
      <c r="A249" s="77">
        <v>53</v>
      </c>
      <c r="B249" s="78">
        <v>43678</v>
      </c>
      <c r="C249" s="79">
        <v>580</v>
      </c>
      <c r="D249" s="77" t="s">
        <v>21</v>
      </c>
      <c r="E249" s="77" t="s">
        <v>22</v>
      </c>
      <c r="F249" s="77" t="s">
        <v>54</v>
      </c>
      <c r="G249" s="77">
        <v>21</v>
      </c>
      <c r="H249" s="77">
        <v>15</v>
      </c>
      <c r="I249" s="77">
        <v>25</v>
      </c>
      <c r="J249" s="77">
        <v>29</v>
      </c>
      <c r="K249" s="77">
        <v>33</v>
      </c>
      <c r="L249" s="77">
        <v>25</v>
      </c>
      <c r="M249" s="77">
        <v>900</v>
      </c>
      <c r="N249" s="80">
        <f>IF('NORMAL OPTION CALLS'!E249="BUY",('NORMAL OPTION CALLS'!L249-'NORMAL OPTION CALLS'!G249)*('NORMAL OPTION CALLS'!M249),('NORMAL OPTION CALLS'!G249-'NORMAL OPTION CALLS'!L249)*('NORMAL OPTION CALLS'!M249))</f>
        <v>3600</v>
      </c>
      <c r="O249" s="81">
        <f>'NORMAL OPTION CALLS'!N249/('NORMAL OPTION CALLS'!M249)/'NORMAL OPTION CALLS'!G249%</f>
        <v>19.047619047619047</v>
      </c>
    </row>
    <row r="250" spans="1:15">
      <c r="A250" s="77">
        <v>54</v>
      </c>
      <c r="B250" s="78">
        <v>43678</v>
      </c>
      <c r="C250" s="79">
        <v>600</v>
      </c>
      <c r="D250" s="77" t="s">
        <v>21</v>
      </c>
      <c r="E250" s="77" t="s">
        <v>22</v>
      </c>
      <c r="F250" s="77" t="s">
        <v>94</v>
      </c>
      <c r="G250" s="77">
        <v>24</v>
      </c>
      <c r="H250" s="77">
        <v>16</v>
      </c>
      <c r="I250" s="77">
        <v>28</v>
      </c>
      <c r="J250" s="77">
        <v>32</v>
      </c>
      <c r="K250" s="77">
        <v>36</v>
      </c>
      <c r="L250" s="77">
        <v>27.3</v>
      </c>
      <c r="M250" s="77">
        <v>1000</v>
      </c>
      <c r="N250" s="80">
        <f>IF('NORMAL OPTION CALLS'!E250="BUY",('NORMAL OPTION CALLS'!L250-'NORMAL OPTION CALLS'!G250)*('NORMAL OPTION CALLS'!M250),('NORMAL OPTION CALLS'!G250-'NORMAL OPTION CALLS'!L250)*('NORMAL OPTION CALLS'!M250))</f>
        <v>3300.0000000000009</v>
      </c>
      <c r="O250" s="81">
        <f>'NORMAL OPTION CALLS'!N250/('NORMAL OPTION CALLS'!M250)/'NORMAL OPTION CALLS'!G250%</f>
        <v>13.750000000000004</v>
      </c>
    </row>
    <row r="251" spans="1:15">
      <c r="A251" s="77">
        <v>55</v>
      </c>
      <c r="B251" s="78">
        <v>43678</v>
      </c>
      <c r="C251" s="79">
        <v>580</v>
      </c>
      <c r="D251" s="77" t="s">
        <v>21</v>
      </c>
      <c r="E251" s="77" t="s">
        <v>22</v>
      </c>
      <c r="F251" s="77" t="s">
        <v>54</v>
      </c>
      <c r="G251" s="77">
        <v>21</v>
      </c>
      <c r="H251" s="77">
        <v>15</v>
      </c>
      <c r="I251" s="77">
        <v>25</v>
      </c>
      <c r="J251" s="77">
        <v>29</v>
      </c>
      <c r="K251" s="77">
        <v>33</v>
      </c>
      <c r="L251" s="77">
        <v>25</v>
      </c>
      <c r="M251" s="77">
        <v>900</v>
      </c>
      <c r="N251" s="80">
        <f>IF('NORMAL OPTION CALLS'!E251="BUY",('NORMAL OPTION CALLS'!L251-'NORMAL OPTION CALLS'!G251)*('NORMAL OPTION CALLS'!M251),('NORMAL OPTION CALLS'!G251-'NORMAL OPTION CALLS'!L251)*('NORMAL OPTION CALLS'!M251))</f>
        <v>3600</v>
      </c>
      <c r="O251" s="81">
        <f>'NORMAL OPTION CALLS'!N251/('NORMAL OPTION CALLS'!M251)/'NORMAL OPTION CALLS'!G251%</f>
        <v>19.047619047619047</v>
      </c>
    </row>
    <row r="252" spans="1:15" ht="16.5">
      <c r="A252" s="82" t="s">
        <v>95</v>
      </c>
      <c r="B252" s="83"/>
      <c r="C252" s="84"/>
      <c r="D252" s="85"/>
      <c r="E252" s="86"/>
      <c r="F252" s="86"/>
      <c r="G252" s="87"/>
      <c r="H252" s="88"/>
      <c r="I252" s="88"/>
      <c r="J252" s="88"/>
      <c r="K252" s="86"/>
      <c r="L252" s="89"/>
      <c r="M252" s="90"/>
    </row>
    <row r="253" spans="1:15" ht="16.5">
      <c r="A253" s="82" t="s">
        <v>96</v>
      </c>
      <c r="B253" s="83"/>
      <c r="C253" s="84"/>
      <c r="D253" s="85"/>
      <c r="E253" s="86"/>
      <c r="F253" s="86"/>
      <c r="G253" s="87"/>
      <c r="H253" s="86"/>
      <c r="I253" s="86"/>
      <c r="J253" s="86"/>
      <c r="K253" s="86"/>
      <c r="L253" s="89"/>
      <c r="M253" s="90"/>
    </row>
    <row r="254" spans="1:15" ht="16.5">
      <c r="A254" s="82" t="s">
        <v>96</v>
      </c>
      <c r="B254" s="83"/>
      <c r="C254" s="84"/>
      <c r="D254" s="85"/>
      <c r="E254" s="86"/>
      <c r="F254" s="86"/>
      <c r="G254" s="87"/>
      <c r="H254" s="86"/>
      <c r="I254" s="86"/>
      <c r="J254" s="86"/>
      <c r="K254" s="86"/>
    </row>
    <row r="255" spans="1:15" ht="17.25" thickBot="1">
      <c r="A255" s="91"/>
      <c r="B255" s="92"/>
      <c r="C255" s="92"/>
      <c r="D255" s="93"/>
      <c r="E255" s="93"/>
      <c r="F255" s="93"/>
      <c r="G255" s="94"/>
      <c r="H255" s="95"/>
      <c r="I255" s="96" t="s">
        <v>27</v>
      </c>
      <c r="J255" s="96"/>
      <c r="K255" s="97"/>
    </row>
    <row r="256" spans="1:15" ht="16.5">
      <c r="A256" s="98"/>
      <c r="B256" s="92"/>
      <c r="C256" s="92"/>
      <c r="D256" s="169" t="s">
        <v>28</v>
      </c>
      <c r="E256" s="169"/>
      <c r="F256" s="99">
        <v>54</v>
      </c>
      <c r="G256" s="100">
        <f>'NORMAL OPTION CALLS'!G257+'NORMAL OPTION CALLS'!G258+'NORMAL OPTION CALLS'!G259+'NORMAL OPTION CALLS'!G260+'NORMAL OPTION CALLS'!G261+'NORMAL OPTION CALLS'!G262</f>
        <v>100</v>
      </c>
      <c r="H256" s="93">
        <v>54</v>
      </c>
      <c r="I256" s="101">
        <f>'NORMAL OPTION CALLS'!H257/'NORMAL OPTION CALLS'!H256%</f>
        <v>70.370370370370367</v>
      </c>
      <c r="J256" s="101"/>
      <c r="K256" s="101"/>
    </row>
    <row r="257" spans="1:15" ht="16.5">
      <c r="A257" s="98"/>
      <c r="B257" s="92"/>
      <c r="C257" s="92"/>
      <c r="D257" s="170" t="s">
        <v>29</v>
      </c>
      <c r="E257" s="170"/>
      <c r="F257" s="103">
        <v>38</v>
      </c>
      <c r="G257" s="104">
        <f>('NORMAL OPTION CALLS'!F257/'NORMAL OPTION CALLS'!F256)*100</f>
        <v>70.370370370370367</v>
      </c>
      <c r="H257" s="93">
        <v>38</v>
      </c>
      <c r="I257" s="97"/>
      <c r="J257" s="97"/>
      <c r="K257" s="93"/>
    </row>
    <row r="258" spans="1:15" ht="16.5">
      <c r="A258" s="105"/>
      <c r="B258" s="92"/>
      <c r="C258" s="92"/>
      <c r="D258" s="170" t="s">
        <v>31</v>
      </c>
      <c r="E258" s="170"/>
      <c r="F258" s="103">
        <v>0</v>
      </c>
      <c r="G258" s="104">
        <f>('NORMAL OPTION CALLS'!F258/'NORMAL OPTION CALLS'!F256)*100</f>
        <v>0</v>
      </c>
      <c r="H258" s="106"/>
      <c r="I258" s="93"/>
      <c r="J258" s="93"/>
      <c r="K258" s="93"/>
    </row>
    <row r="259" spans="1:15" ht="16.5">
      <c r="A259" s="105"/>
      <c r="B259" s="92"/>
      <c r="C259" s="92"/>
      <c r="D259" s="170" t="s">
        <v>32</v>
      </c>
      <c r="E259" s="170"/>
      <c r="F259" s="103">
        <v>0</v>
      </c>
      <c r="G259" s="104">
        <f>('NORMAL OPTION CALLS'!F259/'NORMAL OPTION CALLS'!F256)*100</f>
        <v>0</v>
      </c>
      <c r="H259" s="106"/>
      <c r="I259" s="93"/>
      <c r="J259" s="93"/>
      <c r="K259" s="93"/>
      <c r="L259" s="97"/>
      <c r="M259" s="90"/>
    </row>
    <row r="260" spans="1:15" ht="16.5">
      <c r="A260" s="105"/>
      <c r="B260" s="92"/>
      <c r="C260" s="92"/>
      <c r="D260" s="170" t="s">
        <v>33</v>
      </c>
      <c r="E260" s="170"/>
      <c r="F260" s="103">
        <v>16</v>
      </c>
      <c r="G260" s="104">
        <f>('NORMAL OPTION CALLS'!F260/'NORMAL OPTION CALLS'!F256)*100</f>
        <v>29.629629629629626</v>
      </c>
      <c r="H260" s="106"/>
      <c r="I260" s="93" t="s">
        <v>34</v>
      </c>
      <c r="J260" s="93"/>
      <c r="K260" s="97"/>
      <c r="M260" s="90"/>
    </row>
    <row r="261" spans="1:15" ht="16.5">
      <c r="A261" s="105"/>
      <c r="B261" s="92"/>
      <c r="C261" s="92"/>
      <c r="D261" s="170" t="s">
        <v>35</v>
      </c>
      <c r="E261" s="170"/>
      <c r="F261" s="103">
        <v>0</v>
      </c>
      <c r="G261" s="104">
        <f>('NORMAL OPTION CALLS'!F261/'NORMAL OPTION CALLS'!F256)*100</f>
        <v>0</v>
      </c>
      <c r="H261" s="106"/>
      <c r="I261" s="93"/>
      <c r="J261" s="93"/>
      <c r="K261" s="97"/>
      <c r="M261" s="90"/>
    </row>
    <row r="262" spans="1:15" ht="17.25" thickBot="1">
      <c r="A262" s="105"/>
      <c r="B262" s="92"/>
      <c r="C262" s="92"/>
      <c r="D262" s="171" t="s">
        <v>36</v>
      </c>
      <c r="E262" s="171"/>
      <c r="F262" s="107"/>
      <c r="G262" s="108">
        <f>('NORMAL OPTION CALLS'!F262/'NORMAL OPTION CALLS'!F256)*100</f>
        <v>0</v>
      </c>
      <c r="H262" s="106"/>
      <c r="I262" s="93"/>
      <c r="J262" s="93"/>
      <c r="K262" s="102"/>
    </row>
    <row r="263" spans="1:15" ht="16.5">
      <c r="A263" s="109" t="s">
        <v>37</v>
      </c>
      <c r="B263" s="92"/>
      <c r="C263" s="92"/>
      <c r="D263" s="98"/>
      <c r="E263" s="98"/>
      <c r="F263" s="93"/>
      <c r="G263" s="93"/>
      <c r="H263" s="110"/>
      <c r="I263" s="111"/>
      <c r="J263" s="111"/>
      <c r="K263" s="111"/>
      <c r="L263" s="93"/>
    </row>
    <row r="264" spans="1:15" ht="16.5">
      <c r="A264" s="112" t="s">
        <v>38</v>
      </c>
      <c r="B264" s="92"/>
      <c r="C264" s="92"/>
      <c r="D264" s="113"/>
      <c r="E264" s="114"/>
      <c r="F264" s="98"/>
      <c r="G264" s="111"/>
      <c r="H264" s="110"/>
      <c r="I264" s="111"/>
      <c r="J264" s="111"/>
      <c r="K264" s="111"/>
    </row>
    <row r="265" spans="1:15" ht="16.5">
      <c r="A265" s="112" t="s">
        <v>39</v>
      </c>
      <c r="B265" s="92"/>
      <c r="C265" s="92"/>
      <c r="D265" s="98"/>
      <c r="E265" s="114"/>
      <c r="F265" s="98"/>
      <c r="G265" s="111"/>
      <c r="H265" s="110"/>
      <c r="I265" s="97"/>
      <c r="J265" s="97"/>
      <c r="K265" s="97"/>
      <c r="L265" s="93"/>
    </row>
    <row r="266" spans="1:15" ht="16.5">
      <c r="A266" s="112" t="s">
        <v>40</v>
      </c>
      <c r="B266" s="113"/>
      <c r="C266" s="92"/>
      <c r="D266" s="98"/>
      <c r="E266" s="114"/>
      <c r="F266" s="98"/>
      <c r="G266" s="111"/>
      <c r="H266" s="95"/>
      <c r="I266" s="97"/>
      <c r="J266" s="97"/>
      <c r="K266" s="97"/>
      <c r="L266" s="93"/>
      <c r="N266" s="98"/>
    </row>
    <row r="267" spans="1:15" ht="16.5">
      <c r="A267" s="112" t="s">
        <v>41</v>
      </c>
      <c r="B267" s="105"/>
      <c r="C267" s="113"/>
      <c r="D267" s="98"/>
      <c r="E267" s="116"/>
      <c r="F267" s="111"/>
      <c r="G267" s="111"/>
      <c r="H267" s="95"/>
      <c r="I267" s="97"/>
      <c r="J267" s="97"/>
      <c r="K267" s="97"/>
      <c r="L267" s="111"/>
    </row>
    <row r="268" spans="1:15">
      <c r="A268" s="159" t="s">
        <v>0</v>
      </c>
      <c r="B268" s="159"/>
      <c r="C268" s="159"/>
      <c r="D268" s="159"/>
      <c r="E268" s="159"/>
      <c r="F268" s="159"/>
      <c r="G268" s="159"/>
      <c r="H268" s="159"/>
      <c r="I268" s="159"/>
      <c r="J268" s="159"/>
      <c r="K268" s="159"/>
      <c r="L268" s="159"/>
      <c r="M268" s="159"/>
      <c r="N268" s="159"/>
      <c r="O268" s="159"/>
    </row>
    <row r="269" spans="1:15">
      <c r="A269" s="159"/>
      <c r="B269" s="159"/>
      <c r="C269" s="159"/>
      <c r="D269" s="159"/>
      <c r="E269" s="159"/>
      <c r="F269" s="159"/>
      <c r="G269" s="159"/>
      <c r="H269" s="159"/>
      <c r="I269" s="159"/>
      <c r="J269" s="159"/>
      <c r="K269" s="159"/>
      <c r="L269" s="159"/>
      <c r="M269" s="159"/>
      <c r="N269" s="159"/>
      <c r="O269" s="159"/>
    </row>
    <row r="270" spans="1:15">
      <c r="A270" s="159"/>
      <c r="B270" s="159"/>
      <c r="C270" s="159"/>
      <c r="D270" s="159"/>
      <c r="E270" s="159"/>
      <c r="F270" s="159"/>
      <c r="G270" s="159"/>
      <c r="H270" s="159"/>
      <c r="I270" s="159"/>
      <c r="J270" s="159"/>
      <c r="K270" s="159"/>
      <c r="L270" s="159"/>
      <c r="M270" s="159"/>
      <c r="N270" s="159"/>
      <c r="O270" s="159"/>
    </row>
    <row r="271" spans="1:15">
      <c r="A271" s="160" t="s">
        <v>328</v>
      </c>
      <c r="B271" s="161"/>
      <c r="C271" s="161"/>
      <c r="D271" s="161"/>
      <c r="E271" s="161"/>
      <c r="F271" s="161"/>
      <c r="G271" s="161"/>
      <c r="H271" s="161"/>
      <c r="I271" s="161"/>
      <c r="J271" s="161"/>
      <c r="K271" s="161"/>
      <c r="L271" s="161"/>
      <c r="M271" s="161"/>
      <c r="N271" s="161"/>
      <c r="O271" s="162"/>
    </row>
    <row r="272" spans="1:15">
      <c r="A272" s="160" t="s">
        <v>329</v>
      </c>
      <c r="B272" s="161"/>
      <c r="C272" s="161"/>
      <c r="D272" s="161"/>
      <c r="E272" s="161"/>
      <c r="F272" s="161"/>
      <c r="G272" s="161"/>
      <c r="H272" s="161"/>
      <c r="I272" s="161"/>
      <c r="J272" s="161"/>
      <c r="K272" s="161"/>
      <c r="L272" s="161"/>
      <c r="M272" s="161"/>
      <c r="N272" s="161"/>
      <c r="O272" s="162"/>
    </row>
    <row r="273" spans="1:15">
      <c r="A273" s="163" t="s">
        <v>3</v>
      </c>
      <c r="B273" s="163"/>
      <c r="C273" s="163"/>
      <c r="D273" s="163"/>
      <c r="E273" s="163"/>
      <c r="F273" s="163"/>
      <c r="G273" s="163"/>
      <c r="H273" s="163"/>
      <c r="I273" s="163"/>
      <c r="J273" s="163"/>
      <c r="K273" s="163"/>
      <c r="L273" s="163"/>
      <c r="M273" s="163"/>
      <c r="N273" s="163"/>
      <c r="O273" s="163"/>
    </row>
    <row r="274" spans="1:15" ht="16.5">
      <c r="A274" s="164" t="s">
        <v>392</v>
      </c>
      <c r="B274" s="164"/>
      <c r="C274" s="164"/>
      <c r="D274" s="164"/>
      <c r="E274" s="164"/>
      <c r="F274" s="164"/>
      <c r="G274" s="164"/>
      <c r="H274" s="164"/>
      <c r="I274" s="164"/>
      <c r="J274" s="164"/>
      <c r="K274" s="164"/>
      <c r="L274" s="164"/>
      <c r="M274" s="164"/>
      <c r="N274" s="164"/>
      <c r="O274" s="164"/>
    </row>
    <row r="275" spans="1:15" ht="16.5">
      <c r="A275" s="164" t="s">
        <v>5</v>
      </c>
      <c r="B275" s="164"/>
      <c r="C275" s="164"/>
      <c r="D275" s="164"/>
      <c r="E275" s="164"/>
      <c r="F275" s="164"/>
      <c r="G275" s="164"/>
      <c r="H275" s="164"/>
      <c r="I275" s="164"/>
      <c r="J275" s="164"/>
      <c r="K275" s="164"/>
      <c r="L275" s="164"/>
      <c r="M275" s="164"/>
      <c r="N275" s="164"/>
      <c r="O275" s="164"/>
    </row>
    <row r="276" spans="1:15">
      <c r="A276" s="165" t="s">
        <v>6</v>
      </c>
      <c r="B276" s="166" t="s">
        <v>7</v>
      </c>
      <c r="C276" s="167" t="s">
        <v>8</v>
      </c>
      <c r="D276" s="166" t="s">
        <v>9</v>
      </c>
      <c r="E276" s="165" t="s">
        <v>10</v>
      </c>
      <c r="F276" s="165" t="s">
        <v>11</v>
      </c>
      <c r="G276" s="167" t="s">
        <v>12</v>
      </c>
      <c r="H276" s="167" t="s">
        <v>13</v>
      </c>
      <c r="I276" s="167" t="s">
        <v>14</v>
      </c>
      <c r="J276" s="167" t="s">
        <v>15</v>
      </c>
      <c r="K276" s="167" t="s">
        <v>16</v>
      </c>
      <c r="L276" s="168" t="s">
        <v>17</v>
      </c>
      <c r="M276" s="166" t="s">
        <v>18</v>
      </c>
      <c r="N276" s="166" t="s">
        <v>19</v>
      </c>
      <c r="O276" s="166" t="s">
        <v>20</v>
      </c>
    </row>
    <row r="277" spans="1:15">
      <c r="A277" s="165"/>
      <c r="B277" s="166"/>
      <c r="C277" s="167"/>
      <c r="D277" s="166"/>
      <c r="E277" s="165"/>
      <c r="F277" s="165"/>
      <c r="G277" s="167"/>
      <c r="H277" s="167"/>
      <c r="I277" s="167"/>
      <c r="J277" s="167"/>
      <c r="K277" s="167"/>
      <c r="L277" s="168"/>
      <c r="M277" s="166"/>
      <c r="N277" s="166"/>
      <c r="O277" s="166"/>
    </row>
    <row r="278" spans="1:15">
      <c r="A278" s="77">
        <v>1</v>
      </c>
      <c r="B278" s="78">
        <v>43677</v>
      </c>
      <c r="C278" s="79">
        <v>420</v>
      </c>
      <c r="D278" s="77" t="s">
        <v>47</v>
      </c>
      <c r="E278" s="77" t="s">
        <v>22</v>
      </c>
      <c r="F278" s="77" t="s">
        <v>91</v>
      </c>
      <c r="G278" s="77">
        <v>9.5</v>
      </c>
      <c r="H278" s="77">
        <v>4</v>
      </c>
      <c r="I278" s="77">
        <v>13</v>
      </c>
      <c r="J278" s="77">
        <v>16</v>
      </c>
      <c r="K278" s="77">
        <v>19</v>
      </c>
      <c r="L278" s="77">
        <v>19</v>
      </c>
      <c r="M278" s="77">
        <v>1375</v>
      </c>
      <c r="N278" s="80">
        <f>IF('NORMAL OPTION CALLS'!E278="BUY",('NORMAL OPTION CALLS'!L278-'NORMAL OPTION CALLS'!G278)*('NORMAL OPTION CALLS'!M278),('NORMAL OPTION CALLS'!G278-'NORMAL OPTION CALLS'!L278)*('NORMAL OPTION CALLS'!M278))</f>
        <v>13062.5</v>
      </c>
      <c r="O278" s="81">
        <f>'NORMAL OPTION CALLS'!N278/('NORMAL OPTION CALLS'!M278)/'NORMAL OPTION CALLS'!G278%</f>
        <v>100</v>
      </c>
    </row>
    <row r="279" spans="1:15">
      <c r="A279" s="77">
        <v>2</v>
      </c>
      <c r="B279" s="78">
        <v>43677</v>
      </c>
      <c r="C279" s="79">
        <v>560</v>
      </c>
      <c r="D279" s="77" t="s">
        <v>21</v>
      </c>
      <c r="E279" s="77" t="s">
        <v>22</v>
      </c>
      <c r="F279" s="77" t="s">
        <v>182</v>
      </c>
      <c r="G279" s="77">
        <v>23</v>
      </c>
      <c r="H279" s="77">
        <v>16</v>
      </c>
      <c r="I279" s="77">
        <v>27</v>
      </c>
      <c r="J279" s="77">
        <v>31</v>
      </c>
      <c r="K279" s="77">
        <v>35</v>
      </c>
      <c r="L279" s="77">
        <v>35</v>
      </c>
      <c r="M279" s="77">
        <v>1000</v>
      </c>
      <c r="N279" s="80">
        <f>IF('NORMAL OPTION CALLS'!E279="BUY",('NORMAL OPTION CALLS'!L279-'NORMAL OPTION CALLS'!G279)*('NORMAL OPTION CALLS'!M279),('NORMAL OPTION CALLS'!G279-'NORMAL OPTION CALLS'!L279)*('NORMAL OPTION CALLS'!M279))</f>
        <v>12000</v>
      </c>
      <c r="O279" s="81">
        <f>'NORMAL OPTION CALLS'!N279/('NORMAL OPTION CALLS'!M279)/'NORMAL OPTION CALLS'!G279%</f>
        <v>52.173913043478258</v>
      </c>
    </row>
    <row r="280" spans="1:15">
      <c r="A280" s="77">
        <v>3</v>
      </c>
      <c r="B280" s="78">
        <v>43677</v>
      </c>
      <c r="C280" s="79">
        <v>680</v>
      </c>
      <c r="D280" s="77" t="s">
        <v>47</v>
      </c>
      <c r="E280" s="77" t="s">
        <v>22</v>
      </c>
      <c r="F280" s="77" t="s">
        <v>58</v>
      </c>
      <c r="G280" s="77">
        <v>20</v>
      </c>
      <c r="H280" s="77">
        <v>13.8</v>
      </c>
      <c r="I280" s="77">
        <v>24</v>
      </c>
      <c r="J280" s="77">
        <v>27.5</v>
      </c>
      <c r="K280" s="77">
        <v>31</v>
      </c>
      <c r="L280" s="77">
        <v>24</v>
      </c>
      <c r="M280" s="77">
        <v>1200</v>
      </c>
      <c r="N280" s="80">
        <f>IF('NORMAL OPTION CALLS'!E280="BUY",('NORMAL OPTION CALLS'!L280-'NORMAL OPTION CALLS'!G280)*('NORMAL OPTION CALLS'!M280),('NORMAL OPTION CALLS'!G280-'NORMAL OPTION CALLS'!L280)*('NORMAL OPTION CALLS'!M280))</f>
        <v>4800</v>
      </c>
      <c r="O280" s="81">
        <f>'NORMAL OPTION CALLS'!N280/('NORMAL OPTION CALLS'!M280)/'NORMAL OPTION CALLS'!G280%</f>
        <v>20</v>
      </c>
    </row>
    <row r="281" spans="1:15">
      <c r="A281" s="77">
        <v>4</v>
      </c>
      <c r="B281" s="78">
        <v>43677</v>
      </c>
      <c r="C281" s="79">
        <v>70</v>
      </c>
      <c r="D281" s="77" t="s">
        <v>21</v>
      </c>
      <c r="E281" s="77" t="s">
        <v>22</v>
      </c>
      <c r="F281" s="77" t="s">
        <v>25</v>
      </c>
      <c r="G281" s="77">
        <v>3.7</v>
      </c>
      <c r="H281" s="77">
        <v>2.4</v>
      </c>
      <c r="I281" s="77">
        <v>4.5</v>
      </c>
      <c r="J281" s="77">
        <v>5.2</v>
      </c>
      <c r="K281" s="77">
        <v>6</v>
      </c>
      <c r="L281" s="77">
        <v>4.5</v>
      </c>
      <c r="M281" s="77">
        <v>6000</v>
      </c>
      <c r="N281" s="80">
        <f>IF('NORMAL OPTION CALLS'!E281="BUY",('NORMAL OPTION CALLS'!L281-'NORMAL OPTION CALLS'!G281)*('NORMAL OPTION CALLS'!M281),('NORMAL OPTION CALLS'!G281-'NORMAL OPTION CALLS'!L281)*('NORMAL OPTION CALLS'!M281))</f>
        <v>4799.9999999999991</v>
      </c>
      <c r="O281" s="81">
        <f>'NORMAL OPTION CALLS'!N281/('NORMAL OPTION CALLS'!M281)/'NORMAL OPTION CALLS'!G281%</f>
        <v>21.621621621621614</v>
      </c>
    </row>
    <row r="282" spans="1:15">
      <c r="A282" s="77">
        <v>5</v>
      </c>
      <c r="B282" s="78">
        <v>43676</v>
      </c>
      <c r="C282" s="79">
        <v>430</v>
      </c>
      <c r="D282" s="77" t="s">
        <v>47</v>
      </c>
      <c r="E282" s="77" t="s">
        <v>22</v>
      </c>
      <c r="F282" s="77" t="s">
        <v>91</v>
      </c>
      <c r="G282" s="77">
        <v>11</v>
      </c>
      <c r="H282" s="77">
        <v>7</v>
      </c>
      <c r="I282" s="77">
        <v>14</v>
      </c>
      <c r="J282" s="77">
        <v>17</v>
      </c>
      <c r="K282" s="77">
        <v>20</v>
      </c>
      <c r="L282" s="77">
        <v>14</v>
      </c>
      <c r="M282" s="77">
        <v>1375</v>
      </c>
      <c r="N282" s="80">
        <f>IF('NORMAL OPTION CALLS'!E282="BUY",('NORMAL OPTION CALLS'!L282-'NORMAL OPTION CALLS'!G282)*('NORMAL OPTION CALLS'!M282),('NORMAL OPTION CALLS'!G282-'NORMAL OPTION CALLS'!L282)*('NORMAL OPTION CALLS'!M282))</f>
        <v>4125</v>
      </c>
      <c r="O282" s="81">
        <f>'NORMAL OPTION CALLS'!N282/('NORMAL OPTION CALLS'!M282)/'NORMAL OPTION CALLS'!G282%</f>
        <v>27.272727272727273</v>
      </c>
    </row>
    <row r="283" spans="1:15">
      <c r="A283" s="77">
        <v>6</v>
      </c>
      <c r="B283" s="78">
        <v>43676</v>
      </c>
      <c r="C283" s="79">
        <v>520</v>
      </c>
      <c r="D283" s="77" t="s">
        <v>47</v>
      </c>
      <c r="E283" s="77" t="s">
        <v>22</v>
      </c>
      <c r="F283" s="77" t="s">
        <v>326</v>
      </c>
      <c r="G283" s="77">
        <v>60</v>
      </c>
      <c r="H283" s="77">
        <v>50</v>
      </c>
      <c r="I283" s="77">
        <v>65</v>
      </c>
      <c r="J283" s="77">
        <v>70</v>
      </c>
      <c r="K283" s="77">
        <v>75</v>
      </c>
      <c r="L283" s="77">
        <v>65</v>
      </c>
      <c r="M283" s="77">
        <v>1100</v>
      </c>
      <c r="N283" s="80">
        <f>IF('NORMAL OPTION CALLS'!E283="BUY",('NORMAL OPTION CALLS'!L283-'NORMAL OPTION CALLS'!G283)*('NORMAL OPTION CALLS'!M283),('NORMAL OPTION CALLS'!G283-'NORMAL OPTION CALLS'!L283)*('NORMAL OPTION CALLS'!M283))</f>
        <v>5500</v>
      </c>
      <c r="O283" s="81">
        <f>'NORMAL OPTION CALLS'!N283/('NORMAL OPTION CALLS'!M283)/'NORMAL OPTION CALLS'!G283%</f>
        <v>8.3333333333333339</v>
      </c>
    </row>
    <row r="284" spans="1:15">
      <c r="A284" s="77">
        <v>7</v>
      </c>
      <c r="B284" s="78">
        <v>43676</v>
      </c>
      <c r="C284" s="79">
        <v>770</v>
      </c>
      <c r="D284" s="77" t="s">
        <v>47</v>
      </c>
      <c r="E284" s="77" t="s">
        <v>22</v>
      </c>
      <c r="F284" s="77" t="s">
        <v>262</v>
      </c>
      <c r="G284" s="77">
        <v>24</v>
      </c>
      <c r="H284" s="77">
        <v>14</v>
      </c>
      <c r="I284" s="77">
        <v>29</v>
      </c>
      <c r="J284" s="77">
        <v>34</v>
      </c>
      <c r="K284" s="77">
        <v>39</v>
      </c>
      <c r="L284" s="77">
        <v>39</v>
      </c>
      <c r="M284" s="77">
        <v>700</v>
      </c>
      <c r="N284" s="80">
        <f>IF('NORMAL OPTION CALLS'!E284="BUY",('NORMAL OPTION CALLS'!L284-'NORMAL OPTION CALLS'!G284)*('NORMAL OPTION CALLS'!M284),('NORMAL OPTION CALLS'!G284-'NORMAL OPTION CALLS'!L284)*('NORMAL OPTION CALLS'!M284))</f>
        <v>10500</v>
      </c>
      <c r="O284" s="81">
        <f>'NORMAL OPTION CALLS'!N284/('NORMAL OPTION CALLS'!M284)/'NORMAL OPTION CALLS'!G284%</f>
        <v>62.5</v>
      </c>
    </row>
    <row r="285" spans="1:15">
      <c r="A285" s="77">
        <v>8</v>
      </c>
      <c r="B285" s="78">
        <v>43675</v>
      </c>
      <c r="C285" s="79">
        <v>540</v>
      </c>
      <c r="D285" s="77" t="s">
        <v>47</v>
      </c>
      <c r="E285" s="77" t="s">
        <v>22</v>
      </c>
      <c r="F285" s="77" t="s">
        <v>326</v>
      </c>
      <c r="G285" s="77">
        <v>49</v>
      </c>
      <c r="H285" s="77">
        <v>38</v>
      </c>
      <c r="I285" s="77">
        <v>55</v>
      </c>
      <c r="J285" s="77">
        <v>61</v>
      </c>
      <c r="K285" s="77">
        <v>67</v>
      </c>
      <c r="L285" s="77">
        <v>67</v>
      </c>
      <c r="M285" s="77">
        <v>800</v>
      </c>
      <c r="N285" s="80">
        <f>IF('NORMAL OPTION CALLS'!E285="BUY",('NORMAL OPTION CALLS'!L285-'NORMAL OPTION CALLS'!G285)*('NORMAL OPTION CALLS'!M285),('NORMAL OPTION CALLS'!G285-'NORMAL OPTION CALLS'!L285)*('NORMAL OPTION CALLS'!M285))</f>
        <v>14400</v>
      </c>
      <c r="O285" s="81">
        <f>'NORMAL OPTION CALLS'!N285/('NORMAL OPTION CALLS'!M285)/'NORMAL OPTION CALLS'!G285%</f>
        <v>36.734693877551024</v>
      </c>
    </row>
    <row r="286" spans="1:15">
      <c r="A286" s="77">
        <v>9</v>
      </c>
      <c r="B286" s="78">
        <v>43675</v>
      </c>
      <c r="C286" s="79">
        <v>145</v>
      </c>
      <c r="D286" s="77" t="s">
        <v>21</v>
      </c>
      <c r="E286" s="77" t="s">
        <v>22</v>
      </c>
      <c r="F286" s="77" t="s">
        <v>64</v>
      </c>
      <c r="G286" s="77">
        <v>4.4000000000000004</v>
      </c>
      <c r="H286" s="77">
        <v>3.2</v>
      </c>
      <c r="I286" s="77">
        <v>5</v>
      </c>
      <c r="J286" s="77">
        <v>5.6</v>
      </c>
      <c r="K286" s="77">
        <v>6.2</v>
      </c>
      <c r="L286" s="77">
        <v>3.2</v>
      </c>
      <c r="M286" s="77">
        <v>6000</v>
      </c>
      <c r="N286" s="80">
        <f>IF('NORMAL OPTION CALLS'!E286="BUY",('NORMAL OPTION CALLS'!L286-'NORMAL OPTION CALLS'!G286)*('NORMAL OPTION CALLS'!M286),('NORMAL OPTION CALLS'!G286-'NORMAL OPTION CALLS'!L286)*('NORMAL OPTION CALLS'!M286))</f>
        <v>-7200.0000000000009</v>
      </c>
      <c r="O286" s="81">
        <f>'NORMAL OPTION CALLS'!N286/('NORMAL OPTION CALLS'!M286)/'NORMAL OPTION CALLS'!G286%</f>
        <v>-27.272727272727273</v>
      </c>
    </row>
    <row r="287" spans="1:15">
      <c r="A287" s="77">
        <v>10</v>
      </c>
      <c r="B287" s="78">
        <v>43672</v>
      </c>
      <c r="C287" s="79">
        <v>240</v>
      </c>
      <c r="D287" s="77" t="s">
        <v>47</v>
      </c>
      <c r="E287" s="77" t="s">
        <v>22</v>
      </c>
      <c r="F287" s="77" t="s">
        <v>82</v>
      </c>
      <c r="G287" s="77">
        <v>12</v>
      </c>
      <c r="H287" s="77">
        <v>8</v>
      </c>
      <c r="I287" s="77">
        <v>14</v>
      </c>
      <c r="J287" s="77">
        <v>16</v>
      </c>
      <c r="K287" s="77">
        <v>18</v>
      </c>
      <c r="L287" s="77">
        <v>14</v>
      </c>
      <c r="M287" s="77">
        <v>2000</v>
      </c>
      <c r="N287" s="80">
        <f>IF('NORMAL OPTION CALLS'!E287="BUY",('NORMAL OPTION CALLS'!L287-'NORMAL OPTION CALLS'!G287)*('NORMAL OPTION CALLS'!M287),('NORMAL OPTION CALLS'!G287-'NORMAL OPTION CALLS'!L287)*('NORMAL OPTION CALLS'!M287))</f>
        <v>4000</v>
      </c>
      <c r="O287" s="81">
        <f>'NORMAL OPTION CALLS'!N287/('NORMAL OPTION CALLS'!M287)/'NORMAL OPTION CALLS'!G287%</f>
        <v>16.666666666666668</v>
      </c>
    </row>
    <row r="288" spans="1:15">
      <c r="A288" s="77">
        <v>11</v>
      </c>
      <c r="B288" s="78">
        <v>43672</v>
      </c>
      <c r="C288" s="79">
        <v>140</v>
      </c>
      <c r="D288" s="77" t="s">
        <v>21</v>
      </c>
      <c r="E288" s="77" t="s">
        <v>22</v>
      </c>
      <c r="F288" s="77" t="s">
        <v>51</v>
      </c>
      <c r="G288" s="77">
        <v>9.5</v>
      </c>
      <c r="H288" s="77">
        <v>6.5</v>
      </c>
      <c r="I288" s="77">
        <v>11</v>
      </c>
      <c r="J288" s="77">
        <v>12.5</v>
      </c>
      <c r="K288" s="77">
        <v>14</v>
      </c>
      <c r="L288" s="77">
        <v>6.5</v>
      </c>
      <c r="M288" s="77">
        <v>3200</v>
      </c>
      <c r="N288" s="80">
        <f>IF('NORMAL OPTION CALLS'!E288="BUY",('NORMAL OPTION CALLS'!L288-'NORMAL OPTION CALLS'!G288)*('NORMAL OPTION CALLS'!M288),('NORMAL OPTION CALLS'!G288-'NORMAL OPTION CALLS'!L288)*('NORMAL OPTION CALLS'!M288))</f>
        <v>-9600</v>
      </c>
      <c r="O288" s="81">
        <f>'NORMAL OPTION CALLS'!N288/('NORMAL OPTION CALLS'!M288)/'NORMAL OPTION CALLS'!G288%</f>
        <v>-31.578947368421051</v>
      </c>
    </row>
    <row r="289" spans="1:15">
      <c r="A289" s="77">
        <v>12</v>
      </c>
      <c r="B289" s="78">
        <v>43672</v>
      </c>
      <c r="C289" s="79">
        <v>640</v>
      </c>
      <c r="D289" s="77" t="s">
        <v>21</v>
      </c>
      <c r="E289" s="77" t="s">
        <v>22</v>
      </c>
      <c r="F289" s="77" t="s">
        <v>326</v>
      </c>
      <c r="G289" s="77">
        <v>38</v>
      </c>
      <c r="H289" s="77">
        <v>28</v>
      </c>
      <c r="I289" s="77">
        <v>43</v>
      </c>
      <c r="J289" s="77">
        <v>48</v>
      </c>
      <c r="K289" s="77">
        <v>53</v>
      </c>
      <c r="L289" s="77">
        <v>28</v>
      </c>
      <c r="M289" s="77">
        <v>800</v>
      </c>
      <c r="N289" s="80">
        <f>IF('NORMAL OPTION CALLS'!E289="BUY",('NORMAL OPTION CALLS'!L289-'NORMAL OPTION CALLS'!G289)*('NORMAL OPTION CALLS'!M289),('NORMAL OPTION CALLS'!G289-'NORMAL OPTION CALLS'!L289)*('NORMAL OPTION CALLS'!M289))</f>
        <v>-8000</v>
      </c>
      <c r="O289" s="81">
        <f>'NORMAL OPTION CALLS'!N289/('NORMAL OPTION CALLS'!M289)/'NORMAL OPTION CALLS'!G289%</f>
        <v>-26.315789473684209</v>
      </c>
    </row>
    <row r="290" spans="1:15">
      <c r="A290" s="77">
        <v>13</v>
      </c>
      <c r="B290" s="78">
        <v>43671</v>
      </c>
      <c r="C290" s="79">
        <v>240</v>
      </c>
      <c r="D290" s="77" t="s">
        <v>47</v>
      </c>
      <c r="E290" s="77" t="s">
        <v>22</v>
      </c>
      <c r="F290" s="77" t="s">
        <v>82</v>
      </c>
      <c r="G290" s="77">
        <v>12</v>
      </c>
      <c r="H290" s="77">
        <v>8</v>
      </c>
      <c r="I290" s="77">
        <v>14</v>
      </c>
      <c r="J290" s="77">
        <v>16</v>
      </c>
      <c r="K290" s="77">
        <v>18</v>
      </c>
      <c r="L290" s="77">
        <v>14</v>
      </c>
      <c r="M290" s="77">
        <v>2000</v>
      </c>
      <c r="N290" s="80">
        <f>IF('NORMAL OPTION CALLS'!E290="BUY",('NORMAL OPTION CALLS'!L290-'NORMAL OPTION CALLS'!G290)*('NORMAL OPTION CALLS'!M290),('NORMAL OPTION CALLS'!G290-'NORMAL OPTION CALLS'!L290)*('NORMAL OPTION CALLS'!M290))</f>
        <v>4000</v>
      </c>
      <c r="O290" s="81">
        <f>'NORMAL OPTION CALLS'!N290/('NORMAL OPTION CALLS'!M290)/'NORMAL OPTION CALLS'!G290%</f>
        <v>16.666666666666668</v>
      </c>
    </row>
    <row r="291" spans="1:15">
      <c r="A291" s="77">
        <v>14</v>
      </c>
      <c r="B291" s="78">
        <v>43670</v>
      </c>
      <c r="C291" s="79">
        <v>400</v>
      </c>
      <c r="D291" s="77" t="s">
        <v>21</v>
      </c>
      <c r="E291" s="77" t="s">
        <v>22</v>
      </c>
      <c r="F291" s="77" t="s">
        <v>345</v>
      </c>
      <c r="G291" s="77">
        <v>20</v>
      </c>
      <c r="H291" s="77">
        <v>14.5</v>
      </c>
      <c r="I291" s="77">
        <v>23</v>
      </c>
      <c r="J291" s="77">
        <v>26</v>
      </c>
      <c r="K291" s="77">
        <v>29</v>
      </c>
      <c r="L291" s="77">
        <v>23</v>
      </c>
      <c r="M291" s="77">
        <v>1300</v>
      </c>
      <c r="N291" s="80">
        <f>IF('NORMAL OPTION CALLS'!E291="BUY",('NORMAL OPTION CALLS'!L291-'NORMAL OPTION CALLS'!G291)*('NORMAL OPTION CALLS'!M291),('NORMAL OPTION CALLS'!G291-'NORMAL OPTION CALLS'!L291)*('NORMAL OPTION CALLS'!M291))</f>
        <v>3900</v>
      </c>
      <c r="O291" s="81">
        <f>'NORMAL OPTION CALLS'!N291/('NORMAL OPTION CALLS'!M291)/'NORMAL OPTION CALLS'!G291%</f>
        <v>15</v>
      </c>
    </row>
    <row r="292" spans="1:15">
      <c r="A292" s="77">
        <v>15</v>
      </c>
      <c r="B292" s="78">
        <v>43670</v>
      </c>
      <c r="C292" s="79">
        <v>70</v>
      </c>
      <c r="D292" s="77" t="s">
        <v>47</v>
      </c>
      <c r="E292" s="77" t="s">
        <v>22</v>
      </c>
      <c r="F292" s="77" t="s">
        <v>25</v>
      </c>
      <c r="G292" s="77">
        <v>2.8</v>
      </c>
      <c r="H292" s="77">
        <v>0.8</v>
      </c>
      <c r="I292" s="77">
        <v>3.8</v>
      </c>
      <c r="J292" s="77">
        <v>4.8</v>
      </c>
      <c r="K292" s="77">
        <v>5.8</v>
      </c>
      <c r="L292" s="77">
        <v>3.8</v>
      </c>
      <c r="M292" s="77">
        <v>4000</v>
      </c>
      <c r="N292" s="80">
        <f>IF('NORMAL OPTION CALLS'!E292="BUY",('NORMAL OPTION CALLS'!L292-'NORMAL OPTION CALLS'!G292)*('NORMAL OPTION CALLS'!M292),('NORMAL OPTION CALLS'!G292-'NORMAL OPTION CALLS'!L292)*('NORMAL OPTION CALLS'!M292))</f>
        <v>4000</v>
      </c>
      <c r="O292" s="81">
        <f>'NORMAL OPTION CALLS'!N292/('NORMAL OPTION CALLS'!M292)/'NORMAL OPTION CALLS'!G292%</f>
        <v>35.714285714285715</v>
      </c>
    </row>
    <row r="293" spans="1:15">
      <c r="A293" s="77">
        <v>16</v>
      </c>
      <c r="B293" s="78">
        <v>43670</v>
      </c>
      <c r="C293" s="79">
        <v>110</v>
      </c>
      <c r="D293" s="77" t="s">
        <v>47</v>
      </c>
      <c r="E293" s="77" t="s">
        <v>22</v>
      </c>
      <c r="F293" s="77" t="s">
        <v>124</v>
      </c>
      <c r="G293" s="77">
        <v>6.7</v>
      </c>
      <c r="H293" s="77">
        <v>4.7</v>
      </c>
      <c r="I293" s="77">
        <v>7.7</v>
      </c>
      <c r="J293" s="77">
        <v>8.6999999999999993</v>
      </c>
      <c r="K293" s="77">
        <v>9.6999999999999993</v>
      </c>
      <c r="L293" s="77">
        <v>4.7</v>
      </c>
      <c r="M293" s="77">
        <v>4500</v>
      </c>
      <c r="N293" s="80">
        <f>IF('NORMAL OPTION CALLS'!E293="BUY",('NORMAL OPTION CALLS'!L293-'NORMAL OPTION CALLS'!G293)*('NORMAL OPTION CALLS'!M293),('NORMAL OPTION CALLS'!G293-'NORMAL OPTION CALLS'!L293)*('NORMAL OPTION CALLS'!M293))</f>
        <v>-9000</v>
      </c>
      <c r="O293" s="81">
        <f>'NORMAL OPTION CALLS'!N293/('NORMAL OPTION CALLS'!M293)/'NORMAL OPTION CALLS'!G293%</f>
        <v>-29.850746268656714</v>
      </c>
    </row>
    <row r="294" spans="1:15">
      <c r="A294" s="77">
        <v>17</v>
      </c>
      <c r="B294" s="78">
        <v>43669</v>
      </c>
      <c r="C294" s="79">
        <v>145</v>
      </c>
      <c r="D294" s="77" t="s">
        <v>21</v>
      </c>
      <c r="E294" s="77" t="s">
        <v>22</v>
      </c>
      <c r="F294" s="77" t="s">
        <v>51</v>
      </c>
      <c r="G294" s="77">
        <v>2</v>
      </c>
      <c r="H294" s="77">
        <v>0.2</v>
      </c>
      <c r="I294" s="77">
        <v>3.5</v>
      </c>
      <c r="J294" s="77">
        <v>5</v>
      </c>
      <c r="K294" s="77">
        <v>6.5</v>
      </c>
      <c r="L294" s="77">
        <v>3.5</v>
      </c>
      <c r="M294" s="77">
        <v>3200</v>
      </c>
      <c r="N294" s="80">
        <f>IF('NORMAL OPTION CALLS'!E294="BUY",('NORMAL OPTION CALLS'!L294-'NORMAL OPTION CALLS'!G294)*('NORMAL OPTION CALLS'!M294),('NORMAL OPTION CALLS'!G294-'NORMAL OPTION CALLS'!L294)*('NORMAL OPTION CALLS'!M294))</f>
        <v>4800</v>
      </c>
      <c r="O294" s="81">
        <f>'NORMAL OPTION CALLS'!N294/('NORMAL OPTION CALLS'!M294)/'NORMAL OPTION CALLS'!G294%</f>
        <v>75</v>
      </c>
    </row>
    <row r="295" spans="1:15">
      <c r="A295" s="77">
        <v>18</v>
      </c>
      <c r="B295" s="78">
        <v>43669</v>
      </c>
      <c r="C295" s="79">
        <v>1420</v>
      </c>
      <c r="D295" s="77" t="s">
        <v>21</v>
      </c>
      <c r="E295" s="77" t="s">
        <v>22</v>
      </c>
      <c r="F295" s="77" t="s">
        <v>201</v>
      </c>
      <c r="G295" s="77">
        <v>22</v>
      </c>
      <c r="H295" s="77">
        <v>7</v>
      </c>
      <c r="I295" s="77">
        <v>29</v>
      </c>
      <c r="J295" s="77">
        <v>36</v>
      </c>
      <c r="K295" s="77">
        <v>43</v>
      </c>
      <c r="L295" s="77">
        <v>29</v>
      </c>
      <c r="M295" s="77">
        <v>600</v>
      </c>
      <c r="N295" s="80">
        <f>IF('NORMAL OPTION CALLS'!E295="BUY",('NORMAL OPTION CALLS'!L295-'NORMAL OPTION CALLS'!G295)*('NORMAL OPTION CALLS'!M295),('NORMAL OPTION CALLS'!G295-'NORMAL OPTION CALLS'!L295)*('NORMAL OPTION CALLS'!M295))</f>
        <v>4200</v>
      </c>
      <c r="O295" s="81">
        <f>'NORMAL OPTION CALLS'!N295/('NORMAL OPTION CALLS'!M295)/'NORMAL OPTION CALLS'!G295%</f>
        <v>31.818181818181817</v>
      </c>
    </row>
    <row r="296" spans="1:15">
      <c r="A296" s="77">
        <v>19</v>
      </c>
      <c r="B296" s="78">
        <v>43668</v>
      </c>
      <c r="C296" s="79">
        <v>90</v>
      </c>
      <c r="D296" s="77" t="s">
        <v>21</v>
      </c>
      <c r="E296" s="77" t="s">
        <v>22</v>
      </c>
      <c r="F296" s="77" t="s">
        <v>55</v>
      </c>
      <c r="G296" s="77">
        <v>3</v>
      </c>
      <c r="H296" s="77">
        <v>0.2</v>
      </c>
      <c r="I296" s="77">
        <v>5</v>
      </c>
      <c r="J296" s="77">
        <v>7</v>
      </c>
      <c r="K296" s="77">
        <v>9</v>
      </c>
      <c r="L296" s="77">
        <v>5</v>
      </c>
      <c r="M296" s="77">
        <v>2200</v>
      </c>
      <c r="N296" s="80">
        <f>IF('NORMAL OPTION CALLS'!E296="BUY",('NORMAL OPTION CALLS'!L296-'NORMAL OPTION CALLS'!G296)*('NORMAL OPTION CALLS'!M296),('NORMAL OPTION CALLS'!G296-'NORMAL OPTION CALLS'!L296)*('NORMAL OPTION CALLS'!M296))</f>
        <v>4400</v>
      </c>
      <c r="O296" s="81">
        <f>'NORMAL OPTION CALLS'!N296/('NORMAL OPTION CALLS'!M296)/'NORMAL OPTION CALLS'!G296%</f>
        <v>66.666666666666671</v>
      </c>
    </row>
    <row r="297" spans="1:15">
      <c r="A297" s="77">
        <v>20</v>
      </c>
      <c r="B297" s="78">
        <v>43668</v>
      </c>
      <c r="C297" s="79">
        <v>150</v>
      </c>
      <c r="D297" s="77" t="s">
        <v>21</v>
      </c>
      <c r="E297" s="77" t="s">
        <v>22</v>
      </c>
      <c r="F297" s="77" t="s">
        <v>56</v>
      </c>
      <c r="G297" s="77">
        <v>2.6</v>
      </c>
      <c r="H297" s="77">
        <v>0.6</v>
      </c>
      <c r="I297" s="77">
        <v>3.8</v>
      </c>
      <c r="J297" s="77">
        <v>5</v>
      </c>
      <c r="K297" s="77">
        <v>6.2</v>
      </c>
      <c r="L297" s="77">
        <v>0.6</v>
      </c>
      <c r="M297" s="77">
        <v>3500</v>
      </c>
      <c r="N297" s="80">
        <f>IF('NORMAL OPTION CALLS'!E297="BUY",('NORMAL OPTION CALLS'!L297-'NORMAL OPTION CALLS'!G297)*('NORMAL OPTION CALLS'!M297),('NORMAL OPTION CALLS'!G297-'NORMAL OPTION CALLS'!L297)*('NORMAL OPTION CALLS'!M297))</f>
        <v>-7000</v>
      </c>
      <c r="O297" s="81">
        <f>'NORMAL OPTION CALLS'!N297/('NORMAL OPTION CALLS'!M297)/'NORMAL OPTION CALLS'!G297%</f>
        <v>-76.92307692307692</v>
      </c>
    </row>
    <row r="298" spans="1:15">
      <c r="A298" s="77">
        <v>21</v>
      </c>
      <c r="B298" s="78">
        <v>43665</v>
      </c>
      <c r="C298" s="79">
        <v>325</v>
      </c>
      <c r="D298" s="77" t="s">
        <v>21</v>
      </c>
      <c r="E298" s="77" t="s">
        <v>22</v>
      </c>
      <c r="F298" s="77" t="s">
        <v>249</v>
      </c>
      <c r="G298" s="77">
        <v>2.7</v>
      </c>
      <c r="H298" s="77">
        <v>0.5</v>
      </c>
      <c r="I298" s="77">
        <v>4.5</v>
      </c>
      <c r="J298" s="77">
        <v>6</v>
      </c>
      <c r="K298" s="77">
        <v>7.5</v>
      </c>
      <c r="L298" s="77">
        <v>0.5</v>
      </c>
      <c r="M298" s="77">
        <v>2750</v>
      </c>
      <c r="N298" s="80">
        <f>IF('NORMAL OPTION CALLS'!E298="BUY",('NORMAL OPTION CALLS'!L298-'NORMAL OPTION CALLS'!G298)*('NORMAL OPTION CALLS'!M298),('NORMAL OPTION CALLS'!G298-'NORMAL OPTION CALLS'!L298)*('NORMAL OPTION CALLS'!M298))</f>
        <v>-6050.0000000000009</v>
      </c>
      <c r="O298" s="81">
        <f>'NORMAL OPTION CALLS'!N298/('NORMAL OPTION CALLS'!M298)/'NORMAL OPTION CALLS'!G298%</f>
        <v>-81.481481481481481</v>
      </c>
    </row>
    <row r="299" spans="1:15">
      <c r="A299" s="77">
        <v>22</v>
      </c>
      <c r="B299" s="78">
        <v>43665</v>
      </c>
      <c r="C299" s="79">
        <v>5800</v>
      </c>
      <c r="D299" s="77" t="s">
        <v>47</v>
      </c>
      <c r="E299" s="77" t="s">
        <v>22</v>
      </c>
      <c r="F299" s="77" t="s">
        <v>253</v>
      </c>
      <c r="G299" s="77">
        <v>100</v>
      </c>
      <c r="H299" s="77">
        <v>20</v>
      </c>
      <c r="I299" s="77">
        <v>160</v>
      </c>
      <c r="J299" s="77">
        <v>220</v>
      </c>
      <c r="K299" s="77">
        <v>280</v>
      </c>
      <c r="L299" s="77">
        <v>20</v>
      </c>
      <c r="M299" s="77">
        <v>75</v>
      </c>
      <c r="N299" s="80">
        <f>IF('NORMAL OPTION CALLS'!E299="BUY",('NORMAL OPTION CALLS'!L299-'NORMAL OPTION CALLS'!G299)*('NORMAL OPTION CALLS'!M299),('NORMAL OPTION CALLS'!G299-'NORMAL OPTION CALLS'!L299)*('NORMAL OPTION CALLS'!M299))</f>
        <v>-6000</v>
      </c>
      <c r="O299" s="81">
        <f>'NORMAL OPTION CALLS'!N299/('NORMAL OPTION CALLS'!M299)/'NORMAL OPTION CALLS'!G299%</f>
        <v>-80</v>
      </c>
    </row>
    <row r="300" spans="1:15">
      <c r="A300" s="77">
        <v>23</v>
      </c>
      <c r="B300" s="78">
        <v>43664</v>
      </c>
      <c r="C300" s="79">
        <v>100</v>
      </c>
      <c r="D300" s="77" t="s">
        <v>47</v>
      </c>
      <c r="E300" s="77" t="s">
        <v>22</v>
      </c>
      <c r="F300" s="77" t="s">
        <v>53</v>
      </c>
      <c r="G300" s="77">
        <v>2.2999999999999998</v>
      </c>
      <c r="H300" s="77">
        <v>1.2</v>
      </c>
      <c r="I300" s="77">
        <v>2.9</v>
      </c>
      <c r="J300" s="77">
        <v>3.5</v>
      </c>
      <c r="K300" s="77">
        <v>4.0999999999999996</v>
      </c>
      <c r="L300" s="77">
        <v>3.5</v>
      </c>
      <c r="M300" s="77">
        <v>7500</v>
      </c>
      <c r="N300" s="80">
        <f>IF('NORMAL OPTION CALLS'!E300="BUY",('NORMAL OPTION CALLS'!L300-'NORMAL OPTION CALLS'!G300)*('NORMAL OPTION CALLS'!M300),('NORMAL OPTION CALLS'!G300-'NORMAL OPTION CALLS'!L300)*('NORMAL OPTION CALLS'!M300))</f>
        <v>9000.0000000000018</v>
      </c>
      <c r="O300" s="81">
        <f>'NORMAL OPTION CALLS'!N300/('NORMAL OPTION CALLS'!M300)/'NORMAL OPTION CALLS'!G300%</f>
        <v>52.173913043478272</v>
      </c>
    </row>
    <row r="301" spans="1:15">
      <c r="A301" s="77">
        <v>24</v>
      </c>
      <c r="B301" s="78">
        <v>43664</v>
      </c>
      <c r="C301" s="79">
        <v>270</v>
      </c>
      <c r="D301" s="77" t="s">
        <v>21</v>
      </c>
      <c r="E301" s="77" t="s">
        <v>22</v>
      </c>
      <c r="F301" s="77" t="s">
        <v>284</v>
      </c>
      <c r="G301" s="77">
        <v>5.5</v>
      </c>
      <c r="H301" s="77">
        <v>2.5</v>
      </c>
      <c r="I301" s="77">
        <v>7</v>
      </c>
      <c r="J301" s="77">
        <v>8.5</v>
      </c>
      <c r="K301" s="77">
        <v>10</v>
      </c>
      <c r="L301" s="77">
        <v>2.5</v>
      </c>
      <c r="M301" s="77">
        <v>3200</v>
      </c>
      <c r="N301" s="80">
        <f>IF('NORMAL OPTION CALLS'!E301="BUY",('NORMAL OPTION CALLS'!L301-'NORMAL OPTION CALLS'!G301)*('NORMAL OPTION CALLS'!M301),('NORMAL OPTION CALLS'!G301-'NORMAL OPTION CALLS'!L301)*('NORMAL OPTION CALLS'!M301))</f>
        <v>-9600</v>
      </c>
      <c r="O301" s="81">
        <f>'NORMAL OPTION CALLS'!N301/('NORMAL OPTION CALLS'!M301)/'NORMAL OPTION CALLS'!G301%</f>
        <v>-54.545454545454547</v>
      </c>
    </row>
    <row r="302" spans="1:15">
      <c r="A302" s="77">
        <v>25</v>
      </c>
      <c r="B302" s="78">
        <v>43663</v>
      </c>
      <c r="C302" s="79">
        <v>1500</v>
      </c>
      <c r="D302" s="77" t="s">
        <v>21</v>
      </c>
      <c r="E302" s="77" t="s">
        <v>22</v>
      </c>
      <c r="F302" s="77" t="s">
        <v>68</v>
      </c>
      <c r="G302" s="77">
        <v>30</v>
      </c>
      <c r="H302" s="77">
        <v>12</v>
      </c>
      <c r="I302" s="77">
        <v>40</v>
      </c>
      <c r="J302" s="77">
        <v>50</v>
      </c>
      <c r="K302" s="77">
        <v>60</v>
      </c>
      <c r="L302" s="77">
        <v>12</v>
      </c>
      <c r="M302" s="77">
        <v>400</v>
      </c>
      <c r="N302" s="80">
        <f>IF('NORMAL OPTION CALLS'!E302="BUY",('NORMAL OPTION CALLS'!L302-'NORMAL OPTION CALLS'!G302)*('NORMAL OPTION CALLS'!M302),('NORMAL OPTION CALLS'!G302-'NORMAL OPTION CALLS'!L302)*('NORMAL OPTION CALLS'!M302))</f>
        <v>-7200</v>
      </c>
      <c r="O302" s="81">
        <f>'NORMAL OPTION CALLS'!N302/('NORMAL OPTION CALLS'!M302)/'NORMAL OPTION CALLS'!G302%</f>
        <v>-60</v>
      </c>
    </row>
    <row r="303" spans="1:15">
      <c r="A303" s="77">
        <v>26</v>
      </c>
      <c r="B303" s="78">
        <v>43663</v>
      </c>
      <c r="C303" s="79">
        <v>1500</v>
      </c>
      <c r="D303" s="77" t="s">
        <v>21</v>
      </c>
      <c r="E303" s="77" t="s">
        <v>22</v>
      </c>
      <c r="F303" s="77" t="s">
        <v>381</v>
      </c>
      <c r="G303" s="77">
        <v>31</v>
      </c>
      <c r="H303" s="77">
        <v>19</v>
      </c>
      <c r="I303" s="77">
        <v>38</v>
      </c>
      <c r="J303" s="77">
        <v>45</v>
      </c>
      <c r="K303" s="77">
        <v>52</v>
      </c>
      <c r="L303" s="77">
        <v>38</v>
      </c>
      <c r="M303" s="77">
        <v>600</v>
      </c>
      <c r="N303" s="80">
        <f>IF('NORMAL OPTION CALLS'!E303="BUY",('NORMAL OPTION CALLS'!L303-'NORMAL OPTION CALLS'!G303)*('NORMAL OPTION CALLS'!M303),('NORMAL OPTION CALLS'!G303-'NORMAL OPTION CALLS'!L303)*('NORMAL OPTION CALLS'!M303))</f>
        <v>4200</v>
      </c>
      <c r="O303" s="81">
        <f>'NORMAL OPTION CALLS'!N303/('NORMAL OPTION CALLS'!M303)/'NORMAL OPTION CALLS'!G303%</f>
        <v>22.580645161290324</v>
      </c>
    </row>
    <row r="304" spans="1:15">
      <c r="A304" s="77">
        <v>27</v>
      </c>
      <c r="B304" s="78">
        <v>43662</v>
      </c>
      <c r="C304" s="79">
        <v>430</v>
      </c>
      <c r="D304" s="77" t="s">
        <v>21</v>
      </c>
      <c r="E304" s="77" t="s">
        <v>22</v>
      </c>
      <c r="F304" s="77" t="s">
        <v>161</v>
      </c>
      <c r="G304" s="77">
        <v>8.5</v>
      </c>
      <c r="H304" s="77">
        <v>2</v>
      </c>
      <c r="I304" s="77">
        <v>12.5</v>
      </c>
      <c r="J304" s="77">
        <v>16.5</v>
      </c>
      <c r="K304" s="77">
        <v>20.5</v>
      </c>
      <c r="L304" s="77">
        <v>12.25</v>
      </c>
      <c r="M304" s="77">
        <v>1100</v>
      </c>
      <c r="N304" s="80">
        <f>IF('NORMAL OPTION CALLS'!E304="BUY",('NORMAL OPTION CALLS'!L304-'NORMAL OPTION CALLS'!G304)*('NORMAL OPTION CALLS'!M304),('NORMAL OPTION CALLS'!G304-'NORMAL OPTION CALLS'!L304)*('NORMAL OPTION CALLS'!M304))</f>
        <v>4125</v>
      </c>
      <c r="O304" s="81">
        <f>'NORMAL OPTION CALLS'!N304/('NORMAL OPTION CALLS'!M304)/'NORMAL OPTION CALLS'!G304%</f>
        <v>44.117647058823529</v>
      </c>
    </row>
    <row r="305" spans="1:15">
      <c r="A305" s="77">
        <v>28</v>
      </c>
      <c r="B305" s="78">
        <v>43662</v>
      </c>
      <c r="C305" s="79">
        <v>100</v>
      </c>
      <c r="D305" s="77" t="s">
        <v>21</v>
      </c>
      <c r="E305" s="77" t="s">
        <v>22</v>
      </c>
      <c r="F305" s="77" t="s">
        <v>55</v>
      </c>
      <c r="G305" s="77">
        <v>9</v>
      </c>
      <c r="H305" s="77">
        <v>5</v>
      </c>
      <c r="I305" s="77">
        <v>11</v>
      </c>
      <c r="J305" s="77">
        <v>13</v>
      </c>
      <c r="K305" s="77">
        <v>15</v>
      </c>
      <c r="L305" s="77">
        <v>11</v>
      </c>
      <c r="M305" s="77">
        <v>2200</v>
      </c>
      <c r="N305" s="80">
        <f>IF('NORMAL OPTION CALLS'!E305="BUY",('NORMAL OPTION CALLS'!L305-'NORMAL OPTION CALLS'!G305)*('NORMAL OPTION CALLS'!M305),('NORMAL OPTION CALLS'!G305-'NORMAL OPTION CALLS'!L305)*('NORMAL OPTION CALLS'!M305))</f>
        <v>4400</v>
      </c>
      <c r="O305" s="81">
        <f>'NORMAL OPTION CALLS'!N305/('NORMAL OPTION CALLS'!M305)/'NORMAL OPTION CALLS'!G305%</f>
        <v>22.222222222222221</v>
      </c>
    </row>
    <row r="306" spans="1:15">
      <c r="A306" s="77">
        <v>29</v>
      </c>
      <c r="B306" s="78">
        <v>43662</v>
      </c>
      <c r="C306" s="79">
        <v>1420</v>
      </c>
      <c r="D306" s="77" t="s">
        <v>21</v>
      </c>
      <c r="E306" s="77" t="s">
        <v>22</v>
      </c>
      <c r="F306" s="77" t="s">
        <v>381</v>
      </c>
      <c r="G306" s="77">
        <v>42</v>
      </c>
      <c r="H306" s="77">
        <v>28</v>
      </c>
      <c r="I306" s="77">
        <v>50</v>
      </c>
      <c r="J306" s="77">
        <v>58</v>
      </c>
      <c r="K306" s="77">
        <v>64</v>
      </c>
      <c r="L306" s="77">
        <v>50</v>
      </c>
      <c r="M306" s="77">
        <v>600</v>
      </c>
      <c r="N306" s="80">
        <f>IF('NORMAL OPTION CALLS'!E306="BUY",('NORMAL OPTION CALLS'!L306-'NORMAL OPTION CALLS'!G306)*('NORMAL OPTION CALLS'!M306),('NORMAL OPTION CALLS'!G306-'NORMAL OPTION CALLS'!L306)*('NORMAL OPTION CALLS'!M306))</f>
        <v>4800</v>
      </c>
      <c r="O306" s="81">
        <f>'NORMAL OPTION CALLS'!N306/('NORMAL OPTION CALLS'!M306)/'NORMAL OPTION CALLS'!G306%</f>
        <v>19.047619047619047</v>
      </c>
    </row>
    <row r="307" spans="1:15">
      <c r="A307" s="77">
        <v>30</v>
      </c>
      <c r="B307" s="78">
        <v>43661</v>
      </c>
      <c r="C307" s="79">
        <v>270</v>
      </c>
      <c r="D307" s="77" t="s">
        <v>21</v>
      </c>
      <c r="E307" s="77" t="s">
        <v>22</v>
      </c>
      <c r="F307" s="77" t="s">
        <v>43</v>
      </c>
      <c r="G307" s="77">
        <v>6</v>
      </c>
      <c r="H307" s="77">
        <v>2.5</v>
      </c>
      <c r="I307" s="77">
        <v>8</v>
      </c>
      <c r="J307" s="77">
        <v>10</v>
      </c>
      <c r="K307" s="77">
        <v>12</v>
      </c>
      <c r="L307" s="77">
        <v>8</v>
      </c>
      <c r="M307" s="77">
        <v>2000</v>
      </c>
      <c r="N307" s="80">
        <f>IF('NORMAL OPTION CALLS'!E307="BUY",('NORMAL OPTION CALLS'!L307-'NORMAL OPTION CALLS'!G307)*('NORMAL OPTION CALLS'!M307),('NORMAL OPTION CALLS'!G307-'NORMAL OPTION CALLS'!L307)*('NORMAL OPTION CALLS'!M307))</f>
        <v>4000</v>
      </c>
      <c r="O307" s="81">
        <f>'NORMAL OPTION CALLS'!N307/('NORMAL OPTION CALLS'!M307)/'NORMAL OPTION CALLS'!G307%</f>
        <v>33.333333333333336</v>
      </c>
    </row>
    <row r="308" spans="1:15">
      <c r="A308" s="77">
        <v>31</v>
      </c>
      <c r="B308" s="78">
        <v>43661</v>
      </c>
      <c r="C308" s="79">
        <v>640</v>
      </c>
      <c r="D308" s="77" t="s">
        <v>47</v>
      </c>
      <c r="E308" s="77" t="s">
        <v>22</v>
      </c>
      <c r="F308" s="77" t="s">
        <v>326</v>
      </c>
      <c r="G308" s="77">
        <v>22.5</v>
      </c>
      <c r="H308" s="77">
        <v>13</v>
      </c>
      <c r="I308" s="77">
        <v>28</v>
      </c>
      <c r="J308" s="77">
        <v>33</v>
      </c>
      <c r="K308" s="77">
        <v>38</v>
      </c>
      <c r="L308" s="77">
        <v>28</v>
      </c>
      <c r="M308" s="77">
        <v>800</v>
      </c>
      <c r="N308" s="80">
        <f>IF('NORMAL OPTION CALLS'!E308="BUY",('NORMAL OPTION CALLS'!L308-'NORMAL OPTION CALLS'!G308)*('NORMAL OPTION CALLS'!M308),('NORMAL OPTION CALLS'!G308-'NORMAL OPTION CALLS'!L308)*('NORMAL OPTION CALLS'!M308))</f>
        <v>4400</v>
      </c>
      <c r="O308" s="81">
        <f>'NORMAL OPTION CALLS'!N308/('NORMAL OPTION CALLS'!M308)/'NORMAL OPTION CALLS'!G308%</f>
        <v>24.444444444444443</v>
      </c>
    </row>
    <row r="309" spans="1:15">
      <c r="A309" s="77">
        <v>32</v>
      </c>
      <c r="B309" s="78">
        <v>43658</v>
      </c>
      <c r="C309" s="79">
        <v>160</v>
      </c>
      <c r="D309" s="77" t="s">
        <v>21</v>
      </c>
      <c r="E309" s="77" t="s">
        <v>22</v>
      </c>
      <c r="F309" s="77" t="s">
        <v>75</v>
      </c>
      <c r="G309" s="77">
        <v>6.3</v>
      </c>
      <c r="H309" s="77">
        <v>3.3</v>
      </c>
      <c r="I309" s="77">
        <v>7.8</v>
      </c>
      <c r="J309" s="77">
        <v>9.5</v>
      </c>
      <c r="K309" s="77">
        <v>11</v>
      </c>
      <c r="L309" s="77">
        <v>7.7</v>
      </c>
      <c r="M309" s="77">
        <v>2000</v>
      </c>
      <c r="N309" s="80">
        <f>IF('NORMAL OPTION CALLS'!E309="BUY",('NORMAL OPTION CALLS'!L309-'NORMAL OPTION CALLS'!G309)*('NORMAL OPTION CALLS'!M309),('NORMAL OPTION CALLS'!G309-'NORMAL OPTION CALLS'!L309)*('NORMAL OPTION CALLS'!M309))</f>
        <v>2800.0000000000009</v>
      </c>
      <c r="O309" s="81">
        <f>'NORMAL OPTION CALLS'!N309/('NORMAL OPTION CALLS'!M309)/'NORMAL OPTION CALLS'!G309%</f>
        <v>22.222222222222229</v>
      </c>
    </row>
    <row r="310" spans="1:15">
      <c r="A310" s="77">
        <v>33</v>
      </c>
      <c r="B310" s="78">
        <v>43658</v>
      </c>
      <c r="C310" s="79">
        <v>370</v>
      </c>
      <c r="D310" s="77" t="s">
        <v>21</v>
      </c>
      <c r="E310" s="77" t="s">
        <v>22</v>
      </c>
      <c r="F310" s="77" t="s">
        <v>49</v>
      </c>
      <c r="G310" s="77">
        <v>4.5</v>
      </c>
      <c r="H310" s="77">
        <v>1.8</v>
      </c>
      <c r="I310" s="77">
        <v>6</v>
      </c>
      <c r="J310" s="77">
        <v>7.5</v>
      </c>
      <c r="K310" s="77">
        <v>9</v>
      </c>
      <c r="L310" s="77">
        <v>6</v>
      </c>
      <c r="M310" s="77">
        <v>3000</v>
      </c>
      <c r="N310" s="80">
        <f>IF('NORMAL OPTION CALLS'!E310="BUY",('NORMAL OPTION CALLS'!L310-'NORMAL OPTION CALLS'!G310)*('NORMAL OPTION CALLS'!M310),('NORMAL OPTION CALLS'!G310-'NORMAL OPTION CALLS'!L310)*('NORMAL OPTION CALLS'!M310))</f>
        <v>4500</v>
      </c>
      <c r="O310" s="81">
        <f>'NORMAL OPTION CALLS'!N310/('NORMAL OPTION CALLS'!M310)/'NORMAL OPTION CALLS'!G310%</f>
        <v>33.333333333333336</v>
      </c>
    </row>
    <row r="311" spans="1:15">
      <c r="A311" s="77">
        <v>34</v>
      </c>
      <c r="B311" s="78">
        <v>43657</v>
      </c>
      <c r="C311" s="79">
        <v>250</v>
      </c>
      <c r="D311" s="77" t="s">
        <v>21</v>
      </c>
      <c r="E311" s="77" t="s">
        <v>22</v>
      </c>
      <c r="F311" s="77" t="s">
        <v>143</v>
      </c>
      <c r="G311" s="77">
        <v>8</v>
      </c>
      <c r="H311" s="77">
        <v>4</v>
      </c>
      <c r="I311" s="77">
        <v>10.5</v>
      </c>
      <c r="J311" s="77">
        <v>13</v>
      </c>
      <c r="K311" s="77">
        <v>15.5</v>
      </c>
      <c r="L311" s="77">
        <v>10.5</v>
      </c>
      <c r="M311" s="77">
        <v>1800</v>
      </c>
      <c r="N311" s="80">
        <f>IF('NORMAL OPTION CALLS'!E311="BUY",('NORMAL OPTION CALLS'!L311-'NORMAL OPTION CALLS'!G311)*('NORMAL OPTION CALLS'!M311),('NORMAL OPTION CALLS'!G311-'NORMAL OPTION CALLS'!L311)*('NORMAL OPTION CALLS'!M311))</f>
        <v>4500</v>
      </c>
      <c r="O311" s="81">
        <f>'NORMAL OPTION CALLS'!N311/('NORMAL OPTION CALLS'!M311)/'NORMAL OPTION CALLS'!G311%</f>
        <v>31.25</v>
      </c>
    </row>
    <row r="312" spans="1:15">
      <c r="A312" s="77">
        <v>35</v>
      </c>
      <c r="B312" s="78">
        <v>43657</v>
      </c>
      <c r="C312" s="79">
        <v>460</v>
      </c>
      <c r="D312" s="77" t="s">
        <v>21</v>
      </c>
      <c r="E312" s="77" t="s">
        <v>22</v>
      </c>
      <c r="F312" s="77" t="s">
        <v>302</v>
      </c>
      <c r="G312" s="77">
        <v>12.5</v>
      </c>
      <c r="H312" s="77">
        <v>4</v>
      </c>
      <c r="I312" s="77">
        <v>16.5</v>
      </c>
      <c r="J312" s="77">
        <v>20.5</v>
      </c>
      <c r="K312" s="77">
        <v>24.5</v>
      </c>
      <c r="L312" s="77">
        <v>4</v>
      </c>
      <c r="M312" s="77">
        <v>1000</v>
      </c>
      <c r="N312" s="80">
        <f>IF('NORMAL OPTION CALLS'!E312="BUY",('NORMAL OPTION CALLS'!L312-'NORMAL OPTION CALLS'!G312)*('NORMAL OPTION CALLS'!M312),('NORMAL OPTION CALLS'!G312-'NORMAL OPTION CALLS'!L312)*('NORMAL OPTION CALLS'!M312))</f>
        <v>-8500</v>
      </c>
      <c r="O312" s="81">
        <f>'NORMAL OPTION CALLS'!N312/('NORMAL OPTION CALLS'!M312)/'NORMAL OPTION CALLS'!G312%</f>
        <v>-68</v>
      </c>
    </row>
    <row r="313" spans="1:15">
      <c r="A313" s="77">
        <v>36</v>
      </c>
      <c r="B313" s="78">
        <v>43656</v>
      </c>
      <c r="C313" s="79">
        <v>310</v>
      </c>
      <c r="D313" s="77" t="s">
        <v>21</v>
      </c>
      <c r="E313" s="77" t="s">
        <v>22</v>
      </c>
      <c r="F313" s="77" t="s">
        <v>249</v>
      </c>
      <c r="G313" s="77">
        <v>5</v>
      </c>
      <c r="H313" s="77">
        <v>2</v>
      </c>
      <c r="I313" s="77">
        <v>6.5</v>
      </c>
      <c r="J313" s="77">
        <v>8</v>
      </c>
      <c r="K313" s="77">
        <v>9.5</v>
      </c>
      <c r="L313" s="77">
        <v>6.4</v>
      </c>
      <c r="M313" s="77">
        <v>2750</v>
      </c>
      <c r="N313" s="80">
        <f>IF('NORMAL OPTION CALLS'!E313="BUY",('NORMAL OPTION CALLS'!L313-'NORMAL OPTION CALLS'!G313)*('NORMAL OPTION CALLS'!M313),('NORMAL OPTION CALLS'!G313-'NORMAL OPTION CALLS'!L313)*('NORMAL OPTION CALLS'!M313))</f>
        <v>3850.0000000000009</v>
      </c>
      <c r="O313" s="81">
        <f>'NORMAL OPTION CALLS'!N313/('NORMAL OPTION CALLS'!M313)/'NORMAL OPTION CALLS'!G313%</f>
        <v>28.000000000000007</v>
      </c>
    </row>
    <row r="314" spans="1:15">
      <c r="A314" s="77">
        <v>37</v>
      </c>
      <c r="B314" s="78">
        <v>43656</v>
      </c>
      <c r="C314" s="79">
        <v>640</v>
      </c>
      <c r="D314" s="77" t="s">
        <v>21</v>
      </c>
      <c r="E314" s="77" t="s">
        <v>22</v>
      </c>
      <c r="F314" s="77" t="s">
        <v>396</v>
      </c>
      <c r="G314" s="77">
        <v>14.5</v>
      </c>
      <c r="H314" s="77">
        <v>8</v>
      </c>
      <c r="I314" s="77">
        <v>17.5</v>
      </c>
      <c r="J314" s="77">
        <v>20.5</v>
      </c>
      <c r="K314" s="77">
        <v>23.5</v>
      </c>
      <c r="L314" s="77">
        <v>8</v>
      </c>
      <c r="M314" s="77">
        <v>1200</v>
      </c>
      <c r="N314" s="80">
        <f>IF('NORMAL OPTION CALLS'!E314="BUY",('NORMAL OPTION CALLS'!L314-'NORMAL OPTION CALLS'!G314)*('NORMAL OPTION CALLS'!M314),('NORMAL OPTION CALLS'!G314-'NORMAL OPTION CALLS'!L314)*('NORMAL OPTION CALLS'!M314))</f>
        <v>-7800</v>
      </c>
      <c r="O314" s="81">
        <f>'NORMAL OPTION CALLS'!N314/('NORMAL OPTION CALLS'!M314)/'NORMAL OPTION CALLS'!G314%</f>
        <v>-44.827586206896555</v>
      </c>
    </row>
    <row r="315" spans="1:15">
      <c r="A315" s="77">
        <v>38</v>
      </c>
      <c r="B315" s="78">
        <v>43655</v>
      </c>
      <c r="C315" s="79">
        <v>5800</v>
      </c>
      <c r="D315" s="77" t="s">
        <v>47</v>
      </c>
      <c r="E315" s="77" t="s">
        <v>22</v>
      </c>
      <c r="F315" s="77" t="s">
        <v>253</v>
      </c>
      <c r="G315" s="77">
        <v>100</v>
      </c>
      <c r="H315" s="77">
        <v>18</v>
      </c>
      <c r="I315" s="77">
        <v>160</v>
      </c>
      <c r="J315" s="77">
        <v>220</v>
      </c>
      <c r="K315" s="77">
        <v>280</v>
      </c>
      <c r="L315" s="77">
        <v>18</v>
      </c>
      <c r="M315" s="77">
        <v>75</v>
      </c>
      <c r="N315" s="80">
        <f>IF('NORMAL OPTION CALLS'!E315="BUY",('NORMAL OPTION CALLS'!L315-'NORMAL OPTION CALLS'!G315)*('NORMAL OPTION CALLS'!M315),('NORMAL OPTION CALLS'!G315-'NORMAL OPTION CALLS'!L315)*('NORMAL OPTION CALLS'!M315))</f>
        <v>-6150</v>
      </c>
      <c r="O315" s="81">
        <f>'NORMAL OPTION CALLS'!N315/('NORMAL OPTION CALLS'!M315)/'NORMAL OPTION CALLS'!G315%</f>
        <v>-82</v>
      </c>
    </row>
    <row r="316" spans="1:15">
      <c r="A316" s="77">
        <v>39</v>
      </c>
      <c r="B316" s="78">
        <v>43655</v>
      </c>
      <c r="C316" s="79">
        <v>540</v>
      </c>
      <c r="D316" s="77" t="s">
        <v>21</v>
      </c>
      <c r="E316" s="77" t="s">
        <v>22</v>
      </c>
      <c r="F316" s="77" t="s">
        <v>93</v>
      </c>
      <c r="G316" s="77">
        <v>14</v>
      </c>
      <c r="H316" s="77">
        <v>8</v>
      </c>
      <c r="I316" s="77">
        <v>17.5</v>
      </c>
      <c r="J316" s="77">
        <v>21</v>
      </c>
      <c r="K316" s="77">
        <v>24.5</v>
      </c>
      <c r="L316" s="77">
        <v>17.5</v>
      </c>
      <c r="M316" s="77">
        <v>1100</v>
      </c>
      <c r="N316" s="80">
        <f>IF('NORMAL OPTION CALLS'!E316="BUY",('NORMAL OPTION CALLS'!L316-'NORMAL OPTION CALLS'!G316)*('NORMAL OPTION CALLS'!M316),('NORMAL OPTION CALLS'!G316-'NORMAL OPTION CALLS'!L316)*('NORMAL OPTION CALLS'!M316))</f>
        <v>3850</v>
      </c>
      <c r="O316" s="81">
        <f>'NORMAL OPTION CALLS'!N316/('NORMAL OPTION CALLS'!M316)/'NORMAL OPTION CALLS'!G316%</f>
        <v>24.999999999999996</v>
      </c>
    </row>
    <row r="317" spans="1:15">
      <c r="A317" s="77">
        <v>40</v>
      </c>
      <c r="B317" s="78">
        <v>43655</v>
      </c>
      <c r="C317" s="79">
        <v>360</v>
      </c>
      <c r="D317" s="77" t="s">
        <v>21</v>
      </c>
      <c r="E317" s="77" t="s">
        <v>22</v>
      </c>
      <c r="F317" s="77" t="s">
        <v>359</v>
      </c>
      <c r="G317" s="77">
        <v>8</v>
      </c>
      <c r="H317" s="77">
        <v>4</v>
      </c>
      <c r="I317" s="77">
        <v>10</v>
      </c>
      <c r="J317" s="77">
        <v>12</v>
      </c>
      <c r="K317" s="77">
        <v>14</v>
      </c>
      <c r="L317" s="77">
        <v>10</v>
      </c>
      <c r="M317" s="77">
        <v>1851</v>
      </c>
      <c r="N317" s="80">
        <f>IF('NORMAL OPTION CALLS'!E317="BUY",('NORMAL OPTION CALLS'!L317-'NORMAL OPTION CALLS'!G317)*('NORMAL OPTION CALLS'!M317),('NORMAL OPTION CALLS'!G317-'NORMAL OPTION CALLS'!L317)*('NORMAL OPTION CALLS'!M317))</f>
        <v>3702</v>
      </c>
      <c r="O317" s="81">
        <f>'NORMAL OPTION CALLS'!N317/('NORMAL OPTION CALLS'!M317)/'NORMAL OPTION CALLS'!G317%</f>
        <v>25</v>
      </c>
    </row>
    <row r="318" spans="1:15">
      <c r="A318" s="77">
        <v>41</v>
      </c>
      <c r="B318" s="78">
        <v>43654</v>
      </c>
      <c r="C318" s="79">
        <v>760</v>
      </c>
      <c r="D318" s="77" t="s">
        <v>47</v>
      </c>
      <c r="E318" s="77" t="s">
        <v>22</v>
      </c>
      <c r="F318" s="77" t="s">
        <v>318</v>
      </c>
      <c r="G318" s="77">
        <v>28.6</v>
      </c>
      <c r="H318" s="77">
        <v>14</v>
      </c>
      <c r="I318" s="77">
        <v>36</v>
      </c>
      <c r="J318" s="77">
        <v>44</v>
      </c>
      <c r="K318" s="77">
        <v>52</v>
      </c>
      <c r="L318" s="77">
        <v>44</v>
      </c>
      <c r="M318" s="77">
        <v>600</v>
      </c>
      <c r="N318" s="80">
        <f>IF('NORMAL OPTION CALLS'!E318="BUY",('NORMAL OPTION CALLS'!L318-'NORMAL OPTION CALLS'!G318)*('NORMAL OPTION CALLS'!M318),('NORMAL OPTION CALLS'!G318-'NORMAL OPTION CALLS'!L318)*('NORMAL OPTION CALLS'!M318))</f>
        <v>9240</v>
      </c>
      <c r="O318" s="81">
        <f>'NORMAL OPTION CALLS'!N318/('NORMAL OPTION CALLS'!M318)/'NORMAL OPTION CALLS'!G318%</f>
        <v>53.84615384615384</v>
      </c>
    </row>
    <row r="319" spans="1:15">
      <c r="A319" s="77">
        <v>42</v>
      </c>
      <c r="B319" s="78">
        <v>43654</v>
      </c>
      <c r="C319" s="79">
        <v>2050</v>
      </c>
      <c r="D319" s="77" t="s">
        <v>21</v>
      </c>
      <c r="E319" s="77" t="s">
        <v>22</v>
      </c>
      <c r="F319" s="77" t="s">
        <v>395</v>
      </c>
      <c r="G319" s="77">
        <v>60</v>
      </c>
      <c r="H319" s="77">
        <v>32</v>
      </c>
      <c r="I319" s="77">
        <v>75</v>
      </c>
      <c r="J319" s="77">
        <v>90</v>
      </c>
      <c r="K319" s="77">
        <v>100</v>
      </c>
      <c r="L319" s="77">
        <v>32</v>
      </c>
      <c r="M319" s="77">
        <v>302</v>
      </c>
      <c r="N319" s="80">
        <f>IF('NORMAL OPTION CALLS'!E319="BUY",('NORMAL OPTION CALLS'!L319-'NORMAL OPTION CALLS'!G319)*('NORMAL OPTION CALLS'!M319),('NORMAL OPTION CALLS'!G319-'NORMAL OPTION CALLS'!L319)*('NORMAL OPTION CALLS'!M319))</f>
        <v>-8456</v>
      </c>
      <c r="O319" s="81">
        <f>'NORMAL OPTION CALLS'!N319/('NORMAL OPTION CALLS'!M319)/'NORMAL OPTION CALLS'!G319%</f>
        <v>-46.666666666666671</v>
      </c>
    </row>
    <row r="320" spans="1:15">
      <c r="A320" s="77">
        <v>43</v>
      </c>
      <c r="B320" s="78">
        <v>43650</v>
      </c>
      <c r="C320" s="79">
        <v>370</v>
      </c>
      <c r="D320" s="77" t="s">
        <v>21</v>
      </c>
      <c r="E320" s="77" t="s">
        <v>22</v>
      </c>
      <c r="F320" s="77" t="s">
        <v>359</v>
      </c>
      <c r="G320" s="77">
        <v>7.5</v>
      </c>
      <c r="H320" s="77">
        <v>3.8</v>
      </c>
      <c r="I320" s="77">
        <v>9.5</v>
      </c>
      <c r="J320" s="77">
        <v>11.5</v>
      </c>
      <c r="K320" s="77">
        <v>13.5</v>
      </c>
      <c r="L320" s="77">
        <v>9.5</v>
      </c>
      <c r="M320" s="77">
        <v>1851</v>
      </c>
      <c r="N320" s="80">
        <f>IF('NORMAL OPTION CALLS'!E320="BUY",('NORMAL OPTION CALLS'!L320-'NORMAL OPTION CALLS'!G320)*('NORMAL OPTION CALLS'!M320),('NORMAL OPTION CALLS'!G320-'NORMAL OPTION CALLS'!L320)*('NORMAL OPTION CALLS'!M320))</f>
        <v>3702</v>
      </c>
      <c r="O320" s="81">
        <f>'NORMAL OPTION CALLS'!N320/('NORMAL OPTION CALLS'!M320)/'NORMAL OPTION CALLS'!G320%</f>
        <v>26.666666666666668</v>
      </c>
    </row>
    <row r="321" spans="1:15">
      <c r="A321" s="77">
        <v>44</v>
      </c>
      <c r="B321" s="78">
        <v>43650</v>
      </c>
      <c r="C321" s="79">
        <v>740</v>
      </c>
      <c r="D321" s="77" t="s">
        <v>21</v>
      </c>
      <c r="E321" s="77" t="s">
        <v>22</v>
      </c>
      <c r="F321" s="77" t="s">
        <v>326</v>
      </c>
      <c r="G321" s="77">
        <v>38</v>
      </c>
      <c r="H321" s="77">
        <v>28</v>
      </c>
      <c r="I321" s="77">
        <v>43</v>
      </c>
      <c r="J321" s="77">
        <v>48</v>
      </c>
      <c r="K321" s="77">
        <v>53</v>
      </c>
      <c r="L321" s="77">
        <v>28</v>
      </c>
      <c r="M321" s="77">
        <v>800</v>
      </c>
      <c r="N321" s="80">
        <f>IF('NORMAL OPTION CALLS'!E321="BUY",('NORMAL OPTION CALLS'!L321-'NORMAL OPTION CALLS'!G321)*('NORMAL OPTION CALLS'!M321),('NORMAL OPTION CALLS'!G321-'NORMAL OPTION CALLS'!L321)*('NORMAL OPTION CALLS'!M321))</f>
        <v>-8000</v>
      </c>
      <c r="O321" s="81">
        <f>'NORMAL OPTION CALLS'!N321/('NORMAL OPTION CALLS'!M321)/'NORMAL OPTION CALLS'!G321%</f>
        <v>-26.315789473684209</v>
      </c>
    </row>
    <row r="322" spans="1:15">
      <c r="A322" s="77">
        <v>45</v>
      </c>
      <c r="B322" s="78">
        <v>43649</v>
      </c>
      <c r="C322" s="79">
        <v>130</v>
      </c>
      <c r="D322" s="77" t="s">
        <v>21</v>
      </c>
      <c r="E322" s="77" t="s">
        <v>22</v>
      </c>
      <c r="F322" s="77" t="s">
        <v>59</v>
      </c>
      <c r="G322" s="77">
        <v>5.5</v>
      </c>
      <c r="H322" s="77">
        <v>4.3</v>
      </c>
      <c r="I322" s="77">
        <v>6.1</v>
      </c>
      <c r="J322" s="77">
        <v>6.7</v>
      </c>
      <c r="K322" s="77">
        <v>7.3</v>
      </c>
      <c r="L322" s="77">
        <v>6.1</v>
      </c>
      <c r="M322" s="77">
        <v>6200</v>
      </c>
      <c r="N322" s="80">
        <f>IF('NORMAL OPTION CALLS'!E322="BUY",('NORMAL OPTION CALLS'!L322-'NORMAL OPTION CALLS'!G322)*('NORMAL OPTION CALLS'!M322),('NORMAL OPTION CALLS'!G322-'NORMAL OPTION CALLS'!L322)*('NORMAL OPTION CALLS'!M322))</f>
        <v>3719.9999999999977</v>
      </c>
      <c r="O322" s="81">
        <f>'NORMAL OPTION CALLS'!N322/('NORMAL OPTION CALLS'!M322)/'NORMAL OPTION CALLS'!G322%</f>
        <v>10.909090909090903</v>
      </c>
    </row>
    <row r="323" spans="1:15">
      <c r="A323" s="77">
        <v>46</v>
      </c>
      <c r="B323" s="78">
        <v>43648</v>
      </c>
      <c r="C323" s="79">
        <v>370</v>
      </c>
      <c r="D323" s="77" t="s">
        <v>21</v>
      </c>
      <c r="E323" s="77" t="s">
        <v>22</v>
      </c>
      <c r="F323" s="77" t="s">
        <v>49</v>
      </c>
      <c r="G323" s="77">
        <v>8</v>
      </c>
      <c r="H323" s="77">
        <v>5</v>
      </c>
      <c r="I323" s="77">
        <v>9.5</v>
      </c>
      <c r="J323" s="77">
        <v>11</v>
      </c>
      <c r="K323" s="77">
        <v>12.5</v>
      </c>
      <c r="L323" s="77">
        <v>11</v>
      </c>
      <c r="M323" s="77">
        <v>3000</v>
      </c>
      <c r="N323" s="80">
        <f>IF('NORMAL OPTION CALLS'!E323="BUY",('NORMAL OPTION CALLS'!L323-'NORMAL OPTION CALLS'!G323)*('NORMAL OPTION CALLS'!M323),('NORMAL OPTION CALLS'!G323-'NORMAL OPTION CALLS'!L323)*('NORMAL OPTION CALLS'!M323))</f>
        <v>9000</v>
      </c>
      <c r="O323" s="81">
        <f>'NORMAL OPTION CALLS'!N323/('NORMAL OPTION CALLS'!M323)/'NORMAL OPTION CALLS'!G323%</f>
        <v>37.5</v>
      </c>
    </row>
    <row r="324" spans="1:15">
      <c r="A324" s="77">
        <v>47</v>
      </c>
      <c r="B324" s="78">
        <v>43648</v>
      </c>
      <c r="C324" s="79">
        <v>420</v>
      </c>
      <c r="D324" s="77" t="s">
        <v>21</v>
      </c>
      <c r="E324" s="77" t="s">
        <v>22</v>
      </c>
      <c r="F324" s="77" t="s">
        <v>335</v>
      </c>
      <c r="G324" s="77">
        <v>10</v>
      </c>
      <c r="H324" s="77">
        <v>7</v>
      </c>
      <c r="I324" s="77">
        <v>11.5</v>
      </c>
      <c r="J324" s="77">
        <v>13</v>
      </c>
      <c r="K324" s="77">
        <v>14.5</v>
      </c>
      <c r="L324" s="77">
        <v>7</v>
      </c>
      <c r="M324" s="77">
        <v>2500</v>
      </c>
      <c r="N324" s="80">
        <f>IF('NORMAL OPTION CALLS'!E324="BUY",('NORMAL OPTION CALLS'!L324-'NORMAL OPTION CALLS'!G324)*('NORMAL OPTION CALLS'!M324),('NORMAL OPTION CALLS'!G324-'NORMAL OPTION CALLS'!L324)*('NORMAL OPTION CALLS'!M324))</f>
        <v>-7500</v>
      </c>
      <c r="O324" s="81">
        <f>'NORMAL OPTION CALLS'!N324/('NORMAL OPTION CALLS'!M324)/'NORMAL OPTION CALLS'!G324%</f>
        <v>-30</v>
      </c>
    </row>
    <row r="325" spans="1:15">
      <c r="A325" s="77">
        <v>48</v>
      </c>
      <c r="B325" s="78">
        <v>43647</v>
      </c>
      <c r="C325" s="79">
        <v>350</v>
      </c>
      <c r="D325" s="77" t="s">
        <v>21</v>
      </c>
      <c r="E325" s="77" t="s">
        <v>22</v>
      </c>
      <c r="F325" s="77" t="s">
        <v>345</v>
      </c>
      <c r="G325" s="77">
        <v>23</v>
      </c>
      <c r="H325" s="77">
        <v>17</v>
      </c>
      <c r="I325" s="77">
        <v>26</v>
      </c>
      <c r="J325" s="77">
        <v>29</v>
      </c>
      <c r="K325" s="77">
        <v>32</v>
      </c>
      <c r="L325" s="77">
        <v>26</v>
      </c>
      <c r="M325" s="77">
        <v>1300</v>
      </c>
      <c r="N325" s="80">
        <f>IF('NORMAL OPTION CALLS'!E325="BUY",('NORMAL OPTION CALLS'!L325-'NORMAL OPTION CALLS'!G325)*('NORMAL OPTION CALLS'!M325),('NORMAL OPTION CALLS'!G325-'NORMAL OPTION CALLS'!L325)*('NORMAL OPTION CALLS'!M325))</f>
        <v>3900</v>
      </c>
      <c r="O325" s="81">
        <f>'NORMAL OPTION CALLS'!N325/('NORMAL OPTION CALLS'!M325)/'NORMAL OPTION CALLS'!G325%</f>
        <v>13.043478260869565</v>
      </c>
    </row>
    <row r="326" spans="1:15">
      <c r="A326" s="77">
        <v>49</v>
      </c>
      <c r="B326" s="78">
        <v>43647</v>
      </c>
      <c r="C326" s="79">
        <v>170</v>
      </c>
      <c r="D326" s="77" t="s">
        <v>21</v>
      </c>
      <c r="E326" s="77" t="s">
        <v>22</v>
      </c>
      <c r="F326" s="77" t="s">
        <v>75</v>
      </c>
      <c r="G326" s="77">
        <v>6.6</v>
      </c>
      <c r="H326" s="77">
        <v>3.5</v>
      </c>
      <c r="I326" s="77">
        <v>8</v>
      </c>
      <c r="J326" s="77">
        <v>9.5</v>
      </c>
      <c r="K326" s="77">
        <v>11</v>
      </c>
      <c r="L326" s="77">
        <v>3.5</v>
      </c>
      <c r="M326" s="77">
        <v>2000</v>
      </c>
      <c r="N326" s="80">
        <f>IF('NORMAL OPTION CALLS'!E326="BUY",('NORMAL OPTION CALLS'!L326-'NORMAL OPTION CALLS'!G326)*('NORMAL OPTION CALLS'!M326),('NORMAL OPTION CALLS'!G326-'NORMAL OPTION CALLS'!L326)*('NORMAL OPTION CALLS'!M326))</f>
        <v>-6199.9999999999991</v>
      </c>
      <c r="O326" s="81">
        <f>'NORMAL OPTION CALLS'!N326/('NORMAL OPTION CALLS'!M326)/'NORMAL OPTION CALLS'!G326%</f>
        <v>-46.969696969696962</v>
      </c>
    </row>
    <row r="327" spans="1:15" ht="16.5">
      <c r="A327" s="82" t="s">
        <v>95</v>
      </c>
      <c r="B327" s="83"/>
      <c r="C327" s="84"/>
      <c r="D327" s="85"/>
      <c r="E327" s="86"/>
      <c r="F327" s="86"/>
      <c r="G327" s="87"/>
      <c r="H327" s="88"/>
      <c r="I327" s="88"/>
      <c r="J327" s="88"/>
      <c r="K327" s="86"/>
      <c r="L327" s="89"/>
      <c r="M327" s="90"/>
    </row>
    <row r="328" spans="1:15" ht="16.5">
      <c r="A328" s="82" t="s">
        <v>96</v>
      </c>
      <c r="B328" s="83"/>
      <c r="C328" s="84"/>
      <c r="D328" s="85"/>
      <c r="E328" s="86"/>
      <c r="F328" s="86"/>
      <c r="G328" s="87"/>
      <c r="H328" s="86"/>
      <c r="I328" s="86"/>
      <c r="J328" s="86"/>
      <c r="K328" s="86"/>
      <c r="L328" s="89"/>
      <c r="M328" s="90"/>
    </row>
    <row r="329" spans="1:15" ht="16.5">
      <c r="A329" s="82" t="s">
        <v>96</v>
      </c>
      <c r="B329" s="83"/>
      <c r="C329" s="84"/>
      <c r="D329" s="85"/>
      <c r="E329" s="86"/>
      <c r="F329" s="86"/>
      <c r="G329" s="87"/>
      <c r="H329" s="86"/>
      <c r="I329" s="86"/>
      <c r="J329" s="86"/>
      <c r="K329" s="86"/>
    </row>
    <row r="330" spans="1:15" ht="17.25" thickBot="1">
      <c r="A330" s="91"/>
      <c r="B330" s="92"/>
      <c r="C330" s="92"/>
      <c r="D330" s="93"/>
      <c r="E330" s="93"/>
      <c r="F330" s="93"/>
      <c r="G330" s="94"/>
      <c r="H330" s="95"/>
      <c r="I330" s="96" t="s">
        <v>27</v>
      </c>
      <c r="J330" s="96"/>
      <c r="K330" s="97"/>
    </row>
    <row r="331" spans="1:15" ht="16.5">
      <c r="A331" s="98"/>
      <c r="B331" s="92"/>
      <c r="C331" s="92"/>
      <c r="D331" s="169" t="s">
        <v>28</v>
      </c>
      <c r="E331" s="169"/>
      <c r="F331" s="99">
        <v>49</v>
      </c>
      <c r="G331" s="100">
        <f>'NORMAL OPTION CALLS'!G332+'NORMAL OPTION CALLS'!G333+'NORMAL OPTION CALLS'!G334+'NORMAL OPTION CALLS'!G335+'NORMAL OPTION CALLS'!G336+'NORMAL OPTION CALLS'!G337</f>
        <v>100</v>
      </c>
      <c r="H331" s="93">
        <v>49</v>
      </c>
      <c r="I331" s="101">
        <f>'NORMAL OPTION CALLS'!H332/'NORMAL OPTION CALLS'!H331%</f>
        <v>67.34693877551021</v>
      </c>
      <c r="J331" s="101"/>
      <c r="K331" s="101"/>
    </row>
    <row r="332" spans="1:15" ht="16.5">
      <c r="A332" s="98"/>
      <c r="B332" s="92"/>
      <c r="C332" s="92"/>
      <c r="D332" s="170" t="s">
        <v>29</v>
      </c>
      <c r="E332" s="170"/>
      <c r="F332" s="103">
        <v>33</v>
      </c>
      <c r="G332" s="104">
        <f>('NORMAL OPTION CALLS'!F332/'NORMAL OPTION CALLS'!F331)*100</f>
        <v>67.346938775510196</v>
      </c>
      <c r="H332" s="93">
        <v>33</v>
      </c>
      <c r="I332" s="97"/>
      <c r="J332" s="97"/>
      <c r="K332" s="93"/>
    </row>
    <row r="333" spans="1:15" ht="16.5">
      <c r="A333" s="105"/>
      <c r="B333" s="92"/>
      <c r="C333" s="92"/>
      <c r="D333" s="170" t="s">
        <v>31</v>
      </c>
      <c r="E333" s="170"/>
      <c r="F333" s="103">
        <v>0</v>
      </c>
      <c r="G333" s="104">
        <f>('NORMAL OPTION CALLS'!F333/'NORMAL OPTION CALLS'!F331)*100</f>
        <v>0</v>
      </c>
      <c r="H333" s="106"/>
      <c r="I333" s="93"/>
      <c r="J333" s="93"/>
      <c r="K333" s="93"/>
    </row>
    <row r="334" spans="1:15" ht="16.5">
      <c r="A334" s="105"/>
      <c r="B334" s="92"/>
      <c r="C334" s="92"/>
      <c r="D334" s="170" t="s">
        <v>32</v>
      </c>
      <c r="E334" s="170"/>
      <c r="F334" s="103">
        <v>0</v>
      </c>
      <c r="G334" s="104">
        <f>('NORMAL OPTION CALLS'!F334/'NORMAL OPTION CALLS'!F331)*100</f>
        <v>0</v>
      </c>
      <c r="H334" s="106"/>
      <c r="I334" s="93"/>
      <c r="J334" s="93"/>
      <c r="K334" s="93"/>
      <c r="L334" s="97"/>
      <c r="M334" s="90"/>
    </row>
    <row r="335" spans="1:15" ht="16.5">
      <c r="A335" s="105"/>
      <c r="B335" s="92"/>
      <c r="C335" s="92"/>
      <c r="D335" s="170" t="s">
        <v>33</v>
      </c>
      <c r="E335" s="170"/>
      <c r="F335" s="103">
        <v>16</v>
      </c>
      <c r="G335" s="104">
        <f>('NORMAL OPTION CALLS'!F335/'NORMAL OPTION CALLS'!F331)*100</f>
        <v>32.653061224489797</v>
      </c>
      <c r="H335" s="106"/>
      <c r="I335" s="93" t="s">
        <v>34</v>
      </c>
      <c r="J335" s="93"/>
      <c r="K335" s="97"/>
      <c r="M335" s="90"/>
    </row>
    <row r="336" spans="1:15" ht="16.5">
      <c r="A336" s="105"/>
      <c r="B336" s="92"/>
      <c r="C336" s="92"/>
      <c r="D336" s="170" t="s">
        <v>35</v>
      </c>
      <c r="E336" s="170"/>
      <c r="F336" s="103">
        <v>0</v>
      </c>
      <c r="G336" s="104">
        <f>('NORMAL OPTION CALLS'!F336/'NORMAL OPTION CALLS'!F331)*100</f>
        <v>0</v>
      </c>
      <c r="H336" s="106"/>
      <c r="I336" s="93"/>
      <c r="J336" s="93"/>
      <c r="K336" s="97"/>
      <c r="M336" s="90"/>
    </row>
    <row r="337" spans="1:15" ht="17.25" thickBot="1">
      <c r="A337" s="105"/>
      <c r="B337" s="92"/>
      <c r="C337" s="92"/>
      <c r="D337" s="171" t="s">
        <v>36</v>
      </c>
      <c r="E337" s="171"/>
      <c r="F337" s="107"/>
      <c r="G337" s="108">
        <f>('NORMAL OPTION CALLS'!F337/'NORMAL OPTION CALLS'!F331)*100</f>
        <v>0</v>
      </c>
      <c r="H337" s="106"/>
      <c r="I337" s="93"/>
      <c r="J337" s="93"/>
      <c r="K337" s="102"/>
    </row>
    <row r="338" spans="1:15" ht="16.5">
      <c r="A338" s="109" t="s">
        <v>37</v>
      </c>
      <c r="B338" s="92"/>
      <c r="C338" s="92"/>
      <c r="D338" s="98"/>
      <c r="E338" s="98"/>
      <c r="F338" s="93"/>
      <c r="G338" s="93"/>
      <c r="H338" s="110"/>
      <c r="I338" s="111"/>
      <c r="J338" s="111"/>
      <c r="K338" s="111"/>
      <c r="L338" s="93"/>
    </row>
    <row r="339" spans="1:15" ht="16.5">
      <c r="A339" s="112" t="s">
        <v>38</v>
      </c>
      <c r="B339" s="92"/>
      <c r="C339" s="92"/>
      <c r="D339" s="113"/>
      <c r="E339" s="114"/>
      <c r="F339" s="98"/>
      <c r="G339" s="111"/>
      <c r="H339" s="110"/>
      <c r="I339" s="111"/>
      <c r="J339" s="111"/>
      <c r="K339" s="111"/>
    </row>
    <row r="340" spans="1:15" ht="16.5">
      <c r="A340" s="112" t="s">
        <v>39</v>
      </c>
      <c r="B340" s="92"/>
      <c r="C340" s="92"/>
      <c r="D340" s="98"/>
      <c r="E340" s="114"/>
      <c r="F340" s="98"/>
      <c r="G340" s="111"/>
      <c r="H340" s="110"/>
      <c r="I340" s="97"/>
      <c r="J340" s="97"/>
      <c r="K340" s="97"/>
      <c r="L340" s="93"/>
    </row>
    <row r="341" spans="1:15" ht="16.5">
      <c r="A341" s="112" t="s">
        <v>40</v>
      </c>
      <c r="B341" s="113"/>
      <c r="C341" s="92"/>
      <c r="D341" s="98"/>
      <c r="E341" s="114"/>
      <c r="F341" s="98"/>
      <c r="G341" s="111"/>
      <c r="H341" s="95"/>
      <c r="I341" s="97"/>
      <c r="J341" s="97"/>
      <c r="K341" s="97"/>
      <c r="L341" s="93"/>
      <c r="N341" s="98"/>
    </row>
    <row r="342" spans="1:15" ht="16.5">
      <c r="A342" s="112" t="s">
        <v>41</v>
      </c>
      <c r="B342" s="105"/>
      <c r="C342" s="113"/>
      <c r="D342" s="98"/>
      <c r="E342" s="116"/>
      <c r="F342" s="111"/>
      <c r="G342" s="111"/>
      <c r="H342" s="95"/>
      <c r="I342" s="97"/>
      <c r="J342" s="97"/>
      <c r="K342" s="97"/>
      <c r="L342" s="111"/>
    </row>
    <row r="343" spans="1:15">
      <c r="A343" s="159" t="s">
        <v>0</v>
      </c>
      <c r="B343" s="159"/>
      <c r="C343" s="159"/>
      <c r="D343" s="159"/>
      <c r="E343" s="159"/>
      <c r="F343" s="159"/>
      <c r="G343" s="159"/>
      <c r="H343" s="159"/>
      <c r="I343" s="159"/>
      <c r="J343" s="159"/>
      <c r="K343" s="159"/>
      <c r="L343" s="159"/>
      <c r="M343" s="159"/>
      <c r="N343" s="159"/>
      <c r="O343" s="159"/>
    </row>
    <row r="344" spans="1:15">
      <c r="A344" s="159"/>
      <c r="B344" s="159"/>
      <c r="C344" s="159"/>
      <c r="D344" s="159"/>
      <c r="E344" s="159"/>
      <c r="F344" s="159"/>
      <c r="G344" s="159"/>
      <c r="H344" s="159"/>
      <c r="I344" s="159"/>
      <c r="J344" s="159"/>
      <c r="K344" s="159"/>
      <c r="L344" s="159"/>
      <c r="M344" s="159"/>
      <c r="N344" s="159"/>
      <c r="O344" s="159"/>
    </row>
    <row r="345" spans="1:15">
      <c r="A345" s="159"/>
      <c r="B345" s="159"/>
      <c r="C345" s="159"/>
      <c r="D345" s="159"/>
      <c r="E345" s="159"/>
      <c r="F345" s="159"/>
      <c r="G345" s="159"/>
      <c r="H345" s="159"/>
      <c r="I345" s="159"/>
      <c r="J345" s="159"/>
      <c r="K345" s="159"/>
      <c r="L345" s="159"/>
      <c r="M345" s="159"/>
      <c r="N345" s="159"/>
      <c r="O345" s="159"/>
    </row>
    <row r="346" spans="1:15">
      <c r="A346" s="160" t="s">
        <v>328</v>
      </c>
      <c r="B346" s="161"/>
      <c r="C346" s="161"/>
      <c r="D346" s="161"/>
      <c r="E346" s="161"/>
      <c r="F346" s="161"/>
      <c r="G346" s="161"/>
      <c r="H346" s="161"/>
      <c r="I346" s="161"/>
      <c r="J346" s="161"/>
      <c r="K346" s="161"/>
      <c r="L346" s="161"/>
      <c r="M346" s="161"/>
      <c r="N346" s="161"/>
      <c r="O346" s="162"/>
    </row>
    <row r="347" spans="1:15">
      <c r="A347" s="160" t="s">
        <v>329</v>
      </c>
      <c r="B347" s="161"/>
      <c r="C347" s="161"/>
      <c r="D347" s="161"/>
      <c r="E347" s="161"/>
      <c r="F347" s="161"/>
      <c r="G347" s="161"/>
      <c r="H347" s="161"/>
      <c r="I347" s="161"/>
      <c r="J347" s="161"/>
      <c r="K347" s="161"/>
      <c r="L347" s="161"/>
      <c r="M347" s="161"/>
      <c r="N347" s="161"/>
      <c r="O347" s="162"/>
    </row>
    <row r="348" spans="1:15">
      <c r="A348" s="163" t="s">
        <v>3</v>
      </c>
      <c r="B348" s="163"/>
      <c r="C348" s="163"/>
      <c r="D348" s="163"/>
      <c r="E348" s="163"/>
      <c r="F348" s="163"/>
      <c r="G348" s="163"/>
      <c r="H348" s="163"/>
      <c r="I348" s="163"/>
      <c r="J348" s="163"/>
      <c r="K348" s="163"/>
      <c r="L348" s="163"/>
      <c r="M348" s="163"/>
      <c r="N348" s="163"/>
      <c r="O348" s="163"/>
    </row>
    <row r="349" spans="1:15" ht="16.5">
      <c r="A349" s="164" t="s">
        <v>387</v>
      </c>
      <c r="B349" s="164"/>
      <c r="C349" s="164"/>
      <c r="D349" s="164"/>
      <c r="E349" s="164"/>
      <c r="F349" s="164"/>
      <c r="G349" s="164"/>
      <c r="H349" s="164"/>
      <c r="I349" s="164"/>
      <c r="J349" s="164"/>
      <c r="K349" s="164"/>
      <c r="L349" s="164"/>
      <c r="M349" s="164"/>
      <c r="N349" s="164"/>
      <c r="O349" s="164"/>
    </row>
    <row r="350" spans="1:15" ht="16.5">
      <c r="A350" s="164" t="s">
        <v>5</v>
      </c>
      <c r="B350" s="164"/>
      <c r="C350" s="164"/>
      <c r="D350" s="164"/>
      <c r="E350" s="164"/>
      <c r="F350" s="164"/>
      <c r="G350" s="164"/>
      <c r="H350" s="164"/>
      <c r="I350" s="164"/>
      <c r="J350" s="164"/>
      <c r="K350" s="164"/>
      <c r="L350" s="164"/>
      <c r="M350" s="164"/>
      <c r="N350" s="164"/>
      <c r="O350" s="164"/>
    </row>
    <row r="351" spans="1:15">
      <c r="A351" s="165" t="s">
        <v>6</v>
      </c>
      <c r="B351" s="166" t="s">
        <v>7</v>
      </c>
      <c r="C351" s="167" t="s">
        <v>8</v>
      </c>
      <c r="D351" s="166" t="s">
        <v>9</v>
      </c>
      <c r="E351" s="165" t="s">
        <v>10</v>
      </c>
      <c r="F351" s="165" t="s">
        <v>11</v>
      </c>
      <c r="G351" s="167" t="s">
        <v>12</v>
      </c>
      <c r="H351" s="167" t="s">
        <v>13</v>
      </c>
      <c r="I351" s="167" t="s">
        <v>14</v>
      </c>
      <c r="J351" s="167" t="s">
        <v>15</v>
      </c>
      <c r="K351" s="167" t="s">
        <v>16</v>
      </c>
      <c r="L351" s="168" t="s">
        <v>17</v>
      </c>
      <c r="M351" s="166" t="s">
        <v>18</v>
      </c>
      <c r="N351" s="166" t="s">
        <v>19</v>
      </c>
      <c r="O351" s="166" t="s">
        <v>20</v>
      </c>
    </row>
    <row r="352" spans="1:15">
      <c r="A352" s="165"/>
      <c r="B352" s="166"/>
      <c r="C352" s="167"/>
      <c r="D352" s="166"/>
      <c r="E352" s="165"/>
      <c r="F352" s="165"/>
      <c r="G352" s="167"/>
      <c r="H352" s="167"/>
      <c r="I352" s="167"/>
      <c r="J352" s="167"/>
      <c r="K352" s="167"/>
      <c r="L352" s="168"/>
      <c r="M352" s="166"/>
      <c r="N352" s="166"/>
      <c r="O352" s="166"/>
    </row>
    <row r="353" spans="1:15" ht="14.25" customHeight="1">
      <c r="A353" s="77">
        <v>1</v>
      </c>
      <c r="B353" s="78">
        <v>43644</v>
      </c>
      <c r="C353" s="79">
        <v>1400</v>
      </c>
      <c r="D353" s="77" t="s">
        <v>21</v>
      </c>
      <c r="E353" s="77" t="s">
        <v>22</v>
      </c>
      <c r="F353" s="77" t="s">
        <v>312</v>
      </c>
      <c r="G353" s="77">
        <v>40</v>
      </c>
      <c r="H353" s="77">
        <v>26</v>
      </c>
      <c r="I353" s="77">
        <v>48</v>
      </c>
      <c r="J353" s="77">
        <v>56</v>
      </c>
      <c r="K353" s="77">
        <v>64</v>
      </c>
      <c r="L353" s="77">
        <v>26</v>
      </c>
      <c r="M353" s="77">
        <v>500</v>
      </c>
      <c r="N353" s="80">
        <f>IF('NORMAL OPTION CALLS'!E353="BUY",('NORMAL OPTION CALLS'!L353-'NORMAL OPTION CALLS'!G353)*('NORMAL OPTION CALLS'!M353),('NORMAL OPTION CALLS'!G353-'NORMAL OPTION CALLS'!L353)*('NORMAL OPTION CALLS'!M353))</f>
        <v>-7000</v>
      </c>
      <c r="O353" s="81">
        <f>'NORMAL OPTION CALLS'!N353/('NORMAL OPTION CALLS'!M353)/'NORMAL OPTION CALLS'!G353%</f>
        <v>-35</v>
      </c>
    </row>
    <row r="354" spans="1:15" ht="14.25" customHeight="1">
      <c r="A354" s="77">
        <v>2</v>
      </c>
      <c r="B354" s="78">
        <v>43644</v>
      </c>
      <c r="C354" s="79">
        <v>290</v>
      </c>
      <c r="D354" s="77" t="s">
        <v>21</v>
      </c>
      <c r="E354" s="77" t="s">
        <v>22</v>
      </c>
      <c r="F354" s="77" t="s">
        <v>82</v>
      </c>
      <c r="G354" s="77">
        <v>14</v>
      </c>
      <c r="H354" s="77">
        <v>10.6</v>
      </c>
      <c r="I354" s="77">
        <v>15.7</v>
      </c>
      <c r="J354" s="77">
        <v>17.2</v>
      </c>
      <c r="K354" s="77">
        <v>18</v>
      </c>
      <c r="L354" s="77">
        <v>15.7</v>
      </c>
      <c r="M354" s="77">
        <v>2000</v>
      </c>
      <c r="N354" s="80">
        <f>IF('NORMAL OPTION CALLS'!E354="BUY",('NORMAL OPTION CALLS'!L354-'NORMAL OPTION CALLS'!G354)*('NORMAL OPTION CALLS'!M354),('NORMAL OPTION CALLS'!G354-'NORMAL OPTION CALLS'!L354)*('NORMAL OPTION CALLS'!M354))</f>
        <v>3399.9999999999986</v>
      </c>
      <c r="O354" s="81">
        <f>'NORMAL OPTION CALLS'!N354/('NORMAL OPTION CALLS'!M354)/'NORMAL OPTION CALLS'!G354%</f>
        <v>12.142857142857137</v>
      </c>
    </row>
    <row r="355" spans="1:15" ht="14.25" customHeight="1">
      <c r="A355" s="77">
        <v>3</v>
      </c>
      <c r="B355" s="78">
        <v>43644</v>
      </c>
      <c r="C355" s="79">
        <v>190</v>
      </c>
      <c r="D355" s="77" t="s">
        <v>21</v>
      </c>
      <c r="E355" s="77" t="s">
        <v>22</v>
      </c>
      <c r="F355" s="77" t="s">
        <v>69</v>
      </c>
      <c r="G355" s="77">
        <v>8</v>
      </c>
      <c r="H355" s="77">
        <v>5</v>
      </c>
      <c r="I355" s="77">
        <v>9.5</v>
      </c>
      <c r="J355" s="77">
        <v>11</v>
      </c>
      <c r="K355" s="77">
        <v>12.5</v>
      </c>
      <c r="L355" s="77">
        <v>9.25</v>
      </c>
      <c r="M355" s="77">
        <v>2800</v>
      </c>
      <c r="N355" s="80">
        <f>IF('NORMAL OPTION CALLS'!E355="BUY",('NORMAL OPTION CALLS'!L355-'NORMAL OPTION CALLS'!G355)*('NORMAL OPTION CALLS'!M355),('NORMAL OPTION CALLS'!G355-'NORMAL OPTION CALLS'!L355)*('NORMAL OPTION CALLS'!M355))</f>
        <v>3500</v>
      </c>
      <c r="O355" s="81">
        <f>'NORMAL OPTION CALLS'!N355/('NORMAL OPTION CALLS'!M355)/'NORMAL OPTION CALLS'!G355%</f>
        <v>15.625</v>
      </c>
    </row>
    <row r="356" spans="1:15" ht="14.25" customHeight="1">
      <c r="A356" s="77">
        <v>4</v>
      </c>
      <c r="B356" s="78">
        <v>43644</v>
      </c>
      <c r="C356" s="79">
        <v>460</v>
      </c>
      <c r="D356" s="77" t="s">
        <v>21</v>
      </c>
      <c r="E356" s="77" t="s">
        <v>22</v>
      </c>
      <c r="F356" s="77" t="s">
        <v>81</v>
      </c>
      <c r="G356" s="77">
        <v>16.5</v>
      </c>
      <c r="H356" s="77">
        <v>9</v>
      </c>
      <c r="I356" s="77">
        <v>20</v>
      </c>
      <c r="J356" s="77">
        <v>23.5</v>
      </c>
      <c r="K356" s="77">
        <v>27</v>
      </c>
      <c r="L356" s="77">
        <v>20</v>
      </c>
      <c r="M356" s="77">
        <v>1200</v>
      </c>
      <c r="N356" s="80">
        <f>IF('NORMAL OPTION CALLS'!E356="BUY",('NORMAL OPTION CALLS'!L356-'NORMAL OPTION CALLS'!G356)*('NORMAL OPTION CALLS'!M356),('NORMAL OPTION CALLS'!G356-'NORMAL OPTION CALLS'!L356)*('NORMAL OPTION CALLS'!M356))</f>
        <v>4200</v>
      </c>
      <c r="O356" s="81">
        <f>'NORMAL OPTION CALLS'!N356/('NORMAL OPTION CALLS'!M356)/'NORMAL OPTION CALLS'!G356%</f>
        <v>21.212121212121211</v>
      </c>
    </row>
    <row r="357" spans="1:15" ht="14.25" customHeight="1">
      <c r="A357" s="77">
        <v>5</v>
      </c>
      <c r="B357" s="78">
        <v>43643</v>
      </c>
      <c r="C357" s="79">
        <v>370</v>
      </c>
      <c r="D357" s="77" t="s">
        <v>21</v>
      </c>
      <c r="E357" s="77" t="s">
        <v>22</v>
      </c>
      <c r="F357" s="77" t="s">
        <v>49</v>
      </c>
      <c r="G357" s="77">
        <v>7</v>
      </c>
      <c r="H357" s="77">
        <v>4</v>
      </c>
      <c r="I357" s="77">
        <v>8.5</v>
      </c>
      <c r="J357" s="77">
        <v>10</v>
      </c>
      <c r="K357" s="77">
        <v>11.5</v>
      </c>
      <c r="L357" s="77">
        <v>8.5</v>
      </c>
      <c r="M357" s="77">
        <v>3000</v>
      </c>
      <c r="N357" s="80">
        <f>IF('NORMAL OPTION CALLS'!E357="BUY",('NORMAL OPTION CALLS'!L357-'NORMAL OPTION CALLS'!G357)*('NORMAL OPTION CALLS'!M357),('NORMAL OPTION CALLS'!G357-'NORMAL OPTION CALLS'!L357)*('NORMAL OPTION CALLS'!M357))</f>
        <v>4500</v>
      </c>
      <c r="O357" s="81">
        <f>'NORMAL OPTION CALLS'!N357/('NORMAL OPTION CALLS'!M357)/'NORMAL OPTION CALLS'!G357%</f>
        <v>21.428571428571427</v>
      </c>
    </row>
    <row r="358" spans="1:15" ht="14.25" customHeight="1">
      <c r="A358" s="77">
        <v>6</v>
      </c>
      <c r="B358" s="78">
        <v>43643</v>
      </c>
      <c r="C358" s="79">
        <v>120</v>
      </c>
      <c r="D358" s="77" t="s">
        <v>21</v>
      </c>
      <c r="E358" s="77" t="s">
        <v>22</v>
      </c>
      <c r="F358" s="77" t="s">
        <v>55</v>
      </c>
      <c r="G358" s="77">
        <v>7</v>
      </c>
      <c r="H358" s="77">
        <v>2.5</v>
      </c>
      <c r="I358" s="77">
        <v>9.5</v>
      </c>
      <c r="J358" s="77">
        <v>12</v>
      </c>
      <c r="K358" s="77">
        <v>14.5</v>
      </c>
      <c r="L358" s="77">
        <v>9</v>
      </c>
      <c r="M358" s="77">
        <v>2200</v>
      </c>
      <c r="N358" s="80">
        <f>IF('NORMAL OPTION CALLS'!E358="BUY",('NORMAL OPTION CALLS'!L358-'NORMAL OPTION CALLS'!G358)*('NORMAL OPTION CALLS'!M358),('NORMAL OPTION CALLS'!G358-'NORMAL OPTION CALLS'!L358)*('NORMAL OPTION CALLS'!M358))</f>
        <v>4400</v>
      </c>
      <c r="O358" s="81">
        <f>'NORMAL OPTION CALLS'!N358/('NORMAL OPTION CALLS'!M358)/'NORMAL OPTION CALLS'!G358%</f>
        <v>28.571428571428569</v>
      </c>
    </row>
    <row r="359" spans="1:15" ht="14.25" customHeight="1">
      <c r="A359" s="77">
        <v>7</v>
      </c>
      <c r="B359" s="78">
        <v>43643</v>
      </c>
      <c r="C359" s="79">
        <v>170</v>
      </c>
      <c r="D359" s="77" t="s">
        <v>21</v>
      </c>
      <c r="E359" s="77" t="s">
        <v>22</v>
      </c>
      <c r="F359" s="77" t="s">
        <v>208</v>
      </c>
      <c r="G359" s="77">
        <v>5.3</v>
      </c>
      <c r="H359" s="77">
        <v>3.3</v>
      </c>
      <c r="I359" s="77">
        <v>6.3</v>
      </c>
      <c r="J359" s="77">
        <v>7.3</v>
      </c>
      <c r="K359" s="77">
        <v>8.3000000000000007</v>
      </c>
      <c r="L359" s="77">
        <v>6.3</v>
      </c>
      <c r="M359" s="77">
        <v>3750</v>
      </c>
      <c r="N359" s="80">
        <f>IF('NORMAL OPTION CALLS'!E359="BUY",('NORMAL OPTION CALLS'!L359-'NORMAL OPTION CALLS'!G359)*('NORMAL OPTION CALLS'!M359),('NORMAL OPTION CALLS'!G359-'NORMAL OPTION CALLS'!L359)*('NORMAL OPTION CALLS'!M359))</f>
        <v>3750</v>
      </c>
      <c r="O359" s="81">
        <f>'NORMAL OPTION CALLS'!N359/('NORMAL OPTION CALLS'!M359)/'NORMAL OPTION CALLS'!G359%</f>
        <v>18.867924528301888</v>
      </c>
    </row>
    <row r="360" spans="1:15" ht="14.25" customHeight="1">
      <c r="A360" s="77">
        <v>8</v>
      </c>
      <c r="B360" s="78">
        <v>43643</v>
      </c>
      <c r="C360" s="79">
        <v>800</v>
      </c>
      <c r="D360" s="77" t="s">
        <v>21</v>
      </c>
      <c r="E360" s="77" t="s">
        <v>22</v>
      </c>
      <c r="F360" s="77" t="s">
        <v>58</v>
      </c>
      <c r="G360" s="77">
        <v>23</v>
      </c>
      <c r="H360" s="77">
        <v>16.5</v>
      </c>
      <c r="I360" s="77">
        <v>26.5</v>
      </c>
      <c r="J360" s="77">
        <v>30</v>
      </c>
      <c r="K360" s="77">
        <v>33.5</v>
      </c>
      <c r="L360" s="77">
        <v>26.5</v>
      </c>
      <c r="M360" s="77">
        <v>1200</v>
      </c>
      <c r="N360" s="80">
        <f>IF('NORMAL OPTION CALLS'!E360="BUY",('NORMAL OPTION CALLS'!L360-'NORMAL OPTION CALLS'!G360)*('NORMAL OPTION CALLS'!M360),('NORMAL OPTION CALLS'!G360-'NORMAL OPTION CALLS'!L360)*('NORMAL OPTION CALLS'!M360))</f>
        <v>4200</v>
      </c>
      <c r="O360" s="81">
        <f>'NORMAL OPTION CALLS'!N360/('NORMAL OPTION CALLS'!M360)/'NORMAL OPTION CALLS'!G360%</f>
        <v>15.217391304347826</v>
      </c>
    </row>
    <row r="361" spans="1:15" ht="14.25" customHeight="1">
      <c r="A361" s="77">
        <v>9</v>
      </c>
      <c r="B361" s="78">
        <v>43642</v>
      </c>
      <c r="C361" s="79">
        <v>210</v>
      </c>
      <c r="D361" s="77" t="s">
        <v>21</v>
      </c>
      <c r="E361" s="77" t="s">
        <v>22</v>
      </c>
      <c r="F361" s="77" t="s">
        <v>24</v>
      </c>
      <c r="G361" s="77">
        <v>6</v>
      </c>
      <c r="H361" s="77">
        <v>4</v>
      </c>
      <c r="I361" s="77">
        <v>7</v>
      </c>
      <c r="J361" s="77">
        <v>8</v>
      </c>
      <c r="K361" s="77">
        <v>9</v>
      </c>
      <c r="L361" s="77">
        <v>7</v>
      </c>
      <c r="M361" s="77">
        <v>3500</v>
      </c>
      <c r="N361" s="80">
        <f>IF('NORMAL OPTION CALLS'!E361="BUY",('NORMAL OPTION CALLS'!L361-'NORMAL OPTION CALLS'!G361)*('NORMAL OPTION CALLS'!M361),('NORMAL OPTION CALLS'!G361-'NORMAL OPTION CALLS'!L361)*('NORMAL OPTION CALLS'!M361))</f>
        <v>3500</v>
      </c>
      <c r="O361" s="81">
        <f>'NORMAL OPTION CALLS'!N361/('NORMAL OPTION CALLS'!M361)/'NORMAL OPTION CALLS'!G361%</f>
        <v>16.666666666666668</v>
      </c>
    </row>
    <row r="362" spans="1:15" ht="14.25" customHeight="1">
      <c r="A362" s="77">
        <v>10</v>
      </c>
      <c r="B362" s="78">
        <v>43642</v>
      </c>
      <c r="C362" s="79">
        <v>270</v>
      </c>
      <c r="D362" s="77" t="s">
        <v>21</v>
      </c>
      <c r="E362" s="77" t="s">
        <v>22</v>
      </c>
      <c r="F362" s="77" t="s">
        <v>43</v>
      </c>
      <c r="G362" s="77">
        <v>10.5</v>
      </c>
      <c r="H362" s="77">
        <v>7</v>
      </c>
      <c r="I362" s="77">
        <v>12.5</v>
      </c>
      <c r="J362" s="77">
        <v>14.5</v>
      </c>
      <c r="K362" s="77">
        <v>16.5</v>
      </c>
      <c r="L362" s="77">
        <v>12.5</v>
      </c>
      <c r="M362" s="77">
        <v>2000</v>
      </c>
      <c r="N362" s="80">
        <f>IF('NORMAL OPTION CALLS'!E362="BUY",('NORMAL OPTION CALLS'!L362-'NORMAL OPTION CALLS'!G362)*('NORMAL OPTION CALLS'!M362),('NORMAL OPTION CALLS'!G362-'NORMAL OPTION CALLS'!L362)*('NORMAL OPTION CALLS'!M362))</f>
        <v>4000</v>
      </c>
      <c r="O362" s="81">
        <f>'NORMAL OPTION CALLS'!N362/('NORMAL OPTION CALLS'!M362)/'NORMAL OPTION CALLS'!G362%</f>
        <v>19.047619047619047</v>
      </c>
    </row>
    <row r="363" spans="1:15" ht="14.25" customHeight="1">
      <c r="A363" s="77">
        <v>11</v>
      </c>
      <c r="B363" s="78">
        <v>43642</v>
      </c>
      <c r="C363" s="79">
        <v>150</v>
      </c>
      <c r="D363" s="77" t="s">
        <v>21</v>
      </c>
      <c r="E363" s="77" t="s">
        <v>22</v>
      </c>
      <c r="F363" s="77" t="s">
        <v>309</v>
      </c>
      <c r="G363" s="77">
        <v>10</v>
      </c>
      <c r="H363" s="77">
        <v>8</v>
      </c>
      <c r="I363" s="77">
        <v>11</v>
      </c>
      <c r="J363" s="77">
        <v>12</v>
      </c>
      <c r="K363" s="77">
        <v>13</v>
      </c>
      <c r="L363" s="77">
        <v>11</v>
      </c>
      <c r="M363" s="77">
        <v>4000</v>
      </c>
      <c r="N363" s="80">
        <f>IF('NORMAL OPTION CALLS'!E363="BUY",('NORMAL OPTION CALLS'!L363-'NORMAL OPTION CALLS'!G363)*('NORMAL OPTION CALLS'!M363),('NORMAL OPTION CALLS'!G363-'NORMAL OPTION CALLS'!L363)*('NORMAL OPTION CALLS'!M363))</f>
        <v>4000</v>
      </c>
      <c r="O363" s="81">
        <f>'NORMAL OPTION CALLS'!N363/('NORMAL OPTION CALLS'!M363)/'NORMAL OPTION CALLS'!G363%</f>
        <v>10</v>
      </c>
    </row>
    <row r="364" spans="1:15" ht="14.25" customHeight="1">
      <c r="A364" s="77">
        <v>12</v>
      </c>
      <c r="B364" s="78">
        <v>43642</v>
      </c>
      <c r="C364" s="79">
        <v>180</v>
      </c>
      <c r="D364" s="77" t="s">
        <v>21</v>
      </c>
      <c r="E364" s="77" t="s">
        <v>22</v>
      </c>
      <c r="F364" s="77" t="s">
        <v>69</v>
      </c>
      <c r="G364" s="77">
        <v>7.5</v>
      </c>
      <c r="H364" s="77">
        <v>5.3</v>
      </c>
      <c r="I364" s="77">
        <v>8.8000000000000007</v>
      </c>
      <c r="J364" s="77">
        <v>10</v>
      </c>
      <c r="K364" s="77">
        <v>11.3</v>
      </c>
      <c r="L364" s="77">
        <v>10</v>
      </c>
      <c r="M364" s="77">
        <v>2600</v>
      </c>
      <c r="N364" s="80">
        <f>IF('NORMAL OPTION CALLS'!E364="BUY",('NORMAL OPTION CALLS'!L364-'NORMAL OPTION CALLS'!G364)*('NORMAL OPTION CALLS'!M364),('NORMAL OPTION CALLS'!G364-'NORMAL OPTION CALLS'!L364)*('NORMAL OPTION CALLS'!M364))</f>
        <v>6500</v>
      </c>
      <c r="O364" s="81">
        <f>'NORMAL OPTION CALLS'!N364/('NORMAL OPTION CALLS'!M364)/'NORMAL OPTION CALLS'!G364%</f>
        <v>33.333333333333336</v>
      </c>
    </row>
    <row r="365" spans="1:15" ht="14.25" customHeight="1">
      <c r="A365" s="77">
        <v>13</v>
      </c>
      <c r="B365" s="78">
        <v>43641</v>
      </c>
      <c r="C365" s="79">
        <v>355</v>
      </c>
      <c r="D365" s="77" t="s">
        <v>21</v>
      </c>
      <c r="E365" s="77" t="s">
        <v>22</v>
      </c>
      <c r="F365" s="77" t="s">
        <v>49</v>
      </c>
      <c r="G365" s="77">
        <v>3.5</v>
      </c>
      <c r="H365" s="77">
        <v>0.5</v>
      </c>
      <c r="I365" s="77">
        <v>5</v>
      </c>
      <c r="J365" s="77">
        <v>6.5</v>
      </c>
      <c r="K365" s="77">
        <v>8</v>
      </c>
      <c r="L365" s="77">
        <v>5</v>
      </c>
      <c r="M365" s="77">
        <v>3000</v>
      </c>
      <c r="N365" s="80">
        <f>IF('NORMAL OPTION CALLS'!E365="BUY",('NORMAL OPTION CALLS'!L365-'NORMAL OPTION CALLS'!G365)*('NORMAL OPTION CALLS'!M365),('NORMAL OPTION CALLS'!G365-'NORMAL OPTION CALLS'!L365)*('NORMAL OPTION CALLS'!M365))</f>
        <v>4500</v>
      </c>
      <c r="O365" s="81">
        <f>'NORMAL OPTION CALLS'!N365/('NORMAL OPTION CALLS'!M365)/'NORMAL OPTION CALLS'!G365%</f>
        <v>42.857142857142854</v>
      </c>
    </row>
    <row r="366" spans="1:15" ht="14.25" customHeight="1">
      <c r="A366" s="77">
        <v>14</v>
      </c>
      <c r="B366" s="78">
        <v>43641</v>
      </c>
      <c r="C366" s="79">
        <v>130</v>
      </c>
      <c r="D366" s="77" t="s">
        <v>21</v>
      </c>
      <c r="E366" s="77" t="s">
        <v>22</v>
      </c>
      <c r="F366" s="77" t="s">
        <v>59</v>
      </c>
      <c r="G366" s="77">
        <v>3.6</v>
      </c>
      <c r="H366" s="77">
        <v>2.5</v>
      </c>
      <c r="I366" s="77">
        <v>4.2</v>
      </c>
      <c r="J366" s="77">
        <v>4.8</v>
      </c>
      <c r="K366" s="77">
        <v>5.4</v>
      </c>
      <c r="L366" s="77">
        <v>4.2</v>
      </c>
      <c r="M366" s="77">
        <v>6200</v>
      </c>
      <c r="N366" s="80">
        <f>IF('NORMAL OPTION CALLS'!E366="BUY",('NORMAL OPTION CALLS'!L366-'NORMAL OPTION CALLS'!G366)*('NORMAL OPTION CALLS'!M366),('NORMAL OPTION CALLS'!G366-'NORMAL OPTION CALLS'!L366)*('NORMAL OPTION CALLS'!M366))</f>
        <v>3720.0000000000005</v>
      </c>
      <c r="O366" s="81">
        <f>'NORMAL OPTION CALLS'!N366/('NORMAL OPTION CALLS'!M366)/'NORMAL OPTION CALLS'!G366%</f>
        <v>16.666666666666668</v>
      </c>
    </row>
    <row r="367" spans="1:15" ht="14.25" customHeight="1">
      <c r="A367" s="77">
        <v>15</v>
      </c>
      <c r="B367" s="78">
        <v>43640</v>
      </c>
      <c r="C367" s="79">
        <v>470</v>
      </c>
      <c r="D367" s="77" t="s">
        <v>47</v>
      </c>
      <c r="E367" s="77" t="s">
        <v>22</v>
      </c>
      <c r="F367" s="77" t="s">
        <v>302</v>
      </c>
      <c r="G367" s="77">
        <v>12</v>
      </c>
      <c r="H367" s="77">
        <v>5</v>
      </c>
      <c r="I367" s="77">
        <v>16</v>
      </c>
      <c r="J367" s="77">
        <v>20</v>
      </c>
      <c r="K367" s="77">
        <v>24</v>
      </c>
      <c r="L367" s="77">
        <v>16</v>
      </c>
      <c r="M367" s="77">
        <v>1000</v>
      </c>
      <c r="N367" s="80">
        <f>IF('NORMAL OPTION CALLS'!E367="BUY",('NORMAL OPTION CALLS'!L367-'NORMAL OPTION CALLS'!G367)*('NORMAL OPTION CALLS'!M367),('NORMAL OPTION CALLS'!G367-'NORMAL OPTION CALLS'!L367)*('NORMAL OPTION CALLS'!M367))</f>
        <v>4000</v>
      </c>
      <c r="O367" s="81">
        <f>'NORMAL OPTION CALLS'!N367/('NORMAL OPTION CALLS'!M367)/'NORMAL OPTION CALLS'!G367%</f>
        <v>33.333333333333336</v>
      </c>
    </row>
    <row r="368" spans="1:15" ht="14.25" customHeight="1">
      <c r="A368" s="77">
        <v>16</v>
      </c>
      <c r="B368" s="78">
        <v>43640</v>
      </c>
      <c r="C368" s="79">
        <v>100</v>
      </c>
      <c r="D368" s="77" t="s">
        <v>47</v>
      </c>
      <c r="E368" s="77" t="s">
        <v>22</v>
      </c>
      <c r="F368" s="77" t="s">
        <v>257</v>
      </c>
      <c r="G368" s="77">
        <v>3.3</v>
      </c>
      <c r="H368" s="77">
        <v>0.8</v>
      </c>
      <c r="I368" s="77">
        <v>4.7</v>
      </c>
      <c r="J368" s="77">
        <v>6</v>
      </c>
      <c r="K368" s="77">
        <v>7.3</v>
      </c>
      <c r="L368" s="77">
        <v>4.5</v>
      </c>
      <c r="M368" s="77">
        <v>3200</v>
      </c>
      <c r="N368" s="80">
        <f>IF('NORMAL OPTION CALLS'!E368="BUY",('NORMAL OPTION CALLS'!L368-'NORMAL OPTION CALLS'!G368)*('NORMAL OPTION CALLS'!M368),('NORMAL OPTION CALLS'!G368-'NORMAL OPTION CALLS'!L368)*('NORMAL OPTION CALLS'!M368))</f>
        <v>3840.0000000000005</v>
      </c>
      <c r="O368" s="81">
        <f>'NORMAL OPTION CALLS'!N368/('NORMAL OPTION CALLS'!M368)/'NORMAL OPTION CALLS'!G368%</f>
        <v>36.363636363636367</v>
      </c>
    </row>
    <row r="369" spans="1:15" ht="14.25" customHeight="1">
      <c r="A369" s="77">
        <v>17</v>
      </c>
      <c r="B369" s="78">
        <v>43637</v>
      </c>
      <c r="C369" s="79">
        <v>130</v>
      </c>
      <c r="D369" s="77" t="s">
        <v>21</v>
      </c>
      <c r="E369" s="77" t="s">
        <v>22</v>
      </c>
      <c r="F369" s="77" t="s">
        <v>59</v>
      </c>
      <c r="G369" s="77">
        <v>3.5</v>
      </c>
      <c r="H369" s="77">
        <v>2.4</v>
      </c>
      <c r="I369" s="77">
        <v>4.0999999999999996</v>
      </c>
      <c r="J369" s="77">
        <v>5.7</v>
      </c>
      <c r="K369" s="77">
        <v>6.3</v>
      </c>
      <c r="L369" s="77">
        <v>2.4</v>
      </c>
      <c r="M369" s="77">
        <v>6200</v>
      </c>
      <c r="N369" s="80">
        <f>IF('NORMAL OPTION CALLS'!E369="BUY",('NORMAL OPTION CALLS'!L369-'NORMAL OPTION CALLS'!G369)*('NORMAL OPTION CALLS'!M369),('NORMAL OPTION CALLS'!G369-'NORMAL OPTION CALLS'!L369)*('NORMAL OPTION CALLS'!M369))</f>
        <v>-6820.0000000000009</v>
      </c>
      <c r="O369" s="81">
        <f>'NORMAL OPTION CALLS'!N369/('NORMAL OPTION CALLS'!M369)/'NORMAL OPTION CALLS'!G369%</f>
        <v>-31.428571428571427</v>
      </c>
    </row>
    <row r="370" spans="1:15" ht="14.25" customHeight="1">
      <c r="A370" s="77">
        <v>18</v>
      </c>
      <c r="B370" s="78">
        <v>43636</v>
      </c>
      <c r="C370" s="79">
        <v>75</v>
      </c>
      <c r="D370" s="77" t="s">
        <v>21</v>
      </c>
      <c r="E370" s="77" t="s">
        <v>22</v>
      </c>
      <c r="F370" s="77" t="s">
        <v>116</v>
      </c>
      <c r="G370" s="77">
        <v>2.4</v>
      </c>
      <c r="H370" s="77">
        <v>1.3</v>
      </c>
      <c r="I370" s="77">
        <v>3</v>
      </c>
      <c r="J370" s="77">
        <v>3.6</v>
      </c>
      <c r="K370" s="77">
        <v>4.2</v>
      </c>
      <c r="L370" s="77">
        <v>3</v>
      </c>
      <c r="M370" s="77">
        <v>7500</v>
      </c>
      <c r="N370" s="80">
        <f>IF('NORMAL OPTION CALLS'!E370="BUY",('NORMAL OPTION CALLS'!L370-'NORMAL OPTION CALLS'!G370)*('NORMAL OPTION CALLS'!M370),('NORMAL OPTION CALLS'!G370-'NORMAL OPTION CALLS'!L370)*('NORMAL OPTION CALLS'!M370))</f>
        <v>4500.0000000000009</v>
      </c>
      <c r="O370" s="81">
        <f>'NORMAL OPTION CALLS'!N370/('NORMAL OPTION CALLS'!M370)/'NORMAL OPTION CALLS'!G370%</f>
        <v>25.000000000000004</v>
      </c>
    </row>
    <row r="371" spans="1:15" ht="14.25" customHeight="1">
      <c r="A371" s="77">
        <v>19</v>
      </c>
      <c r="B371" s="78">
        <v>43635</v>
      </c>
      <c r="C371" s="79">
        <v>105</v>
      </c>
      <c r="D371" s="77" t="s">
        <v>21</v>
      </c>
      <c r="E371" s="77" t="s">
        <v>22</v>
      </c>
      <c r="F371" s="77" t="s">
        <v>296</v>
      </c>
      <c r="G371" s="77">
        <v>1.7</v>
      </c>
      <c r="H371" s="77">
        <v>0.7</v>
      </c>
      <c r="I371" s="77">
        <v>2.2999999999999998</v>
      </c>
      <c r="J371" s="77">
        <v>3</v>
      </c>
      <c r="K371" s="77">
        <v>3.6</v>
      </c>
      <c r="L371" s="77">
        <v>0.7</v>
      </c>
      <c r="M371" s="77">
        <v>8000</v>
      </c>
      <c r="N371" s="80">
        <f>IF('NORMAL OPTION CALLS'!E371="BUY",('NORMAL OPTION CALLS'!L371-'NORMAL OPTION CALLS'!G371)*('NORMAL OPTION CALLS'!M371),('NORMAL OPTION CALLS'!G371-'NORMAL OPTION CALLS'!L371)*('NORMAL OPTION CALLS'!M371))</f>
        <v>-8000</v>
      </c>
      <c r="O371" s="81">
        <f>'NORMAL OPTION CALLS'!N371/('NORMAL OPTION CALLS'!M371)/'NORMAL OPTION CALLS'!G371%</f>
        <v>-58.823529411764703</v>
      </c>
    </row>
    <row r="372" spans="1:15" ht="14.25" customHeight="1">
      <c r="A372" s="77">
        <v>20</v>
      </c>
      <c r="B372" s="78">
        <v>43634</v>
      </c>
      <c r="C372" s="79">
        <v>340</v>
      </c>
      <c r="D372" s="77" t="s">
        <v>21</v>
      </c>
      <c r="E372" s="77" t="s">
        <v>22</v>
      </c>
      <c r="F372" s="77" t="s">
        <v>49</v>
      </c>
      <c r="G372" s="77">
        <v>5</v>
      </c>
      <c r="H372" s="77">
        <v>2.5</v>
      </c>
      <c r="I372" s="77">
        <v>6.5</v>
      </c>
      <c r="J372" s="77">
        <v>8</v>
      </c>
      <c r="K372" s="77">
        <v>9.5</v>
      </c>
      <c r="L372" s="77">
        <v>6.5</v>
      </c>
      <c r="M372" s="77">
        <v>3000</v>
      </c>
      <c r="N372" s="80">
        <f>IF('NORMAL OPTION CALLS'!E372="BUY",('NORMAL OPTION CALLS'!L372-'NORMAL OPTION CALLS'!G372)*('NORMAL OPTION CALLS'!M372),('NORMAL OPTION CALLS'!G372-'NORMAL OPTION CALLS'!L372)*('NORMAL OPTION CALLS'!M372))</f>
        <v>4500</v>
      </c>
      <c r="O372" s="81">
        <f>'NORMAL OPTION CALLS'!N372/('NORMAL OPTION CALLS'!M372)/'NORMAL OPTION CALLS'!G372%</f>
        <v>30</v>
      </c>
    </row>
    <row r="373" spans="1:15" ht="14.25" customHeight="1">
      <c r="A373" s="77">
        <v>21</v>
      </c>
      <c r="B373" s="78">
        <v>43634</v>
      </c>
      <c r="C373" s="79">
        <v>900</v>
      </c>
      <c r="D373" s="77" t="s">
        <v>47</v>
      </c>
      <c r="E373" s="77" t="s">
        <v>22</v>
      </c>
      <c r="F373" s="77" t="s">
        <v>119</v>
      </c>
      <c r="G373" s="77">
        <v>18</v>
      </c>
      <c r="H373" s="77">
        <v>4</v>
      </c>
      <c r="I373" s="77">
        <v>28</v>
      </c>
      <c r="J373" s="77">
        <v>38</v>
      </c>
      <c r="K373" s="77">
        <v>48</v>
      </c>
      <c r="L373" s="77">
        <v>28</v>
      </c>
      <c r="M373" s="77">
        <v>400</v>
      </c>
      <c r="N373" s="80">
        <f>IF('NORMAL OPTION CALLS'!E373="BUY",('NORMAL OPTION CALLS'!L373-'NORMAL OPTION CALLS'!G373)*('NORMAL OPTION CALLS'!M373),('NORMAL OPTION CALLS'!G373-'NORMAL OPTION CALLS'!L373)*('NORMAL OPTION CALLS'!M373))</f>
        <v>4000</v>
      </c>
      <c r="O373" s="81">
        <f>'NORMAL OPTION CALLS'!N373/('NORMAL OPTION CALLS'!M373)/'NORMAL OPTION CALLS'!G373%</f>
        <v>55.555555555555557</v>
      </c>
    </row>
    <row r="374" spans="1:15" ht="14.25" customHeight="1">
      <c r="A374" s="77">
        <v>22</v>
      </c>
      <c r="B374" s="78">
        <v>43633</v>
      </c>
      <c r="C374" s="79">
        <v>390</v>
      </c>
      <c r="D374" s="77" t="s">
        <v>21</v>
      </c>
      <c r="E374" s="77" t="s">
        <v>22</v>
      </c>
      <c r="F374" s="77" t="s">
        <v>161</v>
      </c>
      <c r="G374" s="77">
        <v>11</v>
      </c>
      <c r="H374" s="77">
        <v>4</v>
      </c>
      <c r="I374" s="77">
        <v>15</v>
      </c>
      <c r="J374" s="77">
        <v>19</v>
      </c>
      <c r="K374" s="77">
        <v>23</v>
      </c>
      <c r="L374" s="77">
        <v>4</v>
      </c>
      <c r="M374" s="77">
        <v>1100</v>
      </c>
      <c r="N374" s="80">
        <f>IF('NORMAL OPTION CALLS'!E374="BUY",('NORMAL OPTION CALLS'!L374-'NORMAL OPTION CALLS'!G374)*('NORMAL OPTION CALLS'!M374),('NORMAL OPTION CALLS'!G374-'NORMAL OPTION CALLS'!L374)*('NORMAL OPTION CALLS'!M374))</f>
        <v>-7700</v>
      </c>
      <c r="O374" s="81">
        <f>'NORMAL OPTION CALLS'!N374/('NORMAL OPTION CALLS'!M374)/'NORMAL OPTION CALLS'!G374%</f>
        <v>-63.636363636363633</v>
      </c>
    </row>
    <row r="375" spans="1:15" ht="14.25" customHeight="1">
      <c r="A375" s="77">
        <v>23</v>
      </c>
      <c r="B375" s="78">
        <v>43633</v>
      </c>
      <c r="C375" s="79">
        <v>160</v>
      </c>
      <c r="D375" s="77" t="s">
        <v>47</v>
      </c>
      <c r="E375" s="77" t="s">
        <v>22</v>
      </c>
      <c r="F375" s="77" t="s">
        <v>75</v>
      </c>
      <c r="G375" s="77">
        <v>4.5</v>
      </c>
      <c r="H375" s="77">
        <v>1</v>
      </c>
      <c r="I375" s="77">
        <v>6.5</v>
      </c>
      <c r="J375" s="77">
        <v>8.5</v>
      </c>
      <c r="K375" s="77">
        <v>10.5</v>
      </c>
      <c r="L375" s="77">
        <v>6.5</v>
      </c>
      <c r="M375" s="77">
        <v>2000</v>
      </c>
      <c r="N375" s="80">
        <f>IF('NORMAL OPTION CALLS'!E375="BUY",('NORMAL OPTION CALLS'!L375-'NORMAL OPTION CALLS'!G375)*('NORMAL OPTION CALLS'!M375),('NORMAL OPTION CALLS'!G375-'NORMAL OPTION CALLS'!L375)*('NORMAL OPTION CALLS'!M375))</f>
        <v>4000</v>
      </c>
      <c r="O375" s="81">
        <f>'NORMAL OPTION CALLS'!N375/('NORMAL OPTION CALLS'!M375)/'NORMAL OPTION CALLS'!G375%</f>
        <v>44.444444444444443</v>
      </c>
    </row>
    <row r="376" spans="1:15" ht="14.25" customHeight="1">
      <c r="A376" s="77">
        <v>24</v>
      </c>
      <c r="B376" s="78">
        <v>43630</v>
      </c>
      <c r="C376" s="79">
        <v>510</v>
      </c>
      <c r="D376" s="77" t="s">
        <v>21</v>
      </c>
      <c r="E376" s="77" t="s">
        <v>22</v>
      </c>
      <c r="F376" s="77" t="s">
        <v>99</v>
      </c>
      <c r="G376" s="77">
        <v>10</v>
      </c>
      <c r="H376" s="77">
        <v>3</v>
      </c>
      <c r="I376" s="77">
        <v>14</v>
      </c>
      <c r="J376" s="77">
        <v>18</v>
      </c>
      <c r="K376" s="77">
        <v>22</v>
      </c>
      <c r="L376" s="77">
        <v>3</v>
      </c>
      <c r="M376" s="77">
        <v>1061</v>
      </c>
      <c r="N376" s="80">
        <f>IF('NORMAL OPTION CALLS'!E376="BUY",('NORMAL OPTION CALLS'!L376-'NORMAL OPTION CALLS'!G376)*('NORMAL OPTION CALLS'!M376),('NORMAL OPTION CALLS'!G376-'NORMAL OPTION CALLS'!L376)*('NORMAL OPTION CALLS'!M376))</f>
        <v>-7427</v>
      </c>
      <c r="O376" s="81">
        <f>'NORMAL OPTION CALLS'!N376/('NORMAL OPTION CALLS'!M376)/'NORMAL OPTION CALLS'!G376%</f>
        <v>-70</v>
      </c>
    </row>
    <row r="377" spans="1:15" ht="14.25" customHeight="1">
      <c r="A377" s="77">
        <v>25</v>
      </c>
      <c r="B377" s="78">
        <v>43629</v>
      </c>
      <c r="C377" s="79">
        <v>360</v>
      </c>
      <c r="D377" s="77" t="s">
        <v>21</v>
      </c>
      <c r="E377" s="77" t="s">
        <v>22</v>
      </c>
      <c r="F377" s="77" t="s">
        <v>345</v>
      </c>
      <c r="G377" s="77">
        <v>14</v>
      </c>
      <c r="H377" s="77">
        <v>8.5</v>
      </c>
      <c r="I377" s="77">
        <v>17</v>
      </c>
      <c r="J377" s="77">
        <v>20</v>
      </c>
      <c r="K377" s="77">
        <v>23</v>
      </c>
      <c r="L377" s="77">
        <v>8.5</v>
      </c>
      <c r="M377" s="77">
        <v>1300</v>
      </c>
      <c r="N377" s="80">
        <f>IF('NORMAL OPTION CALLS'!E377="BUY",('NORMAL OPTION CALLS'!L377-'NORMAL OPTION CALLS'!G377)*('NORMAL OPTION CALLS'!M377),('NORMAL OPTION CALLS'!G377-'NORMAL OPTION CALLS'!L377)*('NORMAL OPTION CALLS'!M377))</f>
        <v>-7150</v>
      </c>
      <c r="O377" s="81">
        <f>'NORMAL OPTION CALLS'!N377/('NORMAL OPTION CALLS'!M377)/'NORMAL OPTION CALLS'!G377%</f>
        <v>-39.285714285714285</v>
      </c>
    </row>
    <row r="378" spans="1:15" ht="14.25" customHeight="1">
      <c r="A378" s="77">
        <v>26</v>
      </c>
      <c r="B378" s="78">
        <v>43628</v>
      </c>
      <c r="C378" s="79">
        <v>200</v>
      </c>
      <c r="D378" s="77" t="s">
        <v>21</v>
      </c>
      <c r="E378" s="77" t="s">
        <v>22</v>
      </c>
      <c r="F378" s="77" t="s">
        <v>24</v>
      </c>
      <c r="G378" s="77">
        <v>6.5</v>
      </c>
      <c r="H378" s="77">
        <v>4.5</v>
      </c>
      <c r="I378" s="77">
        <v>7.5</v>
      </c>
      <c r="J378" s="77">
        <v>8.5</v>
      </c>
      <c r="K378" s="77">
        <v>9.5</v>
      </c>
      <c r="L378" s="77">
        <v>4.5</v>
      </c>
      <c r="M378" s="77">
        <v>3500</v>
      </c>
      <c r="N378" s="80">
        <f>IF('NORMAL OPTION CALLS'!E378="BUY",('NORMAL OPTION CALLS'!L378-'NORMAL OPTION CALLS'!G378)*('NORMAL OPTION CALLS'!M378),('NORMAL OPTION CALLS'!G378-'NORMAL OPTION CALLS'!L378)*('NORMAL OPTION CALLS'!M378))</f>
        <v>-7000</v>
      </c>
      <c r="O378" s="81">
        <f>'NORMAL OPTION CALLS'!N378/('NORMAL OPTION CALLS'!M378)/'NORMAL OPTION CALLS'!G378%</f>
        <v>-30.769230769230766</v>
      </c>
    </row>
    <row r="379" spans="1:15" ht="14.25" customHeight="1">
      <c r="A379" s="77">
        <v>27</v>
      </c>
      <c r="B379" s="78">
        <v>43627</v>
      </c>
      <c r="C379" s="79">
        <v>1200</v>
      </c>
      <c r="D379" s="77" t="s">
        <v>21</v>
      </c>
      <c r="E379" s="77" t="s">
        <v>22</v>
      </c>
      <c r="F379" s="77" t="s">
        <v>389</v>
      </c>
      <c r="G379" s="77">
        <v>13</v>
      </c>
      <c r="H379" s="77">
        <v>3</v>
      </c>
      <c r="I379" s="77">
        <v>19</v>
      </c>
      <c r="J379" s="77">
        <v>25</v>
      </c>
      <c r="K379" s="77">
        <v>31</v>
      </c>
      <c r="L379" s="77">
        <v>3</v>
      </c>
      <c r="M379" s="77">
        <v>700</v>
      </c>
      <c r="N379" s="80">
        <f>IF('NORMAL OPTION CALLS'!E379="BUY",('NORMAL OPTION CALLS'!L379-'NORMAL OPTION CALLS'!G379)*('NORMAL OPTION CALLS'!M379),('NORMAL OPTION CALLS'!G379-'NORMAL OPTION CALLS'!L379)*('NORMAL OPTION CALLS'!M379))</f>
        <v>-7000</v>
      </c>
      <c r="O379" s="81">
        <f>'NORMAL OPTION CALLS'!N379/('NORMAL OPTION CALLS'!M379)/'NORMAL OPTION CALLS'!G379%</f>
        <v>-76.92307692307692</v>
      </c>
    </row>
    <row r="380" spans="1:15" ht="14.25" customHeight="1">
      <c r="A380" s="77">
        <v>28</v>
      </c>
      <c r="B380" s="78">
        <v>43627</v>
      </c>
      <c r="C380" s="79">
        <v>170</v>
      </c>
      <c r="D380" s="77" t="s">
        <v>21</v>
      </c>
      <c r="E380" s="77" t="s">
        <v>22</v>
      </c>
      <c r="F380" s="77" t="s">
        <v>74</v>
      </c>
      <c r="G380" s="77">
        <v>5</v>
      </c>
      <c r="H380" s="77">
        <v>1.8</v>
      </c>
      <c r="I380" s="77">
        <v>7</v>
      </c>
      <c r="J380" s="77">
        <v>9</v>
      </c>
      <c r="K380" s="77">
        <v>11</v>
      </c>
      <c r="L380" s="77">
        <v>7</v>
      </c>
      <c r="M380" s="77">
        <v>2300</v>
      </c>
      <c r="N380" s="80">
        <f>IF('NORMAL OPTION CALLS'!E380="BUY",('NORMAL OPTION CALLS'!L380-'NORMAL OPTION CALLS'!G380)*('NORMAL OPTION CALLS'!M380),('NORMAL OPTION CALLS'!G380-'NORMAL OPTION CALLS'!L380)*('NORMAL OPTION CALLS'!M380))</f>
        <v>4600</v>
      </c>
      <c r="O380" s="81">
        <f>'NORMAL OPTION CALLS'!N380/('NORMAL OPTION CALLS'!M380)/'NORMAL OPTION CALLS'!G380%</f>
        <v>40</v>
      </c>
    </row>
    <row r="381" spans="1:15" ht="14.25" customHeight="1">
      <c r="A381" s="77">
        <v>29</v>
      </c>
      <c r="B381" s="78">
        <v>43626</v>
      </c>
      <c r="C381" s="79">
        <v>540</v>
      </c>
      <c r="D381" s="77" t="s">
        <v>47</v>
      </c>
      <c r="E381" s="77" t="s">
        <v>22</v>
      </c>
      <c r="F381" s="77" t="s">
        <v>77</v>
      </c>
      <c r="G381" s="77">
        <v>10</v>
      </c>
      <c r="H381" s="77">
        <v>4</v>
      </c>
      <c r="I381" s="77">
        <v>14</v>
      </c>
      <c r="J381" s="77">
        <v>18</v>
      </c>
      <c r="K381" s="77">
        <v>24</v>
      </c>
      <c r="L381" s="77">
        <v>14</v>
      </c>
      <c r="M381" s="77">
        <v>1100</v>
      </c>
      <c r="N381" s="80">
        <f>IF('NORMAL OPTION CALLS'!E381="BUY",('NORMAL OPTION CALLS'!L381-'NORMAL OPTION CALLS'!G381)*('NORMAL OPTION CALLS'!M381),('NORMAL OPTION CALLS'!G381-'NORMAL OPTION CALLS'!L381)*('NORMAL OPTION CALLS'!M381))</f>
        <v>4400</v>
      </c>
      <c r="O381" s="81">
        <f>'NORMAL OPTION CALLS'!N381/('NORMAL OPTION CALLS'!M381)/'NORMAL OPTION CALLS'!G381%</f>
        <v>40</v>
      </c>
    </row>
    <row r="382" spans="1:15" ht="14.25" customHeight="1">
      <c r="A382" s="77">
        <v>30</v>
      </c>
      <c r="B382" s="78">
        <v>43623</v>
      </c>
      <c r="C382" s="79">
        <v>620</v>
      </c>
      <c r="D382" s="77" t="s">
        <v>21</v>
      </c>
      <c r="E382" s="77" t="s">
        <v>22</v>
      </c>
      <c r="F382" s="77" t="s">
        <v>94</v>
      </c>
      <c r="G382" s="77">
        <v>15</v>
      </c>
      <c r="H382" s="77">
        <v>7</v>
      </c>
      <c r="I382" s="77">
        <v>19</v>
      </c>
      <c r="J382" s="77">
        <v>23</v>
      </c>
      <c r="K382" s="77">
        <v>27</v>
      </c>
      <c r="L382" s="77">
        <v>7</v>
      </c>
      <c r="M382" s="77">
        <v>1000</v>
      </c>
      <c r="N382" s="80">
        <f>IF('NORMAL OPTION CALLS'!E382="BUY",('NORMAL OPTION CALLS'!L382-'NORMAL OPTION CALLS'!G382)*('NORMAL OPTION CALLS'!M382),('NORMAL OPTION CALLS'!G382-'NORMAL OPTION CALLS'!L382)*('NORMAL OPTION CALLS'!M382))</f>
        <v>-8000</v>
      </c>
      <c r="O382" s="81">
        <f>'NORMAL OPTION CALLS'!N382/('NORMAL OPTION CALLS'!M382)/'NORMAL OPTION CALLS'!G382%</f>
        <v>-53.333333333333336</v>
      </c>
    </row>
    <row r="383" spans="1:15" ht="14.25" customHeight="1">
      <c r="A383" s="77">
        <v>31</v>
      </c>
      <c r="B383" s="78">
        <v>43623</v>
      </c>
      <c r="C383" s="79">
        <v>260</v>
      </c>
      <c r="D383" s="77" t="s">
        <v>21</v>
      </c>
      <c r="E383" s="77" t="s">
        <v>22</v>
      </c>
      <c r="F383" s="77" t="s">
        <v>195</v>
      </c>
      <c r="G383" s="77">
        <v>7.5</v>
      </c>
      <c r="H383" s="77">
        <v>4</v>
      </c>
      <c r="I383" s="77">
        <v>9.5</v>
      </c>
      <c r="J383" s="77">
        <v>11.5</v>
      </c>
      <c r="K383" s="77">
        <v>13.5</v>
      </c>
      <c r="L383" s="77">
        <v>4</v>
      </c>
      <c r="M383" s="77">
        <v>2667</v>
      </c>
      <c r="N383" s="80">
        <f>IF('NORMAL OPTION CALLS'!E383="BUY",('NORMAL OPTION CALLS'!L383-'NORMAL OPTION CALLS'!G383)*('NORMAL OPTION CALLS'!M383),('NORMAL OPTION CALLS'!G383-'NORMAL OPTION CALLS'!L383)*('NORMAL OPTION CALLS'!M383))</f>
        <v>-9334.5</v>
      </c>
      <c r="O383" s="81">
        <f>'NORMAL OPTION CALLS'!N383/('NORMAL OPTION CALLS'!M383)/'NORMAL OPTION CALLS'!G383%</f>
        <v>-46.666666666666671</v>
      </c>
    </row>
    <row r="384" spans="1:15" ht="14.25" customHeight="1">
      <c r="A384" s="77">
        <v>32</v>
      </c>
      <c r="B384" s="78">
        <v>43622</v>
      </c>
      <c r="C384" s="79">
        <v>320</v>
      </c>
      <c r="D384" s="77" t="s">
        <v>21</v>
      </c>
      <c r="E384" s="77" t="s">
        <v>22</v>
      </c>
      <c r="F384" s="77" t="s">
        <v>101</v>
      </c>
      <c r="G384" s="77">
        <v>10</v>
      </c>
      <c r="H384" s="77">
        <v>7</v>
      </c>
      <c r="I384" s="77">
        <v>11.5</v>
      </c>
      <c r="J384" s="77">
        <v>13</v>
      </c>
      <c r="K384" s="77">
        <v>14.5</v>
      </c>
      <c r="L384" s="77">
        <v>11.5</v>
      </c>
      <c r="M384" s="77">
        <v>2667</v>
      </c>
      <c r="N384" s="80">
        <f>IF('NORMAL OPTION CALLS'!E384="BUY",('NORMAL OPTION CALLS'!L384-'NORMAL OPTION CALLS'!G384)*('NORMAL OPTION CALLS'!M384),('NORMAL OPTION CALLS'!G384-'NORMAL OPTION CALLS'!L384)*('NORMAL OPTION CALLS'!M384))</f>
        <v>4000.5</v>
      </c>
      <c r="O384" s="81">
        <f>'NORMAL OPTION CALLS'!N384/('NORMAL OPTION CALLS'!M384)/'NORMAL OPTION CALLS'!G384%</f>
        <v>15</v>
      </c>
    </row>
    <row r="385" spans="1:15" ht="14.25" customHeight="1">
      <c r="A385" s="77">
        <v>33</v>
      </c>
      <c r="B385" s="78">
        <v>43622</v>
      </c>
      <c r="C385" s="79">
        <v>150</v>
      </c>
      <c r="D385" s="77" t="s">
        <v>21</v>
      </c>
      <c r="E385" s="77" t="s">
        <v>22</v>
      </c>
      <c r="F385" s="77" t="s">
        <v>64</v>
      </c>
      <c r="G385" s="77">
        <v>5.2</v>
      </c>
      <c r="H385" s="77">
        <v>4</v>
      </c>
      <c r="I385" s="77">
        <v>5.8</v>
      </c>
      <c r="J385" s="77">
        <v>6.4</v>
      </c>
      <c r="K385" s="77">
        <v>7</v>
      </c>
      <c r="L385" s="77">
        <v>5.8</v>
      </c>
      <c r="M385" s="77">
        <v>6200</v>
      </c>
      <c r="N385" s="80">
        <f>IF('NORMAL OPTION CALLS'!E385="BUY",('NORMAL OPTION CALLS'!L385-'NORMAL OPTION CALLS'!G385)*('NORMAL OPTION CALLS'!M385),('NORMAL OPTION CALLS'!G385-'NORMAL OPTION CALLS'!L385)*('NORMAL OPTION CALLS'!M385))</f>
        <v>3719.9999999999977</v>
      </c>
      <c r="O385" s="81">
        <f>'NORMAL OPTION CALLS'!N385/('NORMAL OPTION CALLS'!M385)/'NORMAL OPTION CALLS'!G385%</f>
        <v>11.538461538461531</v>
      </c>
    </row>
    <row r="386" spans="1:15" ht="14.25" customHeight="1">
      <c r="A386" s="77">
        <v>34</v>
      </c>
      <c r="B386" s="78">
        <v>43620</v>
      </c>
      <c r="C386" s="79">
        <v>3600</v>
      </c>
      <c r="D386" s="77" t="s">
        <v>21</v>
      </c>
      <c r="E386" s="77" t="s">
        <v>22</v>
      </c>
      <c r="F386" s="77" t="s">
        <v>50</v>
      </c>
      <c r="G386" s="77">
        <v>75</v>
      </c>
      <c r="H386" s="77">
        <v>50</v>
      </c>
      <c r="I386" s="77">
        <v>90</v>
      </c>
      <c r="J386" s="77">
        <v>105</v>
      </c>
      <c r="K386" s="77">
        <v>120</v>
      </c>
      <c r="L386" s="77">
        <v>50</v>
      </c>
      <c r="M386" s="77">
        <v>250</v>
      </c>
      <c r="N386" s="80">
        <f>IF('NORMAL OPTION CALLS'!E386="BUY",('NORMAL OPTION CALLS'!L386-'NORMAL OPTION CALLS'!G386)*('NORMAL OPTION CALLS'!M386),('NORMAL OPTION CALLS'!G386-'NORMAL OPTION CALLS'!L386)*('NORMAL OPTION CALLS'!M386))</f>
        <v>-6250</v>
      </c>
      <c r="O386" s="81">
        <f>'NORMAL OPTION CALLS'!N386/('NORMAL OPTION CALLS'!M386)/'NORMAL OPTION CALLS'!G386%</f>
        <v>-33.333333333333336</v>
      </c>
    </row>
    <row r="387" spans="1:15">
      <c r="A387" s="77">
        <v>35</v>
      </c>
      <c r="B387" s="78">
        <v>43620</v>
      </c>
      <c r="C387" s="79">
        <v>280</v>
      </c>
      <c r="D387" s="77" t="s">
        <v>21</v>
      </c>
      <c r="E387" s="77" t="s">
        <v>22</v>
      </c>
      <c r="F387" s="77" t="s">
        <v>82</v>
      </c>
      <c r="G387" s="77">
        <v>10.5</v>
      </c>
      <c r="H387" s="77">
        <v>7</v>
      </c>
      <c r="I387" s="77">
        <v>12.3</v>
      </c>
      <c r="J387" s="77">
        <v>14</v>
      </c>
      <c r="K387" s="77">
        <v>15.8</v>
      </c>
      <c r="L387" s="77">
        <v>14</v>
      </c>
      <c r="M387" s="77">
        <v>2000</v>
      </c>
      <c r="N387" s="80">
        <f>IF('NORMAL OPTION CALLS'!E387="BUY",('NORMAL OPTION CALLS'!L387-'NORMAL OPTION CALLS'!G387)*('NORMAL OPTION CALLS'!M387),('NORMAL OPTION CALLS'!G387-'NORMAL OPTION CALLS'!L387)*('NORMAL OPTION CALLS'!M387))</f>
        <v>7000</v>
      </c>
      <c r="O387" s="81">
        <f>'NORMAL OPTION CALLS'!N387/('NORMAL OPTION CALLS'!M387)/'NORMAL OPTION CALLS'!G387%</f>
        <v>33.333333333333336</v>
      </c>
    </row>
    <row r="388" spans="1:15">
      <c r="A388" s="77">
        <v>36</v>
      </c>
      <c r="B388" s="78">
        <v>43619</v>
      </c>
      <c r="C388" s="79">
        <v>130</v>
      </c>
      <c r="D388" s="77" t="s">
        <v>21</v>
      </c>
      <c r="E388" s="77" t="s">
        <v>22</v>
      </c>
      <c r="F388" s="77" t="s">
        <v>59</v>
      </c>
      <c r="G388" s="77">
        <v>3.7</v>
      </c>
      <c r="H388" s="77">
        <v>2.5</v>
      </c>
      <c r="I388" s="77">
        <v>4.3</v>
      </c>
      <c r="J388" s="77">
        <v>5</v>
      </c>
      <c r="K388" s="77">
        <v>5.7</v>
      </c>
      <c r="L388" s="77">
        <v>4.3</v>
      </c>
      <c r="M388" s="77">
        <v>6200</v>
      </c>
      <c r="N388" s="80">
        <f>IF('NORMAL OPTION CALLS'!E388="BUY",('NORMAL OPTION CALLS'!L388-'NORMAL OPTION CALLS'!G388)*('NORMAL OPTION CALLS'!M388),('NORMAL OPTION CALLS'!G388-'NORMAL OPTION CALLS'!L388)*('NORMAL OPTION CALLS'!M388))</f>
        <v>3719.9999999999977</v>
      </c>
      <c r="O388" s="81">
        <f>'NORMAL OPTION CALLS'!N388/('NORMAL OPTION CALLS'!M388)/'NORMAL OPTION CALLS'!G388%</f>
        <v>16.216216216216203</v>
      </c>
    </row>
    <row r="389" spans="1:15">
      <c r="A389" s="77">
        <v>37</v>
      </c>
      <c r="B389" s="78">
        <v>43619</v>
      </c>
      <c r="C389" s="79">
        <v>250</v>
      </c>
      <c r="D389" s="77" t="s">
        <v>21</v>
      </c>
      <c r="E389" s="77" t="s">
        <v>22</v>
      </c>
      <c r="F389" s="77" t="s">
        <v>195</v>
      </c>
      <c r="G389" s="77">
        <v>8</v>
      </c>
      <c r="H389" s="77">
        <v>5</v>
      </c>
      <c r="I389" s="77">
        <v>9.5</v>
      </c>
      <c r="J389" s="77">
        <v>11</v>
      </c>
      <c r="K389" s="77">
        <v>12.5</v>
      </c>
      <c r="L389" s="77">
        <v>12.5</v>
      </c>
      <c r="M389" s="77">
        <v>2250</v>
      </c>
      <c r="N389" s="80">
        <f>IF('NORMAL OPTION CALLS'!E389="BUY",('NORMAL OPTION CALLS'!L389-'NORMAL OPTION CALLS'!G389)*('NORMAL OPTION CALLS'!M389),('NORMAL OPTION CALLS'!G389-'NORMAL OPTION CALLS'!L389)*('NORMAL OPTION CALLS'!M389))</f>
        <v>10125</v>
      </c>
      <c r="O389" s="81">
        <f>'NORMAL OPTION CALLS'!N389/('NORMAL OPTION CALLS'!M389)/'NORMAL OPTION CALLS'!G389%</f>
        <v>56.25</v>
      </c>
    </row>
    <row r="390" spans="1:15">
      <c r="A390" s="77">
        <v>38</v>
      </c>
      <c r="B390" s="78">
        <v>43619</v>
      </c>
      <c r="C390" s="79">
        <v>1380</v>
      </c>
      <c r="D390" s="77" t="s">
        <v>21</v>
      </c>
      <c r="E390" s="77" t="s">
        <v>22</v>
      </c>
      <c r="F390" s="77" t="s">
        <v>225</v>
      </c>
      <c r="G390" s="77">
        <v>28</v>
      </c>
      <c r="H390" s="77">
        <v>15</v>
      </c>
      <c r="I390" s="77">
        <v>36</v>
      </c>
      <c r="J390" s="77">
        <v>44</v>
      </c>
      <c r="K390" s="77">
        <v>52</v>
      </c>
      <c r="L390" s="77">
        <v>44</v>
      </c>
      <c r="M390" s="77">
        <v>500</v>
      </c>
      <c r="N390" s="80">
        <f>IF('NORMAL OPTION CALLS'!E390="BUY",('NORMAL OPTION CALLS'!L390-'NORMAL OPTION CALLS'!G390)*('NORMAL OPTION CALLS'!M390),('NORMAL OPTION CALLS'!G390-'NORMAL OPTION CALLS'!L390)*('NORMAL OPTION CALLS'!M390))</f>
        <v>8000</v>
      </c>
      <c r="O390" s="81">
        <f>'NORMAL OPTION CALLS'!N390/('NORMAL OPTION CALLS'!M390)/'NORMAL OPTION CALLS'!G390%</f>
        <v>57.142857142857139</v>
      </c>
    </row>
    <row r="391" spans="1:15" ht="16.5">
      <c r="A391" s="82" t="s">
        <v>95</v>
      </c>
      <c r="B391" s="83"/>
      <c r="C391" s="84"/>
      <c r="D391" s="85"/>
      <c r="E391" s="86"/>
      <c r="F391" s="86"/>
      <c r="G391" s="87"/>
      <c r="H391" s="88"/>
      <c r="I391" s="88"/>
      <c r="J391" s="88"/>
      <c r="K391" s="86"/>
      <c r="L391" s="89"/>
      <c r="M391" s="90"/>
    </row>
    <row r="392" spans="1:15" ht="16.5">
      <c r="A392" s="82" t="s">
        <v>96</v>
      </c>
      <c r="B392" s="83"/>
      <c r="C392" s="84"/>
      <c r="D392" s="85"/>
      <c r="E392" s="86"/>
      <c r="F392" s="86"/>
      <c r="G392" s="87"/>
      <c r="H392" s="86"/>
      <c r="I392" s="86"/>
      <c r="J392" s="86"/>
      <c r="K392" s="86"/>
      <c r="L392" s="89"/>
      <c r="M392" s="90"/>
    </row>
    <row r="393" spans="1:15" ht="16.5">
      <c r="A393" s="82" t="s">
        <v>96</v>
      </c>
      <c r="B393" s="83"/>
      <c r="C393" s="84"/>
      <c r="D393" s="85"/>
      <c r="E393" s="86"/>
      <c r="F393" s="86"/>
      <c r="G393" s="87"/>
      <c r="H393" s="86"/>
      <c r="I393" s="86"/>
      <c r="J393" s="86"/>
      <c r="K393" s="86"/>
    </row>
    <row r="394" spans="1:15" ht="17.25" thickBot="1">
      <c r="A394" s="91"/>
      <c r="B394" s="92"/>
      <c r="C394" s="92"/>
      <c r="D394" s="93"/>
      <c r="E394" s="93"/>
      <c r="F394" s="93"/>
      <c r="G394" s="94"/>
      <c r="H394" s="95"/>
      <c r="I394" s="96" t="s">
        <v>27</v>
      </c>
      <c r="J394" s="96"/>
      <c r="K394" s="97"/>
    </row>
    <row r="395" spans="1:15" ht="16.5">
      <c r="A395" s="98"/>
      <c r="B395" s="92"/>
      <c r="C395" s="92"/>
      <c r="D395" s="169" t="s">
        <v>28</v>
      </c>
      <c r="E395" s="169"/>
      <c r="F395" s="99">
        <v>37</v>
      </c>
      <c r="G395" s="100">
        <f>'NORMAL OPTION CALLS'!G396+'NORMAL OPTION CALLS'!G397+'NORMAL OPTION CALLS'!G398+'NORMAL OPTION CALLS'!G399+'NORMAL OPTION CALLS'!G400+'NORMAL OPTION CALLS'!G401</f>
        <v>102.70270270270269</v>
      </c>
      <c r="H395" s="93">
        <v>37</v>
      </c>
      <c r="I395" s="101">
        <f>'NORMAL OPTION CALLS'!H396/'NORMAL OPTION CALLS'!H395%</f>
        <v>72.972972972972968</v>
      </c>
      <c r="J395" s="101"/>
      <c r="K395" s="101"/>
    </row>
    <row r="396" spans="1:15" ht="16.5">
      <c r="A396" s="98"/>
      <c r="B396" s="92"/>
      <c r="C396" s="92"/>
      <c r="D396" s="170" t="s">
        <v>29</v>
      </c>
      <c r="E396" s="170"/>
      <c r="F396" s="103">
        <v>27</v>
      </c>
      <c r="G396" s="104">
        <f>('NORMAL OPTION CALLS'!F396/'NORMAL OPTION CALLS'!F395)*100</f>
        <v>72.972972972972968</v>
      </c>
      <c r="H396" s="93">
        <v>27</v>
      </c>
      <c r="I396" s="97"/>
      <c r="J396" s="97"/>
      <c r="K396" s="93"/>
    </row>
    <row r="397" spans="1:15" ht="16.5">
      <c r="A397" s="105"/>
      <c r="B397" s="92"/>
      <c r="C397" s="92"/>
      <c r="D397" s="170" t="s">
        <v>31</v>
      </c>
      <c r="E397" s="170"/>
      <c r="F397" s="103">
        <v>0</v>
      </c>
      <c r="G397" s="104">
        <f>('NORMAL OPTION CALLS'!F397/'NORMAL OPTION CALLS'!F395)*100</f>
        <v>0</v>
      </c>
      <c r="H397" s="106"/>
      <c r="I397" s="93"/>
      <c r="J397" s="93"/>
      <c r="K397" s="93"/>
      <c r="M397" s="90"/>
    </row>
    <row r="398" spans="1:15" ht="16.5">
      <c r="A398" s="105"/>
      <c r="B398" s="92"/>
      <c r="C398" s="92"/>
      <c r="D398" s="170" t="s">
        <v>32</v>
      </c>
      <c r="E398" s="170"/>
      <c r="F398" s="103">
        <v>0</v>
      </c>
      <c r="G398" s="104">
        <f>('NORMAL OPTION CALLS'!F398/'NORMAL OPTION CALLS'!F395)*100</f>
        <v>0</v>
      </c>
      <c r="H398" s="106"/>
      <c r="I398" s="93"/>
      <c r="J398" s="93"/>
      <c r="K398" s="93"/>
      <c r="L398" s="97"/>
      <c r="M398" s="90"/>
    </row>
    <row r="399" spans="1:15" ht="16.5">
      <c r="A399" s="105"/>
      <c r="B399" s="92"/>
      <c r="C399" s="92"/>
      <c r="D399" s="170" t="s">
        <v>33</v>
      </c>
      <c r="E399" s="170"/>
      <c r="F399" s="103">
        <v>11</v>
      </c>
      <c r="G399" s="104">
        <f>('NORMAL OPTION CALLS'!F399/'NORMAL OPTION CALLS'!F395)*100</f>
        <v>29.72972972972973</v>
      </c>
      <c r="H399" s="106"/>
      <c r="I399" s="93" t="s">
        <v>34</v>
      </c>
      <c r="J399" s="93"/>
      <c r="K399" s="97"/>
      <c r="M399" s="90"/>
      <c r="O399" s="90"/>
    </row>
    <row r="400" spans="1:15" ht="16.5">
      <c r="A400" s="105"/>
      <c r="B400" s="92"/>
      <c r="C400" s="92"/>
      <c r="D400" s="170" t="s">
        <v>35</v>
      </c>
      <c r="E400" s="170"/>
      <c r="F400" s="103">
        <v>0</v>
      </c>
      <c r="G400" s="104">
        <f>('NORMAL OPTION CALLS'!F400/'NORMAL OPTION CALLS'!F395)*100</f>
        <v>0</v>
      </c>
      <c r="H400" s="106"/>
      <c r="I400" s="93"/>
      <c r="J400" s="93"/>
      <c r="K400" s="97"/>
    </row>
    <row r="401" spans="1:15" ht="17.25" thickBot="1">
      <c r="A401" s="105"/>
      <c r="B401" s="92"/>
      <c r="C401" s="92"/>
      <c r="D401" s="171" t="s">
        <v>36</v>
      </c>
      <c r="E401" s="171"/>
      <c r="F401" s="107"/>
      <c r="G401" s="108">
        <f>('NORMAL OPTION CALLS'!F401/'NORMAL OPTION CALLS'!F395)*100</f>
        <v>0</v>
      </c>
      <c r="H401" s="106"/>
      <c r="I401" s="93"/>
      <c r="J401" s="93"/>
      <c r="K401" s="102"/>
      <c r="M401" s="97"/>
    </row>
    <row r="402" spans="1:15" ht="16.5">
      <c r="A402" s="109" t="s">
        <v>37</v>
      </c>
      <c r="B402" s="92"/>
      <c r="C402" s="92"/>
      <c r="D402" s="98"/>
      <c r="E402" s="98"/>
      <c r="F402" s="93"/>
      <c r="G402" s="93"/>
      <c r="H402" s="110"/>
      <c r="I402" s="111"/>
      <c r="J402" s="111"/>
      <c r="K402" s="111"/>
      <c r="L402" s="93"/>
    </row>
    <row r="403" spans="1:15" ht="16.5">
      <c r="A403" s="112" t="s">
        <v>38</v>
      </c>
      <c r="B403" s="92"/>
      <c r="C403" s="92"/>
      <c r="D403" s="113"/>
      <c r="E403" s="114"/>
      <c r="F403" s="98"/>
      <c r="G403" s="111"/>
      <c r="H403" s="110"/>
      <c r="I403" s="111"/>
      <c r="J403" s="111"/>
      <c r="K403" s="111"/>
    </row>
    <row r="404" spans="1:15" ht="16.5">
      <c r="A404" s="112" t="s">
        <v>39</v>
      </c>
      <c r="B404" s="92"/>
      <c r="C404" s="92"/>
      <c r="D404" s="98"/>
      <c r="E404" s="114"/>
      <c r="F404" s="98"/>
      <c r="G404" s="111"/>
      <c r="H404" s="110"/>
      <c r="I404" s="97"/>
      <c r="J404" s="97"/>
      <c r="K404" s="97"/>
      <c r="L404" s="93"/>
    </row>
    <row r="405" spans="1:15" ht="16.5">
      <c r="A405" s="112" t="s">
        <v>40</v>
      </c>
      <c r="B405" s="113"/>
      <c r="C405" s="92"/>
      <c r="D405" s="98"/>
      <c r="E405" s="114"/>
      <c r="F405" s="98"/>
      <c r="G405" s="111"/>
      <c r="H405" s="95"/>
      <c r="I405" s="97"/>
      <c r="J405" s="97"/>
      <c r="K405" s="97"/>
      <c r="L405" s="93"/>
      <c r="N405" s="98"/>
    </row>
    <row r="406" spans="1:15" ht="16.5">
      <c r="A406" s="112" t="s">
        <v>41</v>
      </c>
      <c r="B406" s="105"/>
      <c r="C406" s="113"/>
      <c r="D406" s="98"/>
      <c r="E406" s="116"/>
      <c r="F406" s="111"/>
      <c r="G406" s="111"/>
      <c r="H406" s="95"/>
      <c r="I406" s="97"/>
      <c r="J406" s="97"/>
      <c r="K406" s="97"/>
      <c r="L406" s="111"/>
    </row>
    <row r="407" spans="1:15">
      <c r="A407" s="159" t="s">
        <v>0</v>
      </c>
      <c r="B407" s="159"/>
      <c r="C407" s="159"/>
      <c r="D407" s="159"/>
      <c r="E407" s="159"/>
      <c r="F407" s="159"/>
      <c r="G407" s="159"/>
      <c r="H407" s="159"/>
      <c r="I407" s="159"/>
      <c r="J407" s="159"/>
      <c r="K407" s="159"/>
      <c r="L407" s="159"/>
      <c r="M407" s="159"/>
      <c r="N407" s="159"/>
      <c r="O407" s="159"/>
    </row>
    <row r="408" spans="1:15">
      <c r="A408" s="159"/>
      <c r="B408" s="159"/>
      <c r="C408" s="159"/>
      <c r="D408" s="159"/>
      <c r="E408" s="159"/>
      <c r="F408" s="159"/>
      <c r="G408" s="159"/>
      <c r="H408" s="159"/>
      <c r="I408" s="159"/>
      <c r="J408" s="159"/>
      <c r="K408" s="159"/>
      <c r="L408" s="159"/>
      <c r="M408" s="159"/>
      <c r="N408" s="159"/>
      <c r="O408" s="159"/>
    </row>
    <row r="409" spans="1:15">
      <c r="A409" s="159"/>
      <c r="B409" s="159"/>
      <c r="C409" s="159"/>
      <c r="D409" s="159"/>
      <c r="E409" s="159"/>
      <c r="F409" s="159"/>
      <c r="G409" s="159"/>
      <c r="H409" s="159"/>
      <c r="I409" s="159"/>
      <c r="J409" s="159"/>
      <c r="K409" s="159"/>
      <c r="L409" s="159"/>
      <c r="M409" s="159"/>
      <c r="N409" s="159"/>
      <c r="O409" s="159"/>
    </row>
    <row r="410" spans="1:15">
      <c r="A410" s="160" t="s">
        <v>328</v>
      </c>
      <c r="B410" s="161"/>
      <c r="C410" s="161"/>
      <c r="D410" s="161"/>
      <c r="E410" s="161"/>
      <c r="F410" s="161"/>
      <c r="G410" s="161"/>
      <c r="H410" s="161"/>
      <c r="I410" s="161"/>
      <c r="J410" s="161"/>
      <c r="K410" s="161"/>
      <c r="L410" s="161"/>
      <c r="M410" s="161"/>
      <c r="N410" s="161"/>
      <c r="O410" s="162"/>
    </row>
    <row r="411" spans="1:15">
      <c r="A411" s="160" t="s">
        <v>329</v>
      </c>
      <c r="B411" s="161"/>
      <c r="C411" s="161"/>
      <c r="D411" s="161"/>
      <c r="E411" s="161"/>
      <c r="F411" s="161"/>
      <c r="G411" s="161"/>
      <c r="H411" s="161"/>
      <c r="I411" s="161"/>
      <c r="J411" s="161"/>
      <c r="K411" s="161"/>
      <c r="L411" s="161"/>
      <c r="M411" s="161"/>
      <c r="N411" s="161"/>
      <c r="O411" s="162"/>
    </row>
    <row r="412" spans="1:15">
      <c r="A412" s="163" t="s">
        <v>3</v>
      </c>
      <c r="B412" s="163"/>
      <c r="C412" s="163"/>
      <c r="D412" s="163"/>
      <c r="E412" s="163"/>
      <c r="F412" s="163"/>
      <c r="G412" s="163"/>
      <c r="H412" s="163"/>
      <c r="I412" s="163"/>
      <c r="J412" s="163"/>
      <c r="K412" s="163"/>
      <c r="L412" s="163"/>
      <c r="M412" s="163"/>
      <c r="N412" s="163"/>
      <c r="O412" s="163"/>
    </row>
    <row r="413" spans="1:15" ht="16.5">
      <c r="A413" s="164" t="s">
        <v>384</v>
      </c>
      <c r="B413" s="164"/>
      <c r="C413" s="164"/>
      <c r="D413" s="164"/>
      <c r="E413" s="164"/>
      <c r="F413" s="164"/>
      <c r="G413" s="164"/>
      <c r="H413" s="164"/>
      <c r="I413" s="164"/>
      <c r="J413" s="164"/>
      <c r="K413" s="164"/>
      <c r="L413" s="164"/>
      <c r="M413" s="164"/>
      <c r="N413" s="164"/>
      <c r="O413" s="164"/>
    </row>
    <row r="414" spans="1:15" ht="16.5">
      <c r="A414" s="164" t="s">
        <v>5</v>
      </c>
      <c r="B414" s="164"/>
      <c r="C414" s="164"/>
      <c r="D414" s="164"/>
      <c r="E414" s="164"/>
      <c r="F414" s="164"/>
      <c r="G414" s="164"/>
      <c r="H414" s="164"/>
      <c r="I414" s="164"/>
      <c r="J414" s="164"/>
      <c r="K414" s="164"/>
      <c r="L414" s="164"/>
      <c r="M414" s="164"/>
      <c r="N414" s="164"/>
      <c r="O414" s="164"/>
    </row>
    <row r="415" spans="1:15">
      <c r="A415" s="165" t="s">
        <v>6</v>
      </c>
      <c r="B415" s="166" t="s">
        <v>7</v>
      </c>
      <c r="C415" s="167" t="s">
        <v>8</v>
      </c>
      <c r="D415" s="166" t="s">
        <v>9</v>
      </c>
      <c r="E415" s="165" t="s">
        <v>10</v>
      </c>
      <c r="F415" s="165" t="s">
        <v>11</v>
      </c>
      <c r="G415" s="167" t="s">
        <v>12</v>
      </c>
      <c r="H415" s="167" t="s">
        <v>13</v>
      </c>
      <c r="I415" s="167" t="s">
        <v>14</v>
      </c>
      <c r="J415" s="167" t="s">
        <v>15</v>
      </c>
      <c r="K415" s="167" t="s">
        <v>16</v>
      </c>
      <c r="L415" s="168" t="s">
        <v>17</v>
      </c>
      <c r="M415" s="166" t="s">
        <v>18</v>
      </c>
      <c r="N415" s="166" t="s">
        <v>19</v>
      </c>
      <c r="O415" s="166" t="s">
        <v>20</v>
      </c>
    </row>
    <row r="416" spans="1:15">
      <c r="A416" s="165"/>
      <c r="B416" s="166"/>
      <c r="C416" s="167"/>
      <c r="D416" s="166"/>
      <c r="E416" s="165"/>
      <c r="F416" s="165"/>
      <c r="G416" s="167"/>
      <c r="H416" s="167"/>
      <c r="I416" s="167"/>
      <c r="J416" s="167"/>
      <c r="K416" s="167"/>
      <c r="L416" s="168"/>
      <c r="M416" s="166"/>
      <c r="N416" s="166"/>
      <c r="O416" s="166"/>
    </row>
    <row r="417" spans="1:15" ht="15" customHeight="1">
      <c r="A417" s="77">
        <v>1</v>
      </c>
      <c r="B417" s="78">
        <v>43616</v>
      </c>
      <c r="C417" s="79">
        <v>125</v>
      </c>
      <c r="D417" s="77" t="s">
        <v>21</v>
      </c>
      <c r="E417" s="77" t="s">
        <v>22</v>
      </c>
      <c r="F417" s="77" t="s">
        <v>59</v>
      </c>
      <c r="G417" s="77">
        <v>5</v>
      </c>
      <c r="H417" s="77">
        <v>3.8</v>
      </c>
      <c r="I417" s="77">
        <v>5.6</v>
      </c>
      <c r="J417" s="77">
        <v>6.4</v>
      </c>
      <c r="K417" s="77">
        <v>7.2</v>
      </c>
      <c r="L417" s="77">
        <v>7.2</v>
      </c>
      <c r="M417" s="77">
        <v>6200</v>
      </c>
      <c r="N417" s="80">
        <f>IF('NORMAL OPTION CALLS'!E417="BUY",('NORMAL OPTION CALLS'!L417-'NORMAL OPTION CALLS'!G417)*('NORMAL OPTION CALLS'!M417),('NORMAL OPTION CALLS'!G417-'NORMAL OPTION CALLS'!L417)*('NORMAL OPTION CALLS'!M417))</f>
        <v>13640.000000000002</v>
      </c>
      <c r="O417" s="81">
        <f>'NORMAL OPTION CALLS'!N417/('NORMAL OPTION CALLS'!M417)/'NORMAL OPTION CALLS'!G417%</f>
        <v>44</v>
      </c>
    </row>
    <row r="418" spans="1:15" ht="15" customHeight="1">
      <c r="A418" s="77">
        <v>2</v>
      </c>
      <c r="B418" s="78">
        <v>43616</v>
      </c>
      <c r="C418" s="79">
        <v>250</v>
      </c>
      <c r="D418" s="77" t="s">
        <v>21</v>
      </c>
      <c r="E418" s="77" t="s">
        <v>22</v>
      </c>
      <c r="F418" s="77" t="s">
        <v>195</v>
      </c>
      <c r="G418" s="77">
        <v>7</v>
      </c>
      <c r="H418" s="77">
        <v>3.5</v>
      </c>
      <c r="I418" s="77">
        <v>9</v>
      </c>
      <c r="J418" s="77">
        <v>11</v>
      </c>
      <c r="K418" s="77">
        <v>13</v>
      </c>
      <c r="L418" s="77">
        <v>13</v>
      </c>
      <c r="M418" s="77">
        <v>2250</v>
      </c>
      <c r="N418" s="80">
        <f>IF('NORMAL OPTION CALLS'!E418="BUY",('NORMAL OPTION CALLS'!L418-'NORMAL OPTION CALLS'!G418)*('NORMAL OPTION CALLS'!M418),('NORMAL OPTION CALLS'!G418-'NORMAL OPTION CALLS'!L418)*('NORMAL OPTION CALLS'!M418))</f>
        <v>13500</v>
      </c>
      <c r="O418" s="81">
        <f>'NORMAL OPTION CALLS'!N418/('NORMAL OPTION CALLS'!M418)/'NORMAL OPTION CALLS'!G418%</f>
        <v>85.714285714285708</v>
      </c>
    </row>
    <row r="419" spans="1:15" ht="15" customHeight="1">
      <c r="A419" s="77">
        <v>3</v>
      </c>
      <c r="B419" s="78">
        <v>43616</v>
      </c>
      <c r="C419" s="79">
        <v>570</v>
      </c>
      <c r="D419" s="77" t="s">
        <v>21</v>
      </c>
      <c r="E419" s="77" t="s">
        <v>22</v>
      </c>
      <c r="F419" s="77" t="s">
        <v>77</v>
      </c>
      <c r="G419" s="77">
        <v>15.5</v>
      </c>
      <c r="H419" s="77">
        <v>9.8000000000000007</v>
      </c>
      <c r="I419" s="77">
        <v>19</v>
      </c>
      <c r="J419" s="77">
        <v>22.5</v>
      </c>
      <c r="K419" s="77">
        <v>26</v>
      </c>
      <c r="L419" s="77">
        <v>19</v>
      </c>
      <c r="M419" s="77">
        <v>1100</v>
      </c>
      <c r="N419" s="80">
        <f>IF('NORMAL OPTION CALLS'!E419="BUY",('NORMAL OPTION CALLS'!L419-'NORMAL OPTION CALLS'!G419)*('NORMAL OPTION CALLS'!M419),('NORMAL OPTION CALLS'!G419-'NORMAL OPTION CALLS'!L419)*('NORMAL OPTION CALLS'!M419))</f>
        <v>3850</v>
      </c>
      <c r="O419" s="81">
        <f>'NORMAL OPTION CALLS'!N419/('NORMAL OPTION CALLS'!M419)/'NORMAL OPTION CALLS'!G419%</f>
        <v>22.580645161290324</v>
      </c>
    </row>
    <row r="420" spans="1:15" ht="15" customHeight="1">
      <c r="A420" s="77">
        <v>4</v>
      </c>
      <c r="B420" s="78">
        <v>43615</v>
      </c>
      <c r="C420" s="79">
        <v>720</v>
      </c>
      <c r="D420" s="77" t="s">
        <v>21</v>
      </c>
      <c r="E420" s="77" t="s">
        <v>22</v>
      </c>
      <c r="F420" s="77" t="s">
        <v>227</v>
      </c>
      <c r="G420" s="77">
        <v>29</v>
      </c>
      <c r="H420" s="77">
        <v>23</v>
      </c>
      <c r="I420" s="77">
        <v>32</v>
      </c>
      <c r="J420" s="77">
        <v>35</v>
      </c>
      <c r="K420" s="77">
        <v>38</v>
      </c>
      <c r="L420" s="77">
        <v>38</v>
      </c>
      <c r="M420" s="77">
        <v>1400</v>
      </c>
      <c r="N420" s="80">
        <f>IF('NORMAL OPTION CALLS'!E420="BUY",('NORMAL OPTION CALLS'!L420-'NORMAL OPTION CALLS'!G420)*('NORMAL OPTION CALLS'!M420),('NORMAL OPTION CALLS'!G420-'NORMAL OPTION CALLS'!L420)*('NORMAL OPTION CALLS'!M420))</f>
        <v>12600</v>
      </c>
      <c r="O420" s="81">
        <f>'NORMAL OPTION CALLS'!N420/('NORMAL OPTION CALLS'!M420)/'NORMAL OPTION CALLS'!G420%</f>
        <v>31.03448275862069</v>
      </c>
    </row>
    <row r="421" spans="1:15" ht="15" customHeight="1">
      <c r="A421" s="77">
        <v>5</v>
      </c>
      <c r="B421" s="78">
        <v>43614</v>
      </c>
      <c r="C421" s="79">
        <v>120</v>
      </c>
      <c r="D421" s="77" t="s">
        <v>21</v>
      </c>
      <c r="E421" s="77" t="s">
        <v>22</v>
      </c>
      <c r="F421" s="77" t="s">
        <v>59</v>
      </c>
      <c r="G421" s="77">
        <v>5.6</v>
      </c>
      <c r="H421" s="77">
        <v>4.4000000000000004</v>
      </c>
      <c r="I421" s="77">
        <v>6.2</v>
      </c>
      <c r="J421" s="77">
        <v>6.8</v>
      </c>
      <c r="K421" s="77">
        <v>7.4</v>
      </c>
      <c r="L421" s="77">
        <v>6.2</v>
      </c>
      <c r="M421" s="77">
        <v>6200</v>
      </c>
      <c r="N421" s="80">
        <f>IF('NORMAL OPTION CALLS'!E421="BUY",('NORMAL OPTION CALLS'!L421-'NORMAL OPTION CALLS'!G421)*('NORMAL OPTION CALLS'!M421),('NORMAL OPTION CALLS'!G421-'NORMAL OPTION CALLS'!L421)*('NORMAL OPTION CALLS'!M421))</f>
        <v>3720.0000000000032</v>
      </c>
      <c r="O421" s="81">
        <f>'NORMAL OPTION CALLS'!N421/('NORMAL OPTION CALLS'!M421)/'NORMAL OPTION CALLS'!G421%</f>
        <v>10.714285714285724</v>
      </c>
    </row>
    <row r="422" spans="1:15" ht="15" customHeight="1">
      <c r="A422" s="77">
        <v>6</v>
      </c>
      <c r="B422" s="78">
        <v>43613</v>
      </c>
      <c r="C422" s="79">
        <v>290</v>
      </c>
      <c r="D422" s="77" t="s">
        <v>21</v>
      </c>
      <c r="E422" s="77" t="s">
        <v>22</v>
      </c>
      <c r="F422" s="77" t="s">
        <v>43</v>
      </c>
      <c r="G422" s="77">
        <v>7</v>
      </c>
      <c r="H422" s="77">
        <v>3</v>
      </c>
      <c r="I422" s="77">
        <v>9.5</v>
      </c>
      <c r="J422" s="77">
        <v>12</v>
      </c>
      <c r="K422" s="77">
        <v>14.5</v>
      </c>
      <c r="L422" s="77">
        <v>3</v>
      </c>
      <c r="M422" s="77">
        <v>2100</v>
      </c>
      <c r="N422" s="80">
        <f>IF('NORMAL OPTION CALLS'!E422="BUY",('NORMAL OPTION CALLS'!L422-'NORMAL OPTION CALLS'!G422)*('NORMAL OPTION CALLS'!M422),('NORMAL OPTION CALLS'!G422-'NORMAL OPTION CALLS'!L422)*('NORMAL OPTION CALLS'!M422))</f>
        <v>-8400</v>
      </c>
      <c r="O422" s="81">
        <f>'NORMAL OPTION CALLS'!N422/('NORMAL OPTION CALLS'!M422)/'NORMAL OPTION CALLS'!G422%</f>
        <v>-57.142857142857139</v>
      </c>
    </row>
    <row r="423" spans="1:15" ht="15" customHeight="1">
      <c r="A423" s="77">
        <v>7</v>
      </c>
      <c r="B423" s="78">
        <v>43612</v>
      </c>
      <c r="C423" s="79">
        <v>580</v>
      </c>
      <c r="D423" s="77" t="s">
        <v>21</v>
      </c>
      <c r="E423" s="77" t="s">
        <v>22</v>
      </c>
      <c r="F423" s="77" t="s">
        <v>205</v>
      </c>
      <c r="G423" s="77">
        <v>9.5</v>
      </c>
      <c r="H423" s="77">
        <v>3</v>
      </c>
      <c r="I423" s="77">
        <v>13</v>
      </c>
      <c r="J423" s="77">
        <v>16.5</v>
      </c>
      <c r="K423" s="77">
        <v>20</v>
      </c>
      <c r="L423" s="77">
        <v>3</v>
      </c>
      <c r="M423" s="77">
        <v>1000</v>
      </c>
      <c r="N423" s="80">
        <f>IF('NORMAL OPTION CALLS'!E423="BUY",('NORMAL OPTION CALLS'!L423-'NORMAL OPTION CALLS'!G423)*('NORMAL OPTION CALLS'!M423),('NORMAL OPTION CALLS'!G423-'NORMAL OPTION CALLS'!L423)*('NORMAL OPTION CALLS'!M423))</f>
        <v>-6500</v>
      </c>
      <c r="O423" s="81">
        <f>'NORMAL OPTION CALLS'!N423/('NORMAL OPTION CALLS'!M423)/'NORMAL OPTION CALLS'!G423%</f>
        <v>-68.421052631578945</v>
      </c>
    </row>
    <row r="424" spans="1:15" ht="15" customHeight="1">
      <c r="A424" s="77">
        <v>8</v>
      </c>
      <c r="B424" s="78">
        <v>43612</v>
      </c>
      <c r="C424" s="79">
        <v>315</v>
      </c>
      <c r="D424" s="77" t="s">
        <v>21</v>
      </c>
      <c r="E424" s="77" t="s">
        <v>22</v>
      </c>
      <c r="F424" s="77" t="s">
        <v>185</v>
      </c>
      <c r="G424" s="77">
        <v>5</v>
      </c>
      <c r="H424" s="77">
        <v>1.5</v>
      </c>
      <c r="I424" s="77">
        <v>7</v>
      </c>
      <c r="J424" s="77">
        <v>9</v>
      </c>
      <c r="K424" s="77">
        <v>11</v>
      </c>
      <c r="L424" s="77">
        <v>9</v>
      </c>
      <c r="M424" s="77">
        <v>2100</v>
      </c>
      <c r="N424" s="80">
        <f>IF('NORMAL OPTION CALLS'!E424="BUY",('NORMAL OPTION CALLS'!L424-'NORMAL OPTION CALLS'!G424)*('NORMAL OPTION CALLS'!M424),('NORMAL OPTION CALLS'!G424-'NORMAL OPTION CALLS'!L424)*('NORMAL OPTION CALLS'!M424))</f>
        <v>8400</v>
      </c>
      <c r="O424" s="81">
        <f>'NORMAL OPTION CALLS'!N424/('NORMAL OPTION CALLS'!M424)/'NORMAL OPTION CALLS'!G424%</f>
        <v>80</v>
      </c>
    </row>
    <row r="425" spans="1:15" ht="15" customHeight="1">
      <c r="A425" s="77">
        <v>9</v>
      </c>
      <c r="B425" s="78">
        <v>43609</v>
      </c>
      <c r="C425" s="79">
        <v>480</v>
      </c>
      <c r="D425" s="77" t="s">
        <v>21</v>
      </c>
      <c r="E425" s="77" t="s">
        <v>22</v>
      </c>
      <c r="F425" s="77" t="s">
        <v>44</v>
      </c>
      <c r="G425" s="77">
        <v>11</v>
      </c>
      <c r="H425" s="77">
        <v>4</v>
      </c>
      <c r="I425" s="77">
        <v>15</v>
      </c>
      <c r="J425" s="77">
        <v>19</v>
      </c>
      <c r="K425" s="77">
        <v>23</v>
      </c>
      <c r="L425" s="77">
        <v>23</v>
      </c>
      <c r="M425" s="77">
        <v>1061</v>
      </c>
      <c r="N425" s="80">
        <f>IF('NORMAL OPTION CALLS'!E425="BUY",('NORMAL OPTION CALLS'!L425-'NORMAL OPTION CALLS'!G425)*('NORMAL OPTION CALLS'!M425),('NORMAL OPTION CALLS'!G425-'NORMAL OPTION CALLS'!L425)*('NORMAL OPTION CALLS'!M425))</f>
        <v>12732</v>
      </c>
      <c r="O425" s="81">
        <f>'NORMAL OPTION CALLS'!N425/('NORMAL OPTION CALLS'!M425)/'NORMAL OPTION CALLS'!G425%</f>
        <v>109.09090909090909</v>
      </c>
    </row>
    <row r="426" spans="1:15" ht="15" customHeight="1">
      <c r="A426" s="77">
        <v>10</v>
      </c>
      <c r="B426" s="78">
        <v>43609</v>
      </c>
      <c r="C426" s="79">
        <v>110</v>
      </c>
      <c r="D426" s="77" t="s">
        <v>21</v>
      </c>
      <c r="E426" s="77" t="s">
        <v>22</v>
      </c>
      <c r="F426" s="77" t="s">
        <v>193</v>
      </c>
      <c r="G426" s="77">
        <v>4.3</v>
      </c>
      <c r="H426" s="77">
        <v>2.5</v>
      </c>
      <c r="I426" s="77">
        <v>5.3</v>
      </c>
      <c r="J426" s="77">
        <v>6.3</v>
      </c>
      <c r="K426" s="77">
        <v>7.3</v>
      </c>
      <c r="L426" s="77">
        <v>7.3</v>
      </c>
      <c r="M426" s="77">
        <v>4500</v>
      </c>
      <c r="N426" s="80">
        <f>IF('NORMAL OPTION CALLS'!E426="BUY",('NORMAL OPTION CALLS'!L426-'NORMAL OPTION CALLS'!G426)*('NORMAL OPTION CALLS'!M426),('NORMAL OPTION CALLS'!G426-'NORMAL OPTION CALLS'!L426)*('NORMAL OPTION CALLS'!M426))</f>
        <v>13500</v>
      </c>
      <c r="O426" s="81">
        <f>'NORMAL OPTION CALLS'!N426/('NORMAL OPTION CALLS'!M426)/'NORMAL OPTION CALLS'!G426%</f>
        <v>69.767441860465127</v>
      </c>
    </row>
    <row r="427" spans="1:15" ht="15" customHeight="1">
      <c r="A427" s="77">
        <v>11</v>
      </c>
      <c r="B427" s="78">
        <v>43609</v>
      </c>
      <c r="C427" s="79">
        <v>190</v>
      </c>
      <c r="D427" s="77" t="s">
        <v>21</v>
      </c>
      <c r="E427" s="77" t="s">
        <v>22</v>
      </c>
      <c r="F427" s="77" t="s">
        <v>69</v>
      </c>
      <c r="G427" s="77">
        <v>4.4000000000000004</v>
      </c>
      <c r="H427" s="77">
        <v>1.5</v>
      </c>
      <c r="I427" s="77">
        <v>6</v>
      </c>
      <c r="J427" s="77">
        <v>7.5</v>
      </c>
      <c r="K427" s="77">
        <v>9</v>
      </c>
      <c r="L427" s="77">
        <v>6</v>
      </c>
      <c r="M427" s="77">
        <v>2600</v>
      </c>
      <c r="N427" s="80">
        <f>IF('NORMAL OPTION CALLS'!E427="BUY",('NORMAL OPTION CALLS'!L427-'NORMAL OPTION CALLS'!G427)*('NORMAL OPTION CALLS'!M427),('NORMAL OPTION CALLS'!G427-'NORMAL OPTION CALLS'!L427)*('NORMAL OPTION CALLS'!M427))</f>
        <v>4159.9999999999991</v>
      </c>
      <c r="O427" s="81">
        <f>'NORMAL OPTION CALLS'!N427/('NORMAL OPTION CALLS'!M427)/'NORMAL OPTION CALLS'!G427%</f>
        <v>36.363636363636353</v>
      </c>
    </row>
    <row r="428" spans="1:15" ht="15" customHeight="1">
      <c r="A428" s="77">
        <v>12</v>
      </c>
      <c r="B428" s="78">
        <v>43608</v>
      </c>
      <c r="C428" s="79">
        <v>160</v>
      </c>
      <c r="D428" s="77" t="s">
        <v>47</v>
      </c>
      <c r="E428" s="77" t="s">
        <v>22</v>
      </c>
      <c r="F428" s="77" t="s">
        <v>74</v>
      </c>
      <c r="G428" s="77">
        <v>4.5999999999999996</v>
      </c>
      <c r="H428" s="77">
        <v>1.5</v>
      </c>
      <c r="I428" s="77">
        <v>6</v>
      </c>
      <c r="J428" s="77">
        <v>7.5</v>
      </c>
      <c r="K428" s="77">
        <v>9</v>
      </c>
      <c r="L428" s="77">
        <v>6</v>
      </c>
      <c r="M428" s="77">
        <v>2300</v>
      </c>
      <c r="N428" s="80">
        <f>IF('NORMAL OPTION CALLS'!E428="BUY",('NORMAL OPTION CALLS'!L428-'NORMAL OPTION CALLS'!G428)*('NORMAL OPTION CALLS'!M428),('NORMAL OPTION CALLS'!G428-'NORMAL OPTION CALLS'!L428)*('NORMAL OPTION CALLS'!M428))</f>
        <v>3220.0000000000009</v>
      </c>
      <c r="O428" s="81">
        <f>'NORMAL OPTION CALLS'!N428/('NORMAL OPTION CALLS'!M428)/'NORMAL OPTION CALLS'!G428%</f>
        <v>30.434782608695659</v>
      </c>
    </row>
    <row r="429" spans="1:15" ht="15" customHeight="1">
      <c r="A429" s="77">
        <v>13</v>
      </c>
      <c r="B429" s="78">
        <v>43608</v>
      </c>
      <c r="C429" s="79">
        <v>140</v>
      </c>
      <c r="D429" s="77" t="s">
        <v>21</v>
      </c>
      <c r="E429" s="77" t="s">
        <v>22</v>
      </c>
      <c r="F429" s="77" t="s">
        <v>257</v>
      </c>
      <c r="G429" s="77">
        <v>3.5</v>
      </c>
      <c r="H429" s="77">
        <v>1</v>
      </c>
      <c r="I429" s="77">
        <v>5</v>
      </c>
      <c r="J429" s="77">
        <v>6.5</v>
      </c>
      <c r="K429" s="77">
        <v>8</v>
      </c>
      <c r="L429" s="77">
        <v>1</v>
      </c>
      <c r="M429" s="77">
        <v>3200</v>
      </c>
      <c r="N429" s="80">
        <f>IF('NORMAL OPTION CALLS'!E429="BUY",('NORMAL OPTION CALLS'!L429-'NORMAL OPTION CALLS'!G429)*('NORMAL OPTION CALLS'!M429),('NORMAL OPTION CALLS'!G429-'NORMAL OPTION CALLS'!L429)*('NORMAL OPTION CALLS'!M429))</f>
        <v>-8000</v>
      </c>
      <c r="O429" s="81">
        <f>'NORMAL OPTION CALLS'!N429/('NORMAL OPTION CALLS'!M429)/'NORMAL OPTION CALLS'!G429%</f>
        <v>-71.428571428571416</v>
      </c>
    </row>
    <row r="430" spans="1:15" ht="15" customHeight="1">
      <c r="A430" s="77">
        <v>14</v>
      </c>
      <c r="B430" s="78">
        <v>43608</v>
      </c>
      <c r="C430" s="79">
        <v>140</v>
      </c>
      <c r="D430" s="77" t="s">
        <v>21</v>
      </c>
      <c r="E430" s="77" t="s">
        <v>22</v>
      </c>
      <c r="F430" s="77" t="s">
        <v>124</v>
      </c>
      <c r="G430" s="77">
        <v>5</v>
      </c>
      <c r="H430" s="77">
        <v>3</v>
      </c>
      <c r="I430" s="77">
        <v>6</v>
      </c>
      <c r="J430" s="77">
        <v>7</v>
      </c>
      <c r="K430" s="77">
        <v>8</v>
      </c>
      <c r="L430" s="77">
        <v>7</v>
      </c>
      <c r="M430" s="77">
        <v>4000</v>
      </c>
      <c r="N430" s="80">
        <f>IF('NORMAL OPTION CALLS'!E430="BUY",('NORMAL OPTION CALLS'!L430-'NORMAL OPTION CALLS'!G430)*('NORMAL OPTION CALLS'!M430),('NORMAL OPTION CALLS'!G430-'NORMAL OPTION CALLS'!L430)*('NORMAL OPTION CALLS'!M430))</f>
        <v>8000</v>
      </c>
      <c r="O430" s="81">
        <f>'NORMAL OPTION CALLS'!N430/('NORMAL OPTION CALLS'!M430)/'NORMAL OPTION CALLS'!G430%</f>
        <v>40</v>
      </c>
    </row>
    <row r="431" spans="1:15" ht="15" customHeight="1">
      <c r="A431" s="77">
        <v>15</v>
      </c>
      <c r="B431" s="78">
        <v>43607</v>
      </c>
      <c r="C431" s="79">
        <v>115</v>
      </c>
      <c r="D431" s="77" t="s">
        <v>21</v>
      </c>
      <c r="E431" s="77" t="s">
        <v>22</v>
      </c>
      <c r="F431" s="77" t="s">
        <v>59</v>
      </c>
      <c r="G431" s="77">
        <v>4</v>
      </c>
      <c r="H431" s="77">
        <v>2.8</v>
      </c>
      <c r="I431" s="77">
        <v>4.5999999999999996</v>
      </c>
      <c r="J431" s="77">
        <v>5.2</v>
      </c>
      <c r="K431" s="77">
        <v>6</v>
      </c>
      <c r="L431" s="77">
        <v>4.5999999999999996</v>
      </c>
      <c r="M431" s="77">
        <v>6200</v>
      </c>
      <c r="N431" s="80">
        <f>IF('NORMAL OPTION CALLS'!E431="BUY",('NORMAL OPTION CALLS'!L431-'NORMAL OPTION CALLS'!G431)*('NORMAL OPTION CALLS'!M431),('NORMAL OPTION CALLS'!G431-'NORMAL OPTION CALLS'!L431)*('NORMAL OPTION CALLS'!M431))</f>
        <v>3719.9999999999977</v>
      </c>
      <c r="O431" s="81">
        <f>'NORMAL OPTION CALLS'!N431/('NORMAL OPTION CALLS'!M431)/'NORMAL OPTION CALLS'!G431%</f>
        <v>14.999999999999991</v>
      </c>
    </row>
    <row r="432" spans="1:15" ht="15" customHeight="1">
      <c r="A432" s="77">
        <v>16</v>
      </c>
      <c r="B432" s="78">
        <v>43607</v>
      </c>
      <c r="C432" s="79">
        <v>150</v>
      </c>
      <c r="D432" s="77" t="s">
        <v>21</v>
      </c>
      <c r="E432" s="77" t="s">
        <v>22</v>
      </c>
      <c r="F432" s="77" t="s">
        <v>213</v>
      </c>
      <c r="G432" s="77">
        <v>11</v>
      </c>
      <c r="H432" s="77">
        <v>7</v>
      </c>
      <c r="I432" s="77">
        <v>13</v>
      </c>
      <c r="J432" s="77">
        <v>15</v>
      </c>
      <c r="K432" s="77">
        <v>17</v>
      </c>
      <c r="L432" s="77">
        <v>7</v>
      </c>
      <c r="M432" s="77">
        <v>1400</v>
      </c>
      <c r="N432" s="80">
        <f>IF('NORMAL OPTION CALLS'!E432="BUY",('NORMAL OPTION CALLS'!L432-'NORMAL OPTION CALLS'!G432)*('NORMAL OPTION CALLS'!M432),('NORMAL OPTION CALLS'!G432-'NORMAL OPTION CALLS'!L432)*('NORMAL OPTION CALLS'!M432))</f>
        <v>-5600</v>
      </c>
      <c r="O432" s="81">
        <f>'NORMAL OPTION CALLS'!N432/('NORMAL OPTION CALLS'!M432)/'NORMAL OPTION CALLS'!G432%</f>
        <v>-36.363636363636367</v>
      </c>
    </row>
    <row r="433" spans="1:15" ht="15" customHeight="1">
      <c r="A433" s="77">
        <v>17</v>
      </c>
      <c r="B433" s="78">
        <v>43606</v>
      </c>
      <c r="C433" s="79">
        <v>400</v>
      </c>
      <c r="D433" s="77" t="s">
        <v>47</v>
      </c>
      <c r="E433" s="77" t="s">
        <v>22</v>
      </c>
      <c r="F433" s="77" t="s">
        <v>91</v>
      </c>
      <c r="G433" s="77">
        <v>11</v>
      </c>
      <c r="H433" s="77">
        <v>6</v>
      </c>
      <c r="I433" s="77">
        <v>14</v>
      </c>
      <c r="J433" s="77">
        <v>17</v>
      </c>
      <c r="K433" s="77">
        <v>20</v>
      </c>
      <c r="L433" s="77">
        <v>6</v>
      </c>
      <c r="M433" s="77">
        <v>1350</v>
      </c>
      <c r="N433" s="80">
        <f>IF('NORMAL OPTION CALLS'!E433="BUY",('NORMAL OPTION CALLS'!L433-'NORMAL OPTION CALLS'!G433)*('NORMAL OPTION CALLS'!M433),('NORMAL OPTION CALLS'!G433-'NORMAL OPTION CALLS'!L433)*('NORMAL OPTION CALLS'!M433))</f>
        <v>-6750</v>
      </c>
      <c r="O433" s="81">
        <f>'NORMAL OPTION CALLS'!N433/('NORMAL OPTION CALLS'!M433)/'NORMAL OPTION CALLS'!G433%</f>
        <v>-45.454545454545453</v>
      </c>
    </row>
    <row r="434" spans="1:15" ht="15" customHeight="1">
      <c r="A434" s="77">
        <v>18</v>
      </c>
      <c r="B434" s="78">
        <v>43606</v>
      </c>
      <c r="C434" s="79">
        <v>130</v>
      </c>
      <c r="D434" s="77" t="s">
        <v>21</v>
      </c>
      <c r="E434" s="77" t="s">
        <v>22</v>
      </c>
      <c r="F434" s="77" t="s">
        <v>363</v>
      </c>
      <c r="G434" s="77">
        <v>3.2</v>
      </c>
      <c r="H434" s="77">
        <v>1.7</v>
      </c>
      <c r="I434" s="77">
        <v>4</v>
      </c>
      <c r="J434" s="77">
        <v>4.8</v>
      </c>
      <c r="K434" s="77">
        <v>5.6</v>
      </c>
      <c r="L434" s="77">
        <v>4</v>
      </c>
      <c r="M434" s="77">
        <v>6000</v>
      </c>
      <c r="N434" s="80">
        <f>IF('NORMAL OPTION CALLS'!E434="BUY",('NORMAL OPTION CALLS'!L434-'NORMAL OPTION CALLS'!G434)*('NORMAL OPTION CALLS'!M434),('NORMAL OPTION CALLS'!G434-'NORMAL OPTION CALLS'!L434)*('NORMAL OPTION CALLS'!M434))</f>
        <v>4799.9999999999991</v>
      </c>
      <c r="O434" s="81">
        <f>'NORMAL OPTION CALLS'!N434/('NORMAL OPTION CALLS'!M434)/'NORMAL OPTION CALLS'!G434%</f>
        <v>24.999999999999993</v>
      </c>
    </row>
    <row r="435" spans="1:15" ht="15" customHeight="1">
      <c r="A435" s="77">
        <v>19</v>
      </c>
      <c r="B435" s="78">
        <v>43606</v>
      </c>
      <c r="C435" s="79">
        <v>3500</v>
      </c>
      <c r="D435" s="77" t="s">
        <v>21</v>
      </c>
      <c r="E435" s="77" t="s">
        <v>22</v>
      </c>
      <c r="F435" s="77" t="s">
        <v>50</v>
      </c>
      <c r="G435" s="77">
        <v>80</v>
      </c>
      <c r="H435" s="77">
        <v>55</v>
      </c>
      <c r="I435" s="77">
        <v>95</v>
      </c>
      <c r="J435" s="77">
        <v>110</v>
      </c>
      <c r="K435" s="77">
        <v>125</v>
      </c>
      <c r="L435" s="77">
        <v>95</v>
      </c>
      <c r="M435" s="77">
        <v>250</v>
      </c>
      <c r="N435" s="80">
        <f>IF('NORMAL OPTION CALLS'!E435="BUY",('NORMAL OPTION CALLS'!L435-'NORMAL OPTION CALLS'!G435)*('NORMAL OPTION CALLS'!M435),('NORMAL OPTION CALLS'!G435-'NORMAL OPTION CALLS'!L435)*('NORMAL OPTION CALLS'!M435))</f>
        <v>3750</v>
      </c>
      <c r="O435" s="81">
        <f>'NORMAL OPTION CALLS'!N435/('NORMAL OPTION CALLS'!M435)/'NORMAL OPTION CALLS'!G435%</f>
        <v>18.75</v>
      </c>
    </row>
    <row r="436" spans="1:15" ht="15" customHeight="1">
      <c r="A436" s="77">
        <v>20</v>
      </c>
      <c r="B436" s="78">
        <v>43605</v>
      </c>
      <c r="C436" s="79">
        <v>120</v>
      </c>
      <c r="D436" s="77" t="s">
        <v>21</v>
      </c>
      <c r="E436" s="77" t="s">
        <v>22</v>
      </c>
      <c r="F436" s="77" t="s">
        <v>59</v>
      </c>
      <c r="G436" s="77">
        <v>3.5</v>
      </c>
      <c r="H436" s="77">
        <v>1.5</v>
      </c>
      <c r="I436" s="77">
        <v>4</v>
      </c>
      <c r="J436" s="77">
        <v>4.5</v>
      </c>
      <c r="K436" s="77">
        <v>5</v>
      </c>
      <c r="L436" s="77">
        <v>4</v>
      </c>
      <c r="M436" s="77">
        <v>6200</v>
      </c>
      <c r="N436" s="80">
        <f>IF('NORMAL OPTION CALLS'!E436="BUY",('NORMAL OPTION CALLS'!L436-'NORMAL OPTION CALLS'!G436)*('NORMAL OPTION CALLS'!M436),('NORMAL OPTION CALLS'!G436-'NORMAL OPTION CALLS'!L436)*('NORMAL OPTION CALLS'!M436))</f>
        <v>3100</v>
      </c>
      <c r="O436" s="81">
        <f>'NORMAL OPTION CALLS'!N436/('NORMAL OPTION CALLS'!M436)/'NORMAL OPTION CALLS'!G436%</f>
        <v>14.285714285714285</v>
      </c>
    </row>
    <row r="437" spans="1:15" ht="15" customHeight="1">
      <c r="A437" s="77">
        <v>21</v>
      </c>
      <c r="B437" s="78">
        <v>43605</v>
      </c>
      <c r="C437" s="79">
        <v>500</v>
      </c>
      <c r="D437" s="77" t="s">
        <v>21</v>
      </c>
      <c r="E437" s="77" t="s">
        <v>22</v>
      </c>
      <c r="F437" s="77" t="s">
        <v>99</v>
      </c>
      <c r="G437" s="77">
        <v>10.6</v>
      </c>
      <c r="H437" s="77">
        <v>4</v>
      </c>
      <c r="I437" s="77">
        <v>14</v>
      </c>
      <c r="J437" s="77">
        <v>17.5</v>
      </c>
      <c r="K437" s="77">
        <v>21</v>
      </c>
      <c r="L437" s="77">
        <v>13.9</v>
      </c>
      <c r="M437" s="77">
        <v>1061</v>
      </c>
      <c r="N437" s="80">
        <f>IF('NORMAL OPTION CALLS'!E437="BUY",('NORMAL OPTION CALLS'!L437-'NORMAL OPTION CALLS'!G437)*('NORMAL OPTION CALLS'!M437),('NORMAL OPTION CALLS'!G437-'NORMAL OPTION CALLS'!L437)*('NORMAL OPTION CALLS'!M437))</f>
        <v>3501.3000000000006</v>
      </c>
      <c r="O437" s="81">
        <f>'NORMAL OPTION CALLS'!N437/('NORMAL OPTION CALLS'!M437)/'NORMAL OPTION CALLS'!G437%</f>
        <v>31.132075471698119</v>
      </c>
    </row>
    <row r="438" spans="1:15" ht="15" customHeight="1">
      <c r="A438" s="77">
        <v>22</v>
      </c>
      <c r="B438" s="78">
        <v>43602</v>
      </c>
      <c r="C438" s="79">
        <v>760</v>
      </c>
      <c r="D438" s="77" t="s">
        <v>21</v>
      </c>
      <c r="E438" s="77" t="s">
        <v>22</v>
      </c>
      <c r="F438" s="77" t="s">
        <v>58</v>
      </c>
      <c r="G438" s="77">
        <v>21</v>
      </c>
      <c r="H438" s="77">
        <v>15</v>
      </c>
      <c r="I438" s="77">
        <v>24.5</v>
      </c>
      <c r="J438" s="77">
        <v>28</v>
      </c>
      <c r="K438" s="77">
        <v>31.5</v>
      </c>
      <c r="L438" s="77">
        <v>28</v>
      </c>
      <c r="M438" s="77">
        <v>1200</v>
      </c>
      <c r="N438" s="80">
        <f>IF('NORMAL OPTION CALLS'!E438="BUY",('NORMAL OPTION CALLS'!L438-'NORMAL OPTION CALLS'!G438)*('NORMAL OPTION CALLS'!M438),('NORMAL OPTION CALLS'!G438-'NORMAL OPTION CALLS'!L438)*('NORMAL OPTION CALLS'!M438))</f>
        <v>8400</v>
      </c>
      <c r="O438" s="81">
        <f>'NORMAL OPTION CALLS'!N438/('NORMAL OPTION CALLS'!M438)/'NORMAL OPTION CALLS'!G438%</f>
        <v>33.333333333333336</v>
      </c>
    </row>
    <row r="439" spans="1:15" ht="15" customHeight="1">
      <c r="A439" s="77">
        <v>23</v>
      </c>
      <c r="B439" s="78">
        <v>43602</v>
      </c>
      <c r="C439" s="79">
        <v>230</v>
      </c>
      <c r="D439" s="77" t="s">
        <v>21</v>
      </c>
      <c r="E439" s="77" t="s">
        <v>22</v>
      </c>
      <c r="F439" s="77" t="s">
        <v>195</v>
      </c>
      <c r="G439" s="77">
        <v>7.5</v>
      </c>
      <c r="H439" s="77">
        <v>3.5</v>
      </c>
      <c r="I439" s="77">
        <v>9.5</v>
      </c>
      <c r="J439" s="77">
        <v>11.5</v>
      </c>
      <c r="K439" s="77">
        <v>13.5</v>
      </c>
      <c r="L439" s="77">
        <v>13.5</v>
      </c>
      <c r="M439" s="77">
        <v>2250</v>
      </c>
      <c r="N439" s="80">
        <f>IF('NORMAL OPTION CALLS'!E439="BUY",('NORMAL OPTION CALLS'!L439-'NORMAL OPTION CALLS'!G439)*('NORMAL OPTION CALLS'!M439),('NORMAL OPTION CALLS'!G439-'NORMAL OPTION CALLS'!L439)*('NORMAL OPTION CALLS'!M439))</f>
        <v>13500</v>
      </c>
      <c r="O439" s="81">
        <f>'NORMAL OPTION CALLS'!N439/('NORMAL OPTION CALLS'!M439)/'NORMAL OPTION CALLS'!G439%</f>
        <v>80</v>
      </c>
    </row>
    <row r="440" spans="1:15" ht="15" customHeight="1">
      <c r="A440" s="77">
        <v>24</v>
      </c>
      <c r="B440" s="78">
        <v>43602</v>
      </c>
      <c r="C440" s="79">
        <v>640</v>
      </c>
      <c r="D440" s="77" t="s">
        <v>21</v>
      </c>
      <c r="E440" s="77" t="s">
        <v>22</v>
      </c>
      <c r="F440" s="77" t="s">
        <v>227</v>
      </c>
      <c r="G440" s="77">
        <v>18.5</v>
      </c>
      <c r="H440" s="77">
        <v>12</v>
      </c>
      <c r="I440" s="77">
        <v>22</v>
      </c>
      <c r="J440" s="77">
        <v>25</v>
      </c>
      <c r="K440" s="77">
        <v>28</v>
      </c>
      <c r="L440" s="77">
        <v>28</v>
      </c>
      <c r="M440" s="77">
        <v>1400</v>
      </c>
      <c r="N440" s="80">
        <f>IF('NORMAL OPTION CALLS'!E440="BUY",('NORMAL OPTION CALLS'!L440-'NORMAL OPTION CALLS'!G440)*('NORMAL OPTION CALLS'!M440),('NORMAL OPTION CALLS'!G440-'NORMAL OPTION CALLS'!L440)*('NORMAL OPTION CALLS'!M440))</f>
        <v>13300</v>
      </c>
      <c r="O440" s="81">
        <f>'NORMAL OPTION CALLS'!N440/('NORMAL OPTION CALLS'!M440)/'NORMAL OPTION CALLS'!G440%</f>
        <v>51.351351351351354</v>
      </c>
    </row>
    <row r="441" spans="1:15" ht="15" customHeight="1">
      <c r="A441" s="77">
        <v>25</v>
      </c>
      <c r="B441" s="78">
        <v>43602</v>
      </c>
      <c r="C441" s="79">
        <v>680</v>
      </c>
      <c r="D441" s="77" t="s">
        <v>47</v>
      </c>
      <c r="E441" s="77" t="s">
        <v>22</v>
      </c>
      <c r="F441" s="77" t="s">
        <v>182</v>
      </c>
      <c r="G441" s="77">
        <v>30</v>
      </c>
      <c r="H441" s="77">
        <v>22</v>
      </c>
      <c r="I441" s="77">
        <v>34</v>
      </c>
      <c r="J441" s="77">
        <v>38</v>
      </c>
      <c r="K441" s="77">
        <v>42</v>
      </c>
      <c r="L441" s="77">
        <v>38</v>
      </c>
      <c r="M441" s="77">
        <v>1000</v>
      </c>
      <c r="N441" s="80">
        <f>IF('NORMAL OPTION CALLS'!E441="BUY",('NORMAL OPTION CALLS'!L441-'NORMAL OPTION CALLS'!G441)*('NORMAL OPTION CALLS'!M441),('NORMAL OPTION CALLS'!G441-'NORMAL OPTION CALLS'!L441)*('NORMAL OPTION CALLS'!M441))</f>
        <v>8000</v>
      </c>
      <c r="O441" s="81">
        <f>'NORMAL OPTION CALLS'!N441/('NORMAL OPTION CALLS'!M441)/'NORMAL OPTION CALLS'!G441%</f>
        <v>26.666666666666668</v>
      </c>
    </row>
    <row r="442" spans="1:15" ht="15" customHeight="1">
      <c r="A442" s="77">
        <v>26</v>
      </c>
      <c r="B442" s="78">
        <v>43601</v>
      </c>
      <c r="C442" s="79">
        <v>1200</v>
      </c>
      <c r="D442" s="77" t="s">
        <v>21</v>
      </c>
      <c r="E442" s="77" t="s">
        <v>22</v>
      </c>
      <c r="F442" s="77" t="s">
        <v>169</v>
      </c>
      <c r="G442" s="77">
        <v>25</v>
      </c>
      <c r="H442" s="77">
        <v>16</v>
      </c>
      <c r="I442" s="77">
        <v>30</v>
      </c>
      <c r="J442" s="77">
        <v>35</v>
      </c>
      <c r="K442" s="77">
        <v>40</v>
      </c>
      <c r="L442" s="77">
        <v>30</v>
      </c>
      <c r="M442" s="77">
        <v>750</v>
      </c>
      <c r="N442" s="80">
        <f>IF('NORMAL OPTION CALLS'!E442="BUY",('NORMAL OPTION CALLS'!L442-'NORMAL OPTION CALLS'!G442)*('NORMAL OPTION CALLS'!M442),('NORMAL OPTION CALLS'!G442-'NORMAL OPTION CALLS'!L442)*('NORMAL OPTION CALLS'!M442))</f>
        <v>3750</v>
      </c>
      <c r="O442" s="81">
        <f>'NORMAL OPTION CALLS'!N442/('NORMAL OPTION CALLS'!M442)/'NORMAL OPTION CALLS'!G442%</f>
        <v>20</v>
      </c>
    </row>
    <row r="443" spans="1:15" ht="15" customHeight="1">
      <c r="A443" s="77">
        <v>27</v>
      </c>
      <c r="B443" s="78">
        <v>43601</v>
      </c>
      <c r="C443" s="79">
        <v>130</v>
      </c>
      <c r="D443" s="77" t="s">
        <v>47</v>
      </c>
      <c r="E443" s="77" t="s">
        <v>22</v>
      </c>
      <c r="F443" s="77" t="s">
        <v>55</v>
      </c>
      <c r="G443" s="77">
        <v>10</v>
      </c>
      <c r="H443" s="77">
        <v>5</v>
      </c>
      <c r="I443" s="77">
        <v>12.5</v>
      </c>
      <c r="J443" s="77">
        <v>15</v>
      </c>
      <c r="K443" s="77">
        <v>17.5</v>
      </c>
      <c r="L443" s="77">
        <v>11.8</v>
      </c>
      <c r="M443" s="77">
        <v>1750</v>
      </c>
      <c r="N443" s="80">
        <f>IF('NORMAL OPTION CALLS'!E443="BUY",('NORMAL OPTION CALLS'!L443-'NORMAL OPTION CALLS'!G443)*('NORMAL OPTION CALLS'!M443),('NORMAL OPTION CALLS'!G443-'NORMAL OPTION CALLS'!L443)*('NORMAL OPTION CALLS'!M443))</f>
        <v>3150.0000000000014</v>
      </c>
      <c r="O443" s="81">
        <f>'NORMAL OPTION CALLS'!N443/('NORMAL OPTION CALLS'!M443)/'NORMAL OPTION CALLS'!G443%</f>
        <v>18.000000000000007</v>
      </c>
    </row>
    <row r="444" spans="1:15" ht="15" customHeight="1">
      <c r="A444" s="77">
        <v>28</v>
      </c>
      <c r="B444" s="78">
        <v>43601</v>
      </c>
      <c r="C444" s="79">
        <v>285</v>
      </c>
      <c r="D444" s="77" t="s">
        <v>21</v>
      </c>
      <c r="E444" s="77" t="s">
        <v>22</v>
      </c>
      <c r="F444" s="77" t="s">
        <v>185</v>
      </c>
      <c r="G444" s="77">
        <v>9</v>
      </c>
      <c r="H444" s="77">
        <v>5</v>
      </c>
      <c r="I444" s="77">
        <v>11</v>
      </c>
      <c r="J444" s="77">
        <v>13</v>
      </c>
      <c r="K444" s="77">
        <v>15</v>
      </c>
      <c r="L444" s="77">
        <v>11</v>
      </c>
      <c r="M444" s="77">
        <v>2100</v>
      </c>
      <c r="N444" s="80">
        <f>IF('NORMAL OPTION CALLS'!E444="BUY",('NORMAL OPTION CALLS'!L444-'NORMAL OPTION CALLS'!G444)*('NORMAL OPTION CALLS'!M444),('NORMAL OPTION CALLS'!G444-'NORMAL OPTION CALLS'!L444)*('NORMAL OPTION CALLS'!M444))</f>
        <v>4200</v>
      </c>
      <c r="O444" s="81">
        <f>'NORMAL OPTION CALLS'!N444/('NORMAL OPTION CALLS'!M444)/'NORMAL OPTION CALLS'!G444%</f>
        <v>22.222222222222221</v>
      </c>
    </row>
    <row r="445" spans="1:15" ht="15" customHeight="1">
      <c r="A445" s="77">
        <v>29</v>
      </c>
      <c r="B445" s="78">
        <v>43600</v>
      </c>
      <c r="C445" s="79">
        <v>980</v>
      </c>
      <c r="D445" s="77" t="s">
        <v>21</v>
      </c>
      <c r="E445" s="77" t="s">
        <v>22</v>
      </c>
      <c r="F445" s="77" t="s">
        <v>54</v>
      </c>
      <c r="G445" s="77">
        <v>32</v>
      </c>
      <c r="H445" s="77">
        <v>20</v>
      </c>
      <c r="I445" s="77">
        <v>39</v>
      </c>
      <c r="J445" s="77">
        <v>45</v>
      </c>
      <c r="K445" s="77">
        <v>51</v>
      </c>
      <c r="L445" s="77">
        <v>39</v>
      </c>
      <c r="M445" s="77">
        <v>600</v>
      </c>
      <c r="N445" s="80">
        <f>IF('NORMAL OPTION CALLS'!E445="BUY",('NORMAL OPTION CALLS'!L445-'NORMAL OPTION CALLS'!G445)*('NORMAL OPTION CALLS'!M445),('NORMAL OPTION CALLS'!G445-'NORMAL OPTION CALLS'!L445)*('NORMAL OPTION CALLS'!M445))</f>
        <v>4200</v>
      </c>
      <c r="O445" s="81">
        <f>'NORMAL OPTION CALLS'!N445/('NORMAL OPTION CALLS'!M445)/'NORMAL OPTION CALLS'!G445%</f>
        <v>21.875</v>
      </c>
    </row>
    <row r="446" spans="1:15" ht="15" customHeight="1">
      <c r="A446" s="77">
        <v>30</v>
      </c>
      <c r="B446" s="78">
        <v>43600</v>
      </c>
      <c r="C446" s="79">
        <v>175</v>
      </c>
      <c r="D446" s="77" t="s">
        <v>47</v>
      </c>
      <c r="E446" s="77" t="s">
        <v>22</v>
      </c>
      <c r="F446" s="77" t="s">
        <v>75</v>
      </c>
      <c r="G446" s="77">
        <v>9</v>
      </c>
      <c r="H446" s="77">
        <v>5</v>
      </c>
      <c r="I446" s="77">
        <v>11</v>
      </c>
      <c r="J446" s="77">
        <v>13</v>
      </c>
      <c r="K446" s="77">
        <v>15</v>
      </c>
      <c r="L446" s="77">
        <v>11</v>
      </c>
      <c r="M446" s="77">
        <v>2000</v>
      </c>
      <c r="N446" s="80">
        <f>IF('NORMAL OPTION CALLS'!E446="BUY",('NORMAL OPTION CALLS'!L446-'NORMAL OPTION CALLS'!G446)*('NORMAL OPTION CALLS'!M446),('NORMAL OPTION CALLS'!G446-'NORMAL OPTION CALLS'!L446)*('NORMAL OPTION CALLS'!M446))</f>
        <v>4000</v>
      </c>
      <c r="O446" s="81">
        <f>'NORMAL OPTION CALLS'!N446/('NORMAL OPTION CALLS'!M446)/'NORMAL OPTION CALLS'!G446%</f>
        <v>22.222222222222221</v>
      </c>
    </row>
    <row r="447" spans="1:15" ht="15" customHeight="1">
      <c r="A447" s="77">
        <v>31</v>
      </c>
      <c r="B447" s="78">
        <v>43600</v>
      </c>
      <c r="C447" s="79">
        <v>2750</v>
      </c>
      <c r="D447" s="77" t="s">
        <v>21</v>
      </c>
      <c r="E447" s="77" t="s">
        <v>22</v>
      </c>
      <c r="F447" s="77" t="s">
        <v>314</v>
      </c>
      <c r="G447" s="77">
        <v>75</v>
      </c>
      <c r="H447" s="77">
        <v>48</v>
      </c>
      <c r="I447" s="77">
        <v>90</v>
      </c>
      <c r="J447" s="77">
        <v>105</v>
      </c>
      <c r="K447" s="77">
        <v>120</v>
      </c>
      <c r="L447" s="77">
        <v>105</v>
      </c>
      <c r="M447" s="77">
        <v>250</v>
      </c>
      <c r="N447" s="80">
        <f>IF('NORMAL OPTION CALLS'!E447="BUY",('NORMAL OPTION CALLS'!L447-'NORMAL OPTION CALLS'!G447)*('NORMAL OPTION CALLS'!M447),('NORMAL OPTION CALLS'!G447-'NORMAL OPTION CALLS'!L447)*('NORMAL OPTION CALLS'!M447))</f>
        <v>7500</v>
      </c>
      <c r="O447" s="81">
        <f>'NORMAL OPTION CALLS'!N447/('NORMAL OPTION CALLS'!M447)/'NORMAL OPTION CALLS'!G447%</f>
        <v>40</v>
      </c>
    </row>
    <row r="448" spans="1:15" ht="15" customHeight="1">
      <c r="A448" s="77">
        <v>32</v>
      </c>
      <c r="B448" s="78">
        <v>43599</v>
      </c>
      <c r="C448" s="79">
        <v>720</v>
      </c>
      <c r="D448" s="77" t="s">
        <v>21</v>
      </c>
      <c r="E448" s="77" t="s">
        <v>22</v>
      </c>
      <c r="F448" s="77" t="s">
        <v>326</v>
      </c>
      <c r="G448" s="77">
        <v>39</v>
      </c>
      <c r="H448" s="77">
        <v>25</v>
      </c>
      <c r="I448" s="77">
        <v>47</v>
      </c>
      <c r="J448" s="77">
        <v>55</v>
      </c>
      <c r="K448" s="77">
        <v>52</v>
      </c>
      <c r="L448" s="77">
        <v>55</v>
      </c>
      <c r="M448" s="77">
        <v>500</v>
      </c>
      <c r="N448" s="80">
        <f>IF('NORMAL OPTION CALLS'!E448="BUY",('NORMAL OPTION CALLS'!L448-'NORMAL OPTION CALLS'!G448)*('NORMAL OPTION CALLS'!M448),('NORMAL OPTION CALLS'!G448-'NORMAL OPTION CALLS'!L448)*('NORMAL OPTION CALLS'!M448))</f>
        <v>8000</v>
      </c>
      <c r="O448" s="81">
        <f>'NORMAL OPTION CALLS'!N448/('NORMAL OPTION CALLS'!M448)/'NORMAL OPTION CALLS'!G448%</f>
        <v>41.025641025641022</v>
      </c>
    </row>
    <row r="449" spans="1:15" ht="15" customHeight="1">
      <c r="A449" s="77">
        <v>33</v>
      </c>
      <c r="B449" s="78">
        <v>43599</v>
      </c>
      <c r="C449" s="79">
        <v>500</v>
      </c>
      <c r="D449" s="77" t="s">
        <v>21</v>
      </c>
      <c r="E449" s="77" t="s">
        <v>22</v>
      </c>
      <c r="F449" s="77" t="s">
        <v>77</v>
      </c>
      <c r="G449" s="77">
        <v>13</v>
      </c>
      <c r="H449" s="77">
        <v>6</v>
      </c>
      <c r="I449" s="77">
        <v>17</v>
      </c>
      <c r="J449" s="77">
        <v>21</v>
      </c>
      <c r="K449" s="77">
        <v>25</v>
      </c>
      <c r="L449" s="77">
        <v>17</v>
      </c>
      <c r="M449" s="77">
        <v>1100</v>
      </c>
      <c r="N449" s="80">
        <f>IF('NORMAL OPTION CALLS'!E449="BUY",('NORMAL OPTION CALLS'!L449-'NORMAL OPTION CALLS'!G449)*('NORMAL OPTION CALLS'!M449),('NORMAL OPTION CALLS'!G449-'NORMAL OPTION CALLS'!L449)*('NORMAL OPTION CALLS'!M449))</f>
        <v>4400</v>
      </c>
      <c r="O449" s="81">
        <f>'NORMAL OPTION CALLS'!N449/('NORMAL OPTION CALLS'!M449)/'NORMAL OPTION CALLS'!G449%</f>
        <v>30.769230769230766</v>
      </c>
    </row>
    <row r="450" spans="1:15" ht="15" customHeight="1">
      <c r="A450" s="77">
        <v>34</v>
      </c>
      <c r="B450" s="78">
        <v>43598</v>
      </c>
      <c r="C450" s="79">
        <v>160</v>
      </c>
      <c r="D450" s="77" t="s">
        <v>47</v>
      </c>
      <c r="E450" s="77" t="s">
        <v>22</v>
      </c>
      <c r="F450" s="77" t="s">
        <v>69</v>
      </c>
      <c r="G450" s="77">
        <v>7.5</v>
      </c>
      <c r="H450" s="77">
        <v>3.5</v>
      </c>
      <c r="I450" s="77">
        <v>9</v>
      </c>
      <c r="J450" s="77">
        <v>10.5</v>
      </c>
      <c r="K450" s="77">
        <v>12</v>
      </c>
      <c r="L450" s="77">
        <v>8.9</v>
      </c>
      <c r="M450" s="77">
        <v>2600</v>
      </c>
      <c r="N450" s="80">
        <f>IF('NORMAL OPTION CALLS'!E450="BUY",('NORMAL OPTION CALLS'!L450-'NORMAL OPTION CALLS'!G450)*('NORMAL OPTION CALLS'!M450),('NORMAL OPTION CALLS'!G450-'NORMAL OPTION CALLS'!L450)*('NORMAL OPTION CALLS'!M450))</f>
        <v>3640.0000000000009</v>
      </c>
      <c r="O450" s="81">
        <f>'NORMAL OPTION CALLS'!N450/('NORMAL OPTION CALLS'!M450)/'NORMAL OPTION CALLS'!G450%</f>
        <v>18.666666666666671</v>
      </c>
    </row>
    <row r="451" spans="1:15" ht="15" customHeight="1">
      <c r="A451" s="77">
        <v>35</v>
      </c>
      <c r="B451" s="78">
        <v>43598</v>
      </c>
      <c r="C451" s="79">
        <v>140</v>
      </c>
      <c r="D451" s="77" t="s">
        <v>47</v>
      </c>
      <c r="E451" s="77" t="s">
        <v>22</v>
      </c>
      <c r="F451" s="77" t="s">
        <v>56</v>
      </c>
      <c r="G451" s="77">
        <v>3.6</v>
      </c>
      <c r="H451" s="77">
        <v>1.6</v>
      </c>
      <c r="I451" s="77">
        <v>4.5999999999999996</v>
      </c>
      <c r="J451" s="77">
        <v>5.6</v>
      </c>
      <c r="K451" s="77">
        <v>6.6</v>
      </c>
      <c r="L451" s="77">
        <v>4.5999999999999996</v>
      </c>
      <c r="M451" s="77">
        <v>3500</v>
      </c>
      <c r="N451" s="80">
        <f>IF('NORMAL OPTION CALLS'!E451="BUY",('NORMAL OPTION CALLS'!L451-'NORMAL OPTION CALLS'!G451)*('NORMAL OPTION CALLS'!M451),('NORMAL OPTION CALLS'!G451-'NORMAL OPTION CALLS'!L451)*('NORMAL OPTION CALLS'!M451))</f>
        <v>3499.9999999999986</v>
      </c>
      <c r="O451" s="81">
        <f>'NORMAL OPTION CALLS'!N451/('NORMAL OPTION CALLS'!M451)/'NORMAL OPTION CALLS'!G451%</f>
        <v>27.777777777777761</v>
      </c>
    </row>
    <row r="452" spans="1:15" ht="15" customHeight="1">
      <c r="A452" s="77">
        <v>36</v>
      </c>
      <c r="B452" s="78">
        <v>43598</v>
      </c>
      <c r="C452" s="79">
        <v>1160</v>
      </c>
      <c r="D452" s="77" t="s">
        <v>21</v>
      </c>
      <c r="E452" s="77" t="s">
        <v>22</v>
      </c>
      <c r="F452" s="77" t="s">
        <v>169</v>
      </c>
      <c r="G452" s="77">
        <v>29</v>
      </c>
      <c r="H452" s="77">
        <v>18</v>
      </c>
      <c r="I452" s="77">
        <v>35</v>
      </c>
      <c r="J452" s="77">
        <v>41</v>
      </c>
      <c r="K452" s="77">
        <v>47</v>
      </c>
      <c r="L452" s="77">
        <v>35</v>
      </c>
      <c r="M452" s="77">
        <v>750</v>
      </c>
      <c r="N452" s="80">
        <f>IF('NORMAL OPTION CALLS'!E452="BUY",('NORMAL OPTION CALLS'!L452-'NORMAL OPTION CALLS'!G452)*('NORMAL OPTION CALLS'!M452),('NORMAL OPTION CALLS'!G452-'NORMAL OPTION CALLS'!L452)*('NORMAL OPTION CALLS'!M452))</f>
        <v>4500</v>
      </c>
      <c r="O452" s="81">
        <f>'NORMAL OPTION CALLS'!N452/('NORMAL OPTION CALLS'!M452)/'NORMAL OPTION CALLS'!G452%</f>
        <v>20.689655172413794</v>
      </c>
    </row>
    <row r="453" spans="1:15" ht="15" customHeight="1">
      <c r="A453" s="77">
        <v>37</v>
      </c>
      <c r="B453" s="78">
        <v>43595</v>
      </c>
      <c r="C453" s="79">
        <v>720</v>
      </c>
      <c r="D453" s="77" t="s">
        <v>21</v>
      </c>
      <c r="E453" s="77" t="s">
        <v>22</v>
      </c>
      <c r="F453" s="77" t="s">
        <v>326</v>
      </c>
      <c r="G453" s="77">
        <v>39</v>
      </c>
      <c r="H453" s="77">
        <v>25</v>
      </c>
      <c r="I453" s="77">
        <v>47</v>
      </c>
      <c r="J453" s="77">
        <v>55</v>
      </c>
      <c r="K453" s="77">
        <v>52</v>
      </c>
      <c r="L453" s="77">
        <v>25</v>
      </c>
      <c r="M453" s="77">
        <v>500</v>
      </c>
      <c r="N453" s="80">
        <f>IF('NORMAL OPTION CALLS'!E453="BUY",('NORMAL OPTION CALLS'!L453-'NORMAL OPTION CALLS'!G453)*('NORMAL OPTION CALLS'!M453),('NORMAL OPTION CALLS'!G453-'NORMAL OPTION CALLS'!L453)*('NORMAL OPTION CALLS'!M453))</f>
        <v>-7000</v>
      </c>
      <c r="O453" s="81">
        <f>'NORMAL OPTION CALLS'!N453/('NORMAL OPTION CALLS'!M453)/'NORMAL OPTION CALLS'!G453%</f>
        <v>-35.897435897435898</v>
      </c>
    </row>
    <row r="454" spans="1:15" ht="15" customHeight="1">
      <c r="A454" s="77">
        <v>38</v>
      </c>
      <c r="B454" s="78">
        <v>43595</v>
      </c>
      <c r="C454" s="79">
        <v>480</v>
      </c>
      <c r="D454" s="77" t="s">
        <v>47</v>
      </c>
      <c r="E454" s="77" t="s">
        <v>22</v>
      </c>
      <c r="F454" s="77" t="s">
        <v>99</v>
      </c>
      <c r="G454" s="77">
        <v>19</v>
      </c>
      <c r="H454" s="77">
        <v>9.5</v>
      </c>
      <c r="I454" s="77">
        <v>23.5</v>
      </c>
      <c r="J454" s="77">
        <v>28</v>
      </c>
      <c r="K454" s="77">
        <v>32.5</v>
      </c>
      <c r="L454" s="77">
        <v>23.5</v>
      </c>
      <c r="M454" s="77">
        <v>1061</v>
      </c>
      <c r="N454" s="80">
        <f>IF('NORMAL OPTION CALLS'!E454="BUY",('NORMAL OPTION CALLS'!L454-'NORMAL OPTION CALLS'!G454)*('NORMAL OPTION CALLS'!M454),('NORMAL OPTION CALLS'!G454-'NORMAL OPTION CALLS'!L454)*('NORMAL OPTION CALLS'!M454))</f>
        <v>4774.5</v>
      </c>
      <c r="O454" s="81">
        <f>'NORMAL OPTION CALLS'!N454/('NORMAL OPTION CALLS'!M454)/'NORMAL OPTION CALLS'!G454%</f>
        <v>23.684210526315788</v>
      </c>
    </row>
    <row r="455" spans="1:15" ht="15" customHeight="1">
      <c r="A455" s="77">
        <v>39</v>
      </c>
      <c r="B455" s="78">
        <v>43595</v>
      </c>
      <c r="C455" s="79">
        <v>1140</v>
      </c>
      <c r="D455" s="77" t="s">
        <v>21</v>
      </c>
      <c r="E455" s="77" t="s">
        <v>22</v>
      </c>
      <c r="F455" s="77" t="s">
        <v>169</v>
      </c>
      <c r="G455" s="77">
        <v>27</v>
      </c>
      <c r="H455" s="77">
        <v>18</v>
      </c>
      <c r="I455" s="77">
        <v>32</v>
      </c>
      <c r="J455" s="77">
        <v>37</v>
      </c>
      <c r="K455" s="77">
        <v>42</v>
      </c>
      <c r="L455" s="77">
        <v>32</v>
      </c>
      <c r="M455" s="77">
        <v>750</v>
      </c>
      <c r="N455" s="80">
        <f>IF('NORMAL OPTION CALLS'!E455="BUY",('NORMAL OPTION CALLS'!L455-'NORMAL OPTION CALLS'!G455)*('NORMAL OPTION CALLS'!M455),('NORMAL OPTION CALLS'!G455-'NORMAL OPTION CALLS'!L455)*('NORMAL OPTION CALLS'!M455))</f>
        <v>3750</v>
      </c>
      <c r="O455" s="81">
        <f>'NORMAL OPTION CALLS'!N455/('NORMAL OPTION CALLS'!M455)/'NORMAL OPTION CALLS'!G455%</f>
        <v>18.518518518518519</v>
      </c>
    </row>
    <row r="456" spans="1:15" ht="15" customHeight="1">
      <c r="A456" s="77">
        <v>40</v>
      </c>
      <c r="B456" s="78">
        <v>43594</v>
      </c>
      <c r="C456" s="79">
        <v>1160</v>
      </c>
      <c r="D456" s="77" t="s">
        <v>21</v>
      </c>
      <c r="E456" s="77" t="s">
        <v>22</v>
      </c>
      <c r="F456" s="77" t="s">
        <v>351</v>
      </c>
      <c r="G456" s="77">
        <v>32</v>
      </c>
      <c r="H456" s="77">
        <v>20</v>
      </c>
      <c r="I456" s="77">
        <v>38</v>
      </c>
      <c r="J456" s="77">
        <v>44</v>
      </c>
      <c r="K456" s="77">
        <v>50</v>
      </c>
      <c r="L456" s="77">
        <v>20</v>
      </c>
      <c r="M456" s="77">
        <v>700</v>
      </c>
      <c r="N456" s="80">
        <f>IF('NORMAL OPTION CALLS'!E456="BUY",('NORMAL OPTION CALLS'!L456-'NORMAL OPTION CALLS'!G456)*('NORMAL OPTION CALLS'!M456),('NORMAL OPTION CALLS'!G456-'NORMAL OPTION CALLS'!L456)*('NORMAL OPTION CALLS'!M456))</f>
        <v>-8400</v>
      </c>
      <c r="O456" s="81">
        <f>'NORMAL OPTION CALLS'!N456/('NORMAL OPTION CALLS'!M456)/'NORMAL OPTION CALLS'!G456%</f>
        <v>-37.5</v>
      </c>
    </row>
    <row r="457" spans="1:15" ht="15" customHeight="1">
      <c r="A457" s="77">
        <v>41</v>
      </c>
      <c r="B457" s="78">
        <v>43594</v>
      </c>
      <c r="C457" s="79">
        <v>150</v>
      </c>
      <c r="D457" s="77" t="s">
        <v>21</v>
      </c>
      <c r="E457" s="77" t="s">
        <v>22</v>
      </c>
      <c r="F457" s="77" t="s">
        <v>213</v>
      </c>
      <c r="G457" s="77">
        <v>8</v>
      </c>
      <c r="H457" s="77">
        <v>4</v>
      </c>
      <c r="I457" s="77">
        <v>10</v>
      </c>
      <c r="J457" s="77">
        <v>12</v>
      </c>
      <c r="K457" s="77">
        <v>14</v>
      </c>
      <c r="L457" s="77">
        <v>10</v>
      </c>
      <c r="M457" s="77">
        <v>2200</v>
      </c>
      <c r="N457" s="80">
        <f>IF('NORMAL OPTION CALLS'!E457="BUY",('NORMAL OPTION CALLS'!L457-'NORMAL OPTION CALLS'!G457)*('NORMAL OPTION CALLS'!M457),('NORMAL OPTION CALLS'!G457-'NORMAL OPTION CALLS'!L457)*('NORMAL OPTION CALLS'!M457))</f>
        <v>4400</v>
      </c>
      <c r="O457" s="81">
        <f>'NORMAL OPTION CALLS'!N457/('NORMAL OPTION CALLS'!M457)/'NORMAL OPTION CALLS'!G457%</f>
        <v>25</v>
      </c>
    </row>
    <row r="458" spans="1:15" ht="15" customHeight="1">
      <c r="A458" s="77">
        <v>42</v>
      </c>
      <c r="B458" s="78">
        <v>43594</v>
      </c>
      <c r="C458" s="79">
        <v>35</v>
      </c>
      <c r="D458" s="77" t="s">
        <v>21</v>
      </c>
      <c r="E458" s="77" t="s">
        <v>22</v>
      </c>
      <c r="F458" s="77" t="s">
        <v>100</v>
      </c>
      <c r="G458" s="77">
        <v>2</v>
      </c>
      <c r="H458" s="77">
        <v>1</v>
      </c>
      <c r="I458" s="77">
        <v>2.5</v>
      </c>
      <c r="J458" s="77">
        <v>3</v>
      </c>
      <c r="K458" s="77">
        <v>3.5</v>
      </c>
      <c r="L458" s="77">
        <v>2.5</v>
      </c>
      <c r="M458" s="77">
        <v>8000</v>
      </c>
      <c r="N458" s="80">
        <f>IF('NORMAL OPTION CALLS'!E458="BUY",('NORMAL OPTION CALLS'!L458-'NORMAL OPTION CALLS'!G458)*('NORMAL OPTION CALLS'!M458),('NORMAL OPTION CALLS'!G458-'NORMAL OPTION CALLS'!L458)*('NORMAL OPTION CALLS'!M458))</f>
        <v>4000</v>
      </c>
      <c r="O458" s="81">
        <f>'NORMAL OPTION CALLS'!N458/('NORMAL OPTION CALLS'!M458)/'NORMAL OPTION CALLS'!G458%</f>
        <v>25</v>
      </c>
    </row>
    <row r="459" spans="1:15" ht="15" customHeight="1">
      <c r="A459" s="77">
        <v>43</v>
      </c>
      <c r="B459" s="78">
        <v>43594</v>
      </c>
      <c r="C459" s="79">
        <v>190</v>
      </c>
      <c r="D459" s="77" t="s">
        <v>47</v>
      </c>
      <c r="E459" s="77" t="s">
        <v>22</v>
      </c>
      <c r="F459" s="77" t="s">
        <v>87</v>
      </c>
      <c r="G459" s="77">
        <v>10</v>
      </c>
      <c r="H459" s="77">
        <v>7</v>
      </c>
      <c r="I459" s="77">
        <v>11.5</v>
      </c>
      <c r="J459" s="77">
        <v>13</v>
      </c>
      <c r="K459" s="77">
        <v>14.5</v>
      </c>
      <c r="L459" s="77">
        <v>11.5</v>
      </c>
      <c r="M459" s="77">
        <v>3000</v>
      </c>
      <c r="N459" s="80">
        <f>IF('NORMAL OPTION CALLS'!E459="BUY",('NORMAL OPTION CALLS'!L459-'NORMAL OPTION CALLS'!G459)*('NORMAL OPTION CALLS'!M459),('NORMAL OPTION CALLS'!G459-'NORMAL OPTION CALLS'!L459)*('NORMAL OPTION CALLS'!M459))</f>
        <v>4500</v>
      </c>
      <c r="O459" s="81">
        <f>'NORMAL OPTION CALLS'!N459/('NORMAL OPTION CALLS'!M459)/'NORMAL OPTION CALLS'!G459%</f>
        <v>15</v>
      </c>
    </row>
    <row r="460" spans="1:15" ht="15" customHeight="1">
      <c r="A460" s="77">
        <v>44</v>
      </c>
      <c r="B460" s="78">
        <v>43593</v>
      </c>
      <c r="C460" s="79">
        <v>185</v>
      </c>
      <c r="D460" s="77" t="s">
        <v>47</v>
      </c>
      <c r="E460" s="77" t="s">
        <v>22</v>
      </c>
      <c r="F460" s="77" t="s">
        <v>75</v>
      </c>
      <c r="G460" s="77">
        <v>10</v>
      </c>
      <c r="H460" s="77">
        <v>6</v>
      </c>
      <c r="I460" s="77">
        <v>12</v>
      </c>
      <c r="J460" s="77">
        <v>14</v>
      </c>
      <c r="K460" s="77">
        <v>16</v>
      </c>
      <c r="L460" s="77">
        <v>12</v>
      </c>
      <c r="M460" s="77">
        <v>2000</v>
      </c>
      <c r="N460" s="80">
        <f>IF('NORMAL OPTION CALLS'!E460="BUY",('NORMAL OPTION CALLS'!L460-'NORMAL OPTION CALLS'!G460)*('NORMAL OPTION CALLS'!M460),('NORMAL OPTION CALLS'!G460-'NORMAL OPTION CALLS'!L460)*('NORMAL OPTION CALLS'!M460))</f>
        <v>4000</v>
      </c>
      <c r="O460" s="81">
        <f>'NORMAL OPTION CALLS'!N460/('NORMAL OPTION CALLS'!M460)/'NORMAL OPTION CALLS'!G460%</f>
        <v>20</v>
      </c>
    </row>
    <row r="461" spans="1:15" ht="15" customHeight="1">
      <c r="A461" s="77">
        <v>45</v>
      </c>
      <c r="B461" s="78">
        <v>43593</v>
      </c>
      <c r="C461" s="79">
        <v>30</v>
      </c>
      <c r="D461" s="77" t="s">
        <v>47</v>
      </c>
      <c r="E461" s="77" t="s">
        <v>22</v>
      </c>
      <c r="F461" s="77" t="s">
        <v>100</v>
      </c>
      <c r="G461" s="77">
        <v>2.6</v>
      </c>
      <c r="H461" s="77">
        <v>1.6</v>
      </c>
      <c r="I461" s="77">
        <v>3.1</v>
      </c>
      <c r="J461" s="77">
        <v>3.6</v>
      </c>
      <c r="K461" s="77">
        <v>4.0999999999999996</v>
      </c>
      <c r="L461" s="77">
        <v>3.1</v>
      </c>
      <c r="M461" s="77">
        <v>8000</v>
      </c>
      <c r="N461" s="80">
        <f>IF('NORMAL OPTION CALLS'!E461="BUY",('NORMAL OPTION CALLS'!L461-'NORMAL OPTION CALLS'!G461)*('NORMAL OPTION CALLS'!M461),('NORMAL OPTION CALLS'!G461-'NORMAL OPTION CALLS'!L461)*('NORMAL OPTION CALLS'!M461))</f>
        <v>4000</v>
      </c>
      <c r="O461" s="81">
        <f>'NORMAL OPTION CALLS'!N461/('NORMAL OPTION CALLS'!M461)/'NORMAL OPTION CALLS'!G461%</f>
        <v>19.23076923076923</v>
      </c>
    </row>
    <row r="462" spans="1:15" ht="15" customHeight="1">
      <c r="A462" s="77">
        <v>46</v>
      </c>
      <c r="B462" s="78">
        <v>43592</v>
      </c>
      <c r="C462" s="79">
        <v>170</v>
      </c>
      <c r="D462" s="77" t="s">
        <v>47</v>
      </c>
      <c r="E462" s="77" t="s">
        <v>22</v>
      </c>
      <c r="F462" s="77" t="s">
        <v>51</v>
      </c>
      <c r="G462" s="77">
        <v>9</v>
      </c>
      <c r="H462" s="77">
        <v>5</v>
      </c>
      <c r="I462" s="77">
        <v>11</v>
      </c>
      <c r="J462" s="77">
        <v>13</v>
      </c>
      <c r="K462" s="77">
        <v>15</v>
      </c>
      <c r="L462" s="77">
        <v>11</v>
      </c>
      <c r="M462" s="77">
        <v>2250</v>
      </c>
      <c r="N462" s="80">
        <f>IF('NORMAL OPTION CALLS'!E462="BUY",('NORMAL OPTION CALLS'!L462-'NORMAL OPTION CALLS'!G462)*('NORMAL OPTION CALLS'!M462),('NORMAL OPTION CALLS'!G462-'NORMAL OPTION CALLS'!L462)*('NORMAL OPTION CALLS'!M462))</f>
        <v>4500</v>
      </c>
      <c r="O462" s="81">
        <f>'NORMAL OPTION CALLS'!N462/('NORMAL OPTION CALLS'!M462)/'NORMAL OPTION CALLS'!G462%</f>
        <v>22.222222222222221</v>
      </c>
    </row>
    <row r="463" spans="1:15" ht="15" customHeight="1">
      <c r="A463" s="77">
        <v>47</v>
      </c>
      <c r="B463" s="78">
        <v>43591</v>
      </c>
      <c r="C463" s="79">
        <v>610</v>
      </c>
      <c r="D463" s="77" t="s">
        <v>21</v>
      </c>
      <c r="E463" s="77" t="s">
        <v>22</v>
      </c>
      <c r="F463" s="77" t="s">
        <v>372</v>
      </c>
      <c r="G463" s="77">
        <v>25</v>
      </c>
      <c r="H463" s="77">
        <v>16</v>
      </c>
      <c r="I463" s="77">
        <v>30</v>
      </c>
      <c r="J463" s="77">
        <v>35</v>
      </c>
      <c r="K463" s="77">
        <v>40</v>
      </c>
      <c r="L463" s="77">
        <v>16</v>
      </c>
      <c r="M463" s="77">
        <v>750</v>
      </c>
      <c r="N463" s="80">
        <f>IF('NORMAL OPTION CALLS'!E463="BUY",('NORMAL OPTION CALLS'!L463-'NORMAL OPTION CALLS'!G463)*('NORMAL OPTION CALLS'!M463),('NORMAL OPTION CALLS'!G463-'NORMAL OPTION CALLS'!L463)*('NORMAL OPTION CALLS'!M463))</f>
        <v>-6750</v>
      </c>
      <c r="O463" s="81">
        <f>'NORMAL OPTION CALLS'!N463/('NORMAL OPTION CALLS'!M463)/'NORMAL OPTION CALLS'!G463%</f>
        <v>-36</v>
      </c>
    </row>
    <row r="464" spans="1:15" ht="15" customHeight="1">
      <c r="A464" s="77">
        <v>48</v>
      </c>
      <c r="B464" s="78">
        <v>43591</v>
      </c>
      <c r="C464" s="79">
        <v>310</v>
      </c>
      <c r="D464" s="77" t="s">
        <v>21</v>
      </c>
      <c r="E464" s="77" t="s">
        <v>22</v>
      </c>
      <c r="F464" s="77" t="s">
        <v>49</v>
      </c>
      <c r="G464" s="77">
        <v>13.6</v>
      </c>
      <c r="H464" s="77">
        <v>10.5</v>
      </c>
      <c r="I464" s="77">
        <v>15</v>
      </c>
      <c r="J464" s="77">
        <v>16.5</v>
      </c>
      <c r="K464" s="77">
        <v>18</v>
      </c>
      <c r="L464" s="77">
        <v>15</v>
      </c>
      <c r="M464" s="77">
        <v>3000</v>
      </c>
      <c r="N464" s="80">
        <f>IF('NORMAL OPTION CALLS'!E464="BUY",('NORMAL OPTION CALLS'!L464-'NORMAL OPTION CALLS'!G464)*('NORMAL OPTION CALLS'!M464),('NORMAL OPTION CALLS'!G464-'NORMAL OPTION CALLS'!L464)*('NORMAL OPTION CALLS'!M464))</f>
        <v>4200.0000000000009</v>
      </c>
      <c r="O464" s="81">
        <f>'NORMAL OPTION CALLS'!N464/('NORMAL OPTION CALLS'!M464)/'NORMAL OPTION CALLS'!G464%</f>
        <v>10.294117647058826</v>
      </c>
    </row>
    <row r="465" spans="1:15" ht="15" customHeight="1">
      <c r="A465" s="77">
        <v>49</v>
      </c>
      <c r="B465" s="78">
        <v>43588</v>
      </c>
      <c r="C465" s="79">
        <v>100</v>
      </c>
      <c r="D465" s="77" t="s">
        <v>21</v>
      </c>
      <c r="E465" s="77" t="s">
        <v>22</v>
      </c>
      <c r="F465" s="77" t="s">
        <v>53</v>
      </c>
      <c r="G465" s="77">
        <v>4</v>
      </c>
      <c r="H465" s="77">
        <v>2.8</v>
      </c>
      <c r="I465" s="77">
        <v>4.5999999999999996</v>
      </c>
      <c r="J465" s="77">
        <v>5.4</v>
      </c>
      <c r="K465" s="77">
        <v>6.2</v>
      </c>
      <c r="L465" s="77">
        <v>4.5999999999999996</v>
      </c>
      <c r="M465" s="77">
        <v>7000</v>
      </c>
      <c r="N465" s="80">
        <f>IF('NORMAL OPTION CALLS'!E465="BUY",('NORMAL OPTION CALLS'!L465-'NORMAL OPTION CALLS'!G465)*('NORMAL OPTION CALLS'!M465),('NORMAL OPTION CALLS'!G465-'NORMAL OPTION CALLS'!L465)*('NORMAL OPTION CALLS'!M465))</f>
        <v>4199.9999999999973</v>
      </c>
      <c r="O465" s="81">
        <f>'NORMAL OPTION CALLS'!N465/('NORMAL OPTION CALLS'!M465)/'NORMAL OPTION CALLS'!G465%</f>
        <v>14.999999999999991</v>
      </c>
    </row>
    <row r="466" spans="1:15">
      <c r="A466" s="77">
        <v>50</v>
      </c>
      <c r="B466" s="78">
        <v>43588</v>
      </c>
      <c r="C466" s="79">
        <v>135</v>
      </c>
      <c r="D466" s="77" t="s">
        <v>21</v>
      </c>
      <c r="E466" s="77" t="s">
        <v>22</v>
      </c>
      <c r="F466" s="77" t="s">
        <v>317</v>
      </c>
      <c r="G466" s="77">
        <v>4.5</v>
      </c>
      <c r="H466" s="77">
        <v>2.5</v>
      </c>
      <c r="I466" s="77">
        <v>5.5</v>
      </c>
      <c r="J466" s="77">
        <v>6.5</v>
      </c>
      <c r="K466" s="77">
        <v>7.5</v>
      </c>
      <c r="L466" s="77">
        <v>2.5</v>
      </c>
      <c r="M466" s="77">
        <v>4800</v>
      </c>
      <c r="N466" s="80">
        <f>IF('NORMAL OPTION CALLS'!E466="BUY",('NORMAL OPTION CALLS'!L466-'NORMAL OPTION CALLS'!G466)*('NORMAL OPTION CALLS'!M466),('NORMAL OPTION CALLS'!G466-'NORMAL OPTION CALLS'!L466)*('NORMAL OPTION CALLS'!M466))</f>
        <v>-9600</v>
      </c>
      <c r="O466" s="81">
        <f>'NORMAL OPTION CALLS'!N466/('NORMAL OPTION CALLS'!M466)/'NORMAL OPTION CALLS'!G466%</f>
        <v>-44.444444444444443</v>
      </c>
    </row>
    <row r="467" spans="1:15">
      <c r="A467" s="77">
        <v>51</v>
      </c>
      <c r="B467" s="78">
        <v>43587</v>
      </c>
      <c r="C467" s="79">
        <v>180</v>
      </c>
      <c r="D467" s="77" t="s">
        <v>21</v>
      </c>
      <c r="E467" s="77" t="s">
        <v>22</v>
      </c>
      <c r="F467" s="77" t="s">
        <v>51</v>
      </c>
      <c r="G467" s="77">
        <v>10.5</v>
      </c>
      <c r="H467" s="77">
        <v>6.5</v>
      </c>
      <c r="I467" s="77">
        <v>12.5</v>
      </c>
      <c r="J467" s="77">
        <v>14.5</v>
      </c>
      <c r="K467" s="77">
        <v>16.5</v>
      </c>
      <c r="L467" s="77">
        <v>12.5</v>
      </c>
      <c r="M467" s="77">
        <v>2250</v>
      </c>
      <c r="N467" s="80">
        <f>IF('NORMAL OPTION CALLS'!E467="BUY",('NORMAL OPTION CALLS'!L467-'NORMAL OPTION CALLS'!G467)*('NORMAL OPTION CALLS'!M467),('NORMAL OPTION CALLS'!G467-'NORMAL OPTION CALLS'!L467)*('NORMAL OPTION CALLS'!M467))</f>
        <v>4500</v>
      </c>
      <c r="O467" s="81">
        <f>'NORMAL OPTION CALLS'!N467/('NORMAL OPTION CALLS'!M467)/'NORMAL OPTION CALLS'!G467%</f>
        <v>19.047619047619047</v>
      </c>
    </row>
    <row r="468" spans="1:15">
      <c r="A468" s="77">
        <v>52</v>
      </c>
      <c r="B468" s="78">
        <v>43587</v>
      </c>
      <c r="C468" s="79">
        <v>1420</v>
      </c>
      <c r="D468" s="77" t="s">
        <v>21</v>
      </c>
      <c r="E468" s="77" t="s">
        <v>22</v>
      </c>
      <c r="F468" s="77" t="s">
        <v>224</v>
      </c>
      <c r="G468" s="77">
        <v>43</v>
      </c>
      <c r="H468" s="77">
        <v>26</v>
      </c>
      <c r="I468" s="77">
        <v>53</v>
      </c>
      <c r="J468" s="77">
        <v>63</v>
      </c>
      <c r="K468" s="77">
        <v>73</v>
      </c>
      <c r="L468" s="77">
        <v>53</v>
      </c>
      <c r="M468" s="77">
        <v>400</v>
      </c>
      <c r="N468" s="80">
        <f>IF('NORMAL OPTION CALLS'!E468="BUY",('NORMAL OPTION CALLS'!L468-'NORMAL OPTION CALLS'!G468)*('NORMAL OPTION CALLS'!M468),('NORMAL OPTION CALLS'!G468-'NORMAL OPTION CALLS'!L468)*('NORMAL OPTION CALLS'!M468))</f>
        <v>4000</v>
      </c>
      <c r="O468" s="81">
        <f>'NORMAL OPTION CALLS'!N468/('NORMAL OPTION CALLS'!M468)/'NORMAL OPTION CALLS'!G468%</f>
        <v>23.255813953488371</v>
      </c>
    </row>
    <row r="469" spans="1:15">
      <c r="A469" s="77">
        <v>53</v>
      </c>
      <c r="B469" s="78">
        <v>43587</v>
      </c>
      <c r="C469" s="79">
        <v>340</v>
      </c>
      <c r="D469" s="77" t="s">
        <v>21</v>
      </c>
      <c r="E469" s="77" t="s">
        <v>22</v>
      </c>
      <c r="F469" s="77" t="s">
        <v>343</v>
      </c>
      <c r="G469" s="77">
        <v>18</v>
      </c>
      <c r="H469" s="77">
        <v>14</v>
      </c>
      <c r="I469" s="77">
        <v>20</v>
      </c>
      <c r="J469" s="77">
        <v>22</v>
      </c>
      <c r="K469" s="77">
        <v>24</v>
      </c>
      <c r="L469" s="77">
        <v>20</v>
      </c>
      <c r="M469" s="77">
        <v>1800</v>
      </c>
      <c r="N469" s="80">
        <f>IF('NORMAL OPTION CALLS'!E469="BUY",('NORMAL OPTION CALLS'!L469-'NORMAL OPTION CALLS'!G469)*('NORMAL OPTION CALLS'!M469),('NORMAL OPTION CALLS'!G469-'NORMAL OPTION CALLS'!L469)*('NORMAL OPTION CALLS'!M469))</f>
        <v>3600</v>
      </c>
      <c r="O469" s="81">
        <f>'NORMAL OPTION CALLS'!N469/('NORMAL OPTION CALLS'!M469)/'NORMAL OPTION CALLS'!G469%</f>
        <v>11.111111111111111</v>
      </c>
    </row>
    <row r="470" spans="1:15" ht="16.5">
      <c r="A470" s="82" t="s">
        <v>95</v>
      </c>
      <c r="B470" s="83"/>
      <c r="C470" s="84"/>
      <c r="D470" s="85"/>
      <c r="E470" s="86"/>
      <c r="F470" s="86"/>
      <c r="G470" s="87"/>
      <c r="H470" s="88"/>
      <c r="I470" s="88"/>
      <c r="J470" s="88"/>
      <c r="K470" s="86"/>
      <c r="L470" s="89"/>
      <c r="M470" s="90"/>
      <c r="O470" s="90"/>
    </row>
    <row r="471" spans="1:15" ht="16.5">
      <c r="A471" s="82" t="s">
        <v>96</v>
      </c>
      <c r="B471" s="83"/>
      <c r="C471" s="84"/>
      <c r="D471" s="85"/>
      <c r="E471" s="86"/>
      <c r="F471" s="86"/>
      <c r="G471" s="87"/>
      <c r="H471" s="86"/>
      <c r="I471" s="86"/>
      <c r="J471" s="86"/>
      <c r="K471" s="86"/>
      <c r="L471" s="89"/>
      <c r="M471" s="90"/>
    </row>
    <row r="472" spans="1:15" ht="16.5">
      <c r="A472" s="82" t="s">
        <v>96</v>
      </c>
      <c r="B472" s="83"/>
      <c r="C472" s="84"/>
      <c r="D472" s="85"/>
      <c r="E472" s="86"/>
      <c r="F472" s="86"/>
      <c r="G472" s="87"/>
      <c r="H472" s="86"/>
      <c r="I472" s="86"/>
      <c r="J472" s="86"/>
      <c r="K472" s="86"/>
    </row>
    <row r="473" spans="1:15" ht="17.25" thickBot="1">
      <c r="A473" s="91"/>
      <c r="B473" s="92"/>
      <c r="C473" s="92"/>
      <c r="D473" s="93"/>
      <c r="E473" s="93"/>
      <c r="F473" s="93"/>
      <c r="G473" s="94"/>
      <c r="H473" s="95"/>
      <c r="I473" s="96" t="s">
        <v>27</v>
      </c>
      <c r="J473" s="96"/>
      <c r="K473" s="97"/>
      <c r="M473" s="90"/>
    </row>
    <row r="474" spans="1:15" ht="16.5">
      <c r="A474" s="98"/>
      <c r="B474" s="92"/>
      <c r="C474" s="92"/>
      <c r="D474" s="169" t="s">
        <v>28</v>
      </c>
      <c r="E474" s="169"/>
      <c r="F474" s="99">
        <v>53</v>
      </c>
      <c r="G474" s="100">
        <f>'NORMAL OPTION CALLS'!G475+'NORMAL OPTION CALLS'!G476+'NORMAL OPTION CALLS'!G477+'NORMAL OPTION CALLS'!G478+'NORMAL OPTION CALLS'!G479+'NORMAL OPTION CALLS'!G480</f>
        <v>100</v>
      </c>
      <c r="H474" s="93">
        <v>53</v>
      </c>
      <c r="I474" s="101">
        <f>'NORMAL OPTION CALLS'!H475/'NORMAL OPTION CALLS'!H474%</f>
        <v>83.018867924528294</v>
      </c>
      <c r="J474" s="101"/>
      <c r="K474" s="101"/>
      <c r="M474" s="90"/>
    </row>
    <row r="475" spans="1:15" ht="16.5">
      <c r="A475" s="98"/>
      <c r="B475" s="92"/>
      <c r="C475" s="92"/>
      <c r="D475" s="170" t="s">
        <v>29</v>
      </c>
      <c r="E475" s="170"/>
      <c r="F475" s="103">
        <v>44</v>
      </c>
      <c r="G475" s="104">
        <f>('NORMAL OPTION CALLS'!F475/'NORMAL OPTION CALLS'!F474)*100</f>
        <v>83.018867924528308</v>
      </c>
      <c r="H475" s="93">
        <v>44</v>
      </c>
      <c r="I475" s="97"/>
      <c r="J475" s="97"/>
      <c r="K475" s="93"/>
      <c r="M475" s="90"/>
    </row>
    <row r="476" spans="1:15" ht="16.5">
      <c r="A476" s="105"/>
      <c r="B476" s="92"/>
      <c r="C476" s="92"/>
      <c r="D476" s="170" t="s">
        <v>31</v>
      </c>
      <c r="E476" s="170"/>
      <c r="F476" s="103">
        <v>0</v>
      </c>
      <c r="G476" s="104">
        <f>('NORMAL OPTION CALLS'!F476/'NORMAL OPTION CALLS'!F474)*100</f>
        <v>0</v>
      </c>
      <c r="H476" s="106"/>
      <c r="I476" s="93"/>
      <c r="J476" s="93"/>
      <c r="K476" s="93"/>
      <c r="L476" s="89"/>
      <c r="M476" s="90"/>
    </row>
    <row r="477" spans="1:15" ht="16.5">
      <c r="A477" s="105"/>
      <c r="B477" s="92"/>
      <c r="C477" s="92"/>
      <c r="D477" s="170" t="s">
        <v>32</v>
      </c>
      <c r="E477" s="170"/>
      <c r="F477" s="103">
        <v>0</v>
      </c>
      <c r="G477" s="104">
        <f>('NORMAL OPTION CALLS'!F477/'NORMAL OPTION CALLS'!F474)*100</f>
        <v>0</v>
      </c>
      <c r="H477" s="106"/>
      <c r="I477" s="93"/>
      <c r="J477" s="93"/>
      <c r="K477" s="93"/>
      <c r="L477" s="97"/>
      <c r="M477" s="90"/>
    </row>
    <row r="478" spans="1:15" ht="16.5">
      <c r="A478" s="105"/>
      <c r="B478" s="92"/>
      <c r="C478" s="92"/>
      <c r="D478" s="170" t="s">
        <v>33</v>
      </c>
      <c r="E478" s="170"/>
      <c r="F478" s="103">
        <v>9</v>
      </c>
      <c r="G478" s="104">
        <f>('NORMAL OPTION CALLS'!F478/'NORMAL OPTION CALLS'!F474)*100</f>
        <v>16.981132075471699</v>
      </c>
      <c r="H478" s="106"/>
      <c r="I478" s="93" t="s">
        <v>34</v>
      </c>
      <c r="J478" s="93"/>
      <c r="K478" s="97"/>
      <c r="M478" s="90"/>
    </row>
    <row r="479" spans="1:15" ht="16.5">
      <c r="A479" s="105"/>
      <c r="B479" s="92"/>
      <c r="C479" s="92"/>
      <c r="D479" s="170" t="s">
        <v>35</v>
      </c>
      <c r="E479" s="170"/>
      <c r="F479" s="103">
        <v>0</v>
      </c>
      <c r="G479" s="104">
        <f>('NORMAL OPTION CALLS'!F479/'NORMAL OPTION CALLS'!F474)*100</f>
        <v>0</v>
      </c>
      <c r="H479" s="106"/>
      <c r="I479" s="93"/>
      <c r="J479" s="93"/>
      <c r="K479" s="97"/>
    </row>
    <row r="480" spans="1:15" ht="17.25" thickBot="1">
      <c r="A480" s="105"/>
      <c r="B480" s="92"/>
      <c r="C480" s="92"/>
      <c r="D480" s="171" t="s">
        <v>36</v>
      </c>
      <c r="E480" s="171"/>
      <c r="F480" s="107"/>
      <c r="G480" s="108">
        <f>('NORMAL OPTION CALLS'!F480/'NORMAL OPTION CALLS'!F474)*100</f>
        <v>0</v>
      </c>
      <c r="H480" s="106"/>
      <c r="I480" s="93"/>
      <c r="J480" s="93"/>
      <c r="K480" s="102"/>
      <c r="M480" s="97"/>
    </row>
    <row r="481" spans="1:15" ht="16.5">
      <c r="A481" s="109" t="s">
        <v>37</v>
      </c>
      <c r="B481" s="92"/>
      <c r="C481" s="92"/>
      <c r="D481" s="98"/>
      <c r="E481" s="98"/>
      <c r="F481" s="93"/>
      <c r="G481" s="93"/>
      <c r="H481" s="110"/>
      <c r="I481" s="111"/>
      <c r="J481" s="111"/>
      <c r="K481" s="111"/>
      <c r="L481" s="93"/>
    </row>
    <row r="482" spans="1:15" ht="16.5">
      <c r="A482" s="112" t="s">
        <v>38</v>
      </c>
      <c r="B482" s="92"/>
      <c r="C482" s="92"/>
      <c r="D482" s="113"/>
      <c r="E482" s="114"/>
      <c r="F482" s="98"/>
      <c r="G482" s="111"/>
      <c r="H482" s="110"/>
      <c r="I482" s="111"/>
      <c r="J482" s="111"/>
      <c r="K482" s="111"/>
    </row>
    <row r="483" spans="1:15" ht="16.5">
      <c r="A483" s="112" t="s">
        <v>39</v>
      </c>
      <c r="B483" s="92"/>
      <c r="C483" s="92"/>
      <c r="D483" s="98"/>
      <c r="E483" s="114"/>
      <c r="F483" s="98"/>
      <c r="G483" s="111"/>
      <c r="H483" s="110"/>
      <c r="I483" s="97"/>
      <c r="J483" s="97"/>
      <c r="K483" s="97"/>
      <c r="L483" s="93"/>
    </row>
    <row r="484" spans="1:15" ht="16.5">
      <c r="A484" s="112" t="s">
        <v>40</v>
      </c>
      <c r="B484" s="113"/>
      <c r="C484" s="92"/>
      <c r="D484" s="98"/>
      <c r="E484" s="114"/>
      <c r="F484" s="98"/>
      <c r="G484" s="111"/>
      <c r="H484" s="95"/>
      <c r="I484" s="97"/>
      <c r="J484" s="97"/>
      <c r="K484" s="97"/>
      <c r="L484" s="93"/>
      <c r="N484" s="98"/>
    </row>
    <row r="485" spans="1:15" ht="16.5">
      <c r="A485" s="112" t="s">
        <v>41</v>
      </c>
      <c r="B485" s="105"/>
      <c r="C485" s="113"/>
      <c r="D485" s="98"/>
      <c r="E485" s="116"/>
      <c r="F485" s="111"/>
      <c r="G485" s="111"/>
      <c r="H485" s="95"/>
      <c r="I485" s="97"/>
      <c r="J485" s="97"/>
      <c r="K485" s="97"/>
      <c r="L485" s="111"/>
    </row>
    <row r="486" spans="1:15">
      <c r="A486" s="159" t="s">
        <v>0</v>
      </c>
      <c r="B486" s="159"/>
      <c r="C486" s="159"/>
      <c r="D486" s="159"/>
      <c r="E486" s="159"/>
      <c r="F486" s="159"/>
      <c r="G486" s="159"/>
      <c r="H486" s="159"/>
      <c r="I486" s="159"/>
      <c r="J486" s="159"/>
      <c r="K486" s="159"/>
      <c r="L486" s="159"/>
      <c r="M486" s="159"/>
      <c r="N486" s="159"/>
      <c r="O486" s="159"/>
    </row>
    <row r="487" spans="1:15" ht="14.25" customHeight="1">
      <c r="A487" s="159"/>
      <c r="B487" s="159"/>
      <c r="C487" s="159"/>
      <c r="D487" s="159"/>
      <c r="E487" s="159"/>
      <c r="F487" s="159"/>
      <c r="G487" s="159"/>
      <c r="H487" s="159"/>
      <c r="I487" s="159"/>
      <c r="J487" s="159"/>
      <c r="K487" s="159"/>
      <c r="L487" s="159"/>
      <c r="M487" s="159"/>
      <c r="N487" s="159"/>
      <c r="O487" s="159"/>
    </row>
    <row r="488" spans="1:15" ht="14.25" customHeight="1">
      <c r="A488" s="159"/>
      <c r="B488" s="159"/>
      <c r="C488" s="159"/>
      <c r="D488" s="159"/>
      <c r="E488" s="159"/>
      <c r="F488" s="159"/>
      <c r="G488" s="159"/>
      <c r="H488" s="159"/>
      <c r="I488" s="159"/>
      <c r="J488" s="159"/>
      <c r="K488" s="159"/>
      <c r="L488" s="159"/>
      <c r="M488" s="159"/>
      <c r="N488" s="159"/>
      <c r="O488" s="159"/>
    </row>
    <row r="489" spans="1:15" ht="14.25" customHeight="1">
      <c r="A489" s="160" t="s">
        <v>328</v>
      </c>
      <c r="B489" s="161"/>
      <c r="C489" s="161"/>
      <c r="D489" s="161"/>
      <c r="E489" s="161"/>
      <c r="F489" s="161"/>
      <c r="G489" s="161"/>
      <c r="H489" s="161"/>
      <c r="I489" s="161"/>
      <c r="J489" s="161"/>
      <c r="K489" s="161"/>
      <c r="L489" s="161"/>
      <c r="M489" s="161"/>
      <c r="N489" s="161"/>
      <c r="O489" s="162"/>
    </row>
    <row r="490" spans="1:15" ht="14.25" customHeight="1">
      <c r="A490" s="160" t="s">
        <v>329</v>
      </c>
      <c r="B490" s="161"/>
      <c r="C490" s="161"/>
      <c r="D490" s="161"/>
      <c r="E490" s="161"/>
      <c r="F490" s="161"/>
      <c r="G490" s="161"/>
      <c r="H490" s="161"/>
      <c r="I490" s="161"/>
      <c r="J490" s="161"/>
      <c r="K490" s="161"/>
      <c r="L490" s="161"/>
      <c r="M490" s="161"/>
      <c r="N490" s="161"/>
      <c r="O490" s="162"/>
    </row>
    <row r="491" spans="1:15" ht="14.25" customHeight="1">
      <c r="A491" s="163" t="s">
        <v>3</v>
      </c>
      <c r="B491" s="163"/>
      <c r="C491" s="163"/>
      <c r="D491" s="163"/>
      <c r="E491" s="163"/>
      <c r="F491" s="163"/>
      <c r="G491" s="163"/>
      <c r="H491" s="163"/>
      <c r="I491" s="163"/>
      <c r="J491" s="163"/>
      <c r="K491" s="163"/>
      <c r="L491" s="163"/>
      <c r="M491" s="163"/>
      <c r="N491" s="163"/>
      <c r="O491" s="163"/>
    </row>
    <row r="492" spans="1:15" ht="14.25" customHeight="1">
      <c r="A492" s="164" t="s">
        <v>374</v>
      </c>
      <c r="B492" s="164"/>
      <c r="C492" s="164"/>
      <c r="D492" s="164"/>
      <c r="E492" s="164"/>
      <c r="F492" s="164"/>
      <c r="G492" s="164"/>
      <c r="H492" s="164"/>
      <c r="I492" s="164"/>
      <c r="J492" s="164"/>
      <c r="K492" s="164"/>
      <c r="L492" s="164"/>
      <c r="M492" s="164"/>
      <c r="N492" s="164"/>
      <c r="O492" s="164"/>
    </row>
    <row r="493" spans="1:15" ht="14.25" customHeight="1">
      <c r="A493" s="164" t="s">
        <v>5</v>
      </c>
      <c r="B493" s="164"/>
      <c r="C493" s="164"/>
      <c r="D493" s="164"/>
      <c r="E493" s="164"/>
      <c r="F493" s="164"/>
      <c r="G493" s="164"/>
      <c r="H493" s="164"/>
      <c r="I493" s="164"/>
      <c r="J493" s="164"/>
      <c r="K493" s="164"/>
      <c r="L493" s="164"/>
      <c r="M493" s="164"/>
      <c r="N493" s="164"/>
      <c r="O493" s="164"/>
    </row>
    <row r="494" spans="1:15" ht="14.25" customHeight="1">
      <c r="A494" s="165" t="s">
        <v>6</v>
      </c>
      <c r="B494" s="166" t="s">
        <v>7</v>
      </c>
      <c r="C494" s="167" t="s">
        <v>8</v>
      </c>
      <c r="D494" s="166" t="s">
        <v>9</v>
      </c>
      <c r="E494" s="165" t="s">
        <v>10</v>
      </c>
      <c r="F494" s="165" t="s">
        <v>11</v>
      </c>
      <c r="G494" s="167" t="s">
        <v>12</v>
      </c>
      <c r="H494" s="167" t="s">
        <v>13</v>
      </c>
      <c r="I494" s="167" t="s">
        <v>14</v>
      </c>
      <c r="J494" s="167" t="s">
        <v>15</v>
      </c>
      <c r="K494" s="167" t="s">
        <v>16</v>
      </c>
      <c r="L494" s="168" t="s">
        <v>17</v>
      </c>
      <c r="M494" s="166" t="s">
        <v>18</v>
      </c>
      <c r="N494" s="166" t="s">
        <v>19</v>
      </c>
      <c r="O494" s="166" t="s">
        <v>20</v>
      </c>
    </row>
    <row r="495" spans="1:15" ht="14.25" customHeight="1">
      <c r="A495" s="165"/>
      <c r="B495" s="166"/>
      <c r="C495" s="167"/>
      <c r="D495" s="166"/>
      <c r="E495" s="165"/>
      <c r="F495" s="165"/>
      <c r="G495" s="167"/>
      <c r="H495" s="167"/>
      <c r="I495" s="167"/>
      <c r="J495" s="167"/>
      <c r="K495" s="167"/>
      <c r="L495" s="168"/>
      <c r="M495" s="166"/>
      <c r="N495" s="166"/>
      <c r="O495" s="166"/>
    </row>
    <row r="496" spans="1:15">
      <c r="A496" s="77">
        <v>1</v>
      </c>
      <c r="B496" s="78">
        <v>43585</v>
      </c>
      <c r="C496" s="79">
        <v>310</v>
      </c>
      <c r="D496" s="77" t="s">
        <v>21</v>
      </c>
      <c r="E496" s="77" t="s">
        <v>22</v>
      </c>
      <c r="F496" s="77" t="s">
        <v>43</v>
      </c>
      <c r="G496" s="77">
        <v>13.5</v>
      </c>
      <c r="H496" s="77">
        <v>9</v>
      </c>
      <c r="I496" s="77">
        <v>16</v>
      </c>
      <c r="J496" s="77">
        <v>18.5</v>
      </c>
      <c r="K496" s="77">
        <v>21</v>
      </c>
      <c r="L496" s="77">
        <v>16</v>
      </c>
      <c r="M496" s="77">
        <v>1500</v>
      </c>
      <c r="N496" s="80">
        <f>IF('NORMAL OPTION CALLS'!E496="BUY",('NORMAL OPTION CALLS'!L496-'NORMAL OPTION CALLS'!G496)*('NORMAL OPTION CALLS'!M496),('NORMAL OPTION CALLS'!G496-'NORMAL OPTION CALLS'!L496)*('NORMAL OPTION CALLS'!M496))</f>
        <v>3750</v>
      </c>
      <c r="O496" s="81">
        <f>'NORMAL OPTION CALLS'!N496/('NORMAL OPTION CALLS'!M496)/'NORMAL OPTION CALLS'!G496%</f>
        <v>18.518518518518519</v>
      </c>
    </row>
    <row r="497" spans="1:15">
      <c r="A497" s="77">
        <v>2</v>
      </c>
      <c r="B497" s="78">
        <v>43585</v>
      </c>
      <c r="C497" s="79">
        <v>305</v>
      </c>
      <c r="D497" s="77" t="s">
        <v>21</v>
      </c>
      <c r="E497" s="77" t="s">
        <v>22</v>
      </c>
      <c r="F497" s="77" t="s">
        <v>284</v>
      </c>
      <c r="G497" s="77">
        <v>3</v>
      </c>
      <c r="H497" s="77">
        <v>0.5</v>
      </c>
      <c r="I497" s="77">
        <v>4.5</v>
      </c>
      <c r="J497" s="77">
        <v>6</v>
      </c>
      <c r="K497" s="77">
        <v>7.5</v>
      </c>
      <c r="L497" s="77">
        <v>4.5</v>
      </c>
      <c r="M497" s="77">
        <v>3200</v>
      </c>
      <c r="N497" s="80">
        <f>IF('NORMAL OPTION CALLS'!E497="BUY",('NORMAL OPTION CALLS'!L497-'NORMAL OPTION CALLS'!G497)*('NORMAL OPTION CALLS'!M497),('NORMAL OPTION CALLS'!G497-'NORMAL OPTION CALLS'!L497)*('NORMAL OPTION CALLS'!M497))</f>
        <v>4800</v>
      </c>
      <c r="O497" s="81">
        <f>'NORMAL OPTION CALLS'!N497/('NORMAL OPTION CALLS'!M497)/'NORMAL OPTION CALLS'!G497%</f>
        <v>50</v>
      </c>
    </row>
    <row r="498" spans="1:15">
      <c r="A498" s="77">
        <v>3</v>
      </c>
      <c r="B498" s="78">
        <v>43585</v>
      </c>
      <c r="C498" s="79">
        <v>760</v>
      </c>
      <c r="D498" s="77" t="s">
        <v>21</v>
      </c>
      <c r="E498" s="77" t="s">
        <v>22</v>
      </c>
      <c r="F498" s="77" t="s">
        <v>151</v>
      </c>
      <c r="G498" s="77">
        <v>14</v>
      </c>
      <c r="H498" s="77">
        <v>8.5</v>
      </c>
      <c r="I498" s="77">
        <v>17.5</v>
      </c>
      <c r="J498" s="77">
        <v>21</v>
      </c>
      <c r="K498" s="77">
        <v>24.5</v>
      </c>
      <c r="L498" s="77">
        <v>8.5</v>
      </c>
      <c r="M498" s="77">
        <v>1200</v>
      </c>
      <c r="N498" s="80">
        <f>IF('NORMAL OPTION CALLS'!E498="BUY",('NORMAL OPTION CALLS'!L498-'NORMAL OPTION CALLS'!G498)*('NORMAL OPTION CALLS'!M498),('NORMAL OPTION CALLS'!G498-'NORMAL OPTION CALLS'!L498)*('NORMAL OPTION CALLS'!M498))</f>
        <v>-6600</v>
      </c>
      <c r="O498" s="81">
        <f>'NORMAL OPTION CALLS'!N498/('NORMAL OPTION CALLS'!M498)/'NORMAL OPTION CALLS'!G498%</f>
        <v>-39.285714285714285</v>
      </c>
    </row>
    <row r="499" spans="1:15">
      <c r="A499" s="77">
        <v>4</v>
      </c>
      <c r="B499" s="78">
        <v>43585</v>
      </c>
      <c r="C499" s="79">
        <v>550</v>
      </c>
      <c r="D499" s="77" t="s">
        <v>21</v>
      </c>
      <c r="E499" s="77" t="s">
        <v>22</v>
      </c>
      <c r="F499" s="77" t="s">
        <v>99</v>
      </c>
      <c r="G499" s="77">
        <v>22</v>
      </c>
      <c r="H499" s="77">
        <v>15</v>
      </c>
      <c r="I499" s="77">
        <v>26</v>
      </c>
      <c r="J499" s="77">
        <v>30</v>
      </c>
      <c r="K499" s="77">
        <v>34</v>
      </c>
      <c r="L499" s="77">
        <v>26</v>
      </c>
      <c r="M499" s="77">
        <v>1061</v>
      </c>
      <c r="N499" s="80">
        <f>IF('NORMAL OPTION CALLS'!E499="BUY",('NORMAL OPTION CALLS'!L499-'NORMAL OPTION CALLS'!G499)*('NORMAL OPTION CALLS'!M499),('NORMAL OPTION CALLS'!G499-'NORMAL OPTION CALLS'!L499)*('NORMAL OPTION CALLS'!M499))</f>
        <v>4244</v>
      </c>
      <c r="O499" s="81">
        <f>'NORMAL OPTION CALLS'!N499/('NORMAL OPTION CALLS'!M499)/'NORMAL OPTION CALLS'!G499%</f>
        <v>18.181818181818183</v>
      </c>
    </row>
    <row r="500" spans="1:15">
      <c r="A500" s="77">
        <v>5</v>
      </c>
      <c r="B500" s="78">
        <v>43585</v>
      </c>
      <c r="C500" s="79">
        <v>205</v>
      </c>
      <c r="D500" s="77" t="s">
        <v>21</v>
      </c>
      <c r="E500" s="77" t="s">
        <v>22</v>
      </c>
      <c r="F500" s="77" t="s">
        <v>24</v>
      </c>
      <c r="G500" s="77">
        <v>8</v>
      </c>
      <c r="H500" s="77">
        <v>6</v>
      </c>
      <c r="I500" s="77">
        <v>9</v>
      </c>
      <c r="J500" s="77">
        <v>10</v>
      </c>
      <c r="K500" s="77">
        <v>11</v>
      </c>
      <c r="L500" s="77">
        <v>9</v>
      </c>
      <c r="M500" s="77">
        <v>3500</v>
      </c>
      <c r="N500" s="80">
        <f>IF('NORMAL OPTION CALLS'!E500="BUY",('NORMAL OPTION CALLS'!L500-'NORMAL OPTION CALLS'!G500)*('NORMAL OPTION CALLS'!M500),('NORMAL OPTION CALLS'!G500-'NORMAL OPTION CALLS'!L500)*('NORMAL OPTION CALLS'!M500))</f>
        <v>3500</v>
      </c>
      <c r="O500" s="81">
        <f>'NORMAL OPTION CALLS'!N500/('NORMAL OPTION CALLS'!M500)/'NORMAL OPTION CALLS'!G500%</f>
        <v>12.5</v>
      </c>
    </row>
    <row r="501" spans="1:15">
      <c r="A501" s="77">
        <v>6</v>
      </c>
      <c r="B501" s="78">
        <v>43581</v>
      </c>
      <c r="C501" s="79">
        <v>380</v>
      </c>
      <c r="D501" s="77" t="s">
        <v>21</v>
      </c>
      <c r="E501" s="77" t="s">
        <v>22</v>
      </c>
      <c r="F501" s="77" t="s">
        <v>76</v>
      </c>
      <c r="G501" s="77">
        <v>13</v>
      </c>
      <c r="H501" s="77">
        <v>9</v>
      </c>
      <c r="I501" s="77">
        <v>15</v>
      </c>
      <c r="J501" s="77">
        <v>17</v>
      </c>
      <c r="K501" s="77">
        <v>19</v>
      </c>
      <c r="L501" s="77">
        <v>17</v>
      </c>
      <c r="M501" s="77">
        <v>1800</v>
      </c>
      <c r="N501" s="80">
        <f>IF('NORMAL OPTION CALLS'!E501="BUY",('NORMAL OPTION CALLS'!L501-'NORMAL OPTION CALLS'!G501)*('NORMAL OPTION CALLS'!M501),('NORMAL OPTION CALLS'!G501-'NORMAL OPTION CALLS'!L501)*('NORMAL OPTION CALLS'!M501))</f>
        <v>7200</v>
      </c>
      <c r="O501" s="81">
        <f>'NORMAL OPTION CALLS'!N501/('NORMAL OPTION CALLS'!M501)/'NORMAL OPTION CALLS'!G501%</f>
        <v>30.769230769230766</v>
      </c>
    </row>
    <row r="502" spans="1:15">
      <c r="A502" s="77">
        <v>7</v>
      </c>
      <c r="B502" s="78">
        <v>43581</v>
      </c>
      <c r="C502" s="79">
        <v>215</v>
      </c>
      <c r="D502" s="77" t="s">
        <v>21</v>
      </c>
      <c r="E502" s="77" t="s">
        <v>22</v>
      </c>
      <c r="F502" s="77" t="s">
        <v>195</v>
      </c>
      <c r="G502" s="77">
        <v>8</v>
      </c>
      <c r="H502" s="77">
        <v>4</v>
      </c>
      <c r="I502" s="77">
        <v>10</v>
      </c>
      <c r="J502" s="77">
        <v>12</v>
      </c>
      <c r="K502" s="77">
        <v>14</v>
      </c>
      <c r="L502" s="77">
        <v>4</v>
      </c>
      <c r="M502" s="77">
        <v>2250</v>
      </c>
      <c r="N502" s="80">
        <f>IF('NORMAL OPTION CALLS'!E502="BUY",('NORMAL OPTION CALLS'!L502-'NORMAL OPTION CALLS'!G502)*('NORMAL OPTION CALLS'!M502),('NORMAL OPTION CALLS'!G502-'NORMAL OPTION CALLS'!L502)*('NORMAL OPTION CALLS'!M502))</f>
        <v>-9000</v>
      </c>
      <c r="O502" s="81">
        <f>'NORMAL OPTION CALLS'!N502/('NORMAL OPTION CALLS'!M502)/'NORMAL OPTION CALLS'!G502%</f>
        <v>-50</v>
      </c>
    </row>
    <row r="503" spans="1:15">
      <c r="A503" s="77">
        <v>8</v>
      </c>
      <c r="B503" s="78">
        <v>43580</v>
      </c>
      <c r="C503" s="79">
        <v>480</v>
      </c>
      <c r="D503" s="77" t="s">
        <v>21</v>
      </c>
      <c r="E503" s="77" t="s">
        <v>22</v>
      </c>
      <c r="F503" s="77" t="s">
        <v>161</v>
      </c>
      <c r="G503" s="77">
        <v>16.5</v>
      </c>
      <c r="H503" s="77">
        <v>9.8000000000000007</v>
      </c>
      <c r="I503" s="77">
        <v>20</v>
      </c>
      <c r="J503" s="77">
        <v>23.5</v>
      </c>
      <c r="K503" s="77">
        <v>27</v>
      </c>
      <c r="L503" s="77">
        <v>16.5</v>
      </c>
      <c r="M503" s="77">
        <v>1100</v>
      </c>
      <c r="N503" s="80">
        <v>0</v>
      </c>
      <c r="O503" s="81">
        <v>0</v>
      </c>
    </row>
    <row r="504" spans="1:15">
      <c r="A504" s="77">
        <v>9</v>
      </c>
      <c r="B504" s="78">
        <v>43580</v>
      </c>
      <c r="C504" s="79">
        <v>155</v>
      </c>
      <c r="D504" s="77" t="s">
        <v>21</v>
      </c>
      <c r="E504" s="77" t="s">
        <v>22</v>
      </c>
      <c r="F504" s="77" t="s">
        <v>56</v>
      </c>
      <c r="G504" s="77">
        <v>7</v>
      </c>
      <c r="H504" s="77">
        <v>5</v>
      </c>
      <c r="I504" s="77">
        <v>8</v>
      </c>
      <c r="J504" s="77">
        <v>9</v>
      </c>
      <c r="K504" s="77">
        <v>10</v>
      </c>
      <c r="L504" s="77">
        <v>8</v>
      </c>
      <c r="M504" s="77">
        <v>3500</v>
      </c>
      <c r="N504" s="80">
        <f>IF('NORMAL OPTION CALLS'!E504="BUY",('NORMAL OPTION CALLS'!L504-'NORMAL OPTION CALLS'!G504)*('NORMAL OPTION CALLS'!M504),('NORMAL OPTION CALLS'!G504-'NORMAL OPTION CALLS'!L504)*('NORMAL OPTION CALLS'!M504))</f>
        <v>3500</v>
      </c>
      <c r="O504" s="81">
        <f>'NORMAL OPTION CALLS'!N504/('NORMAL OPTION CALLS'!M504)/'NORMAL OPTION CALLS'!G504%</f>
        <v>14.285714285714285</v>
      </c>
    </row>
    <row r="505" spans="1:15">
      <c r="A505" s="77">
        <v>10</v>
      </c>
      <c r="B505" s="78">
        <v>43580</v>
      </c>
      <c r="C505" s="79">
        <v>280</v>
      </c>
      <c r="D505" s="77" t="s">
        <v>21</v>
      </c>
      <c r="E505" s="77" t="s">
        <v>22</v>
      </c>
      <c r="F505" s="77" t="s">
        <v>185</v>
      </c>
      <c r="G505" s="77">
        <v>12</v>
      </c>
      <c r="H505" s="77">
        <v>8</v>
      </c>
      <c r="I505" s="77">
        <v>14</v>
      </c>
      <c r="J505" s="77">
        <v>16</v>
      </c>
      <c r="K505" s="77">
        <v>18</v>
      </c>
      <c r="L505" s="77">
        <v>14</v>
      </c>
      <c r="M505" s="77">
        <v>1800</v>
      </c>
      <c r="N505" s="80">
        <f>IF('NORMAL OPTION CALLS'!E505="BUY",('NORMAL OPTION CALLS'!L505-'NORMAL OPTION CALLS'!G505)*('NORMAL OPTION CALLS'!M505),('NORMAL OPTION CALLS'!G505-'NORMAL OPTION CALLS'!L505)*('NORMAL OPTION CALLS'!M505))</f>
        <v>3600</v>
      </c>
      <c r="O505" s="81">
        <f>'NORMAL OPTION CALLS'!N505/('NORMAL OPTION CALLS'!M505)/'NORMAL OPTION CALLS'!G505%</f>
        <v>16.666666666666668</v>
      </c>
    </row>
    <row r="506" spans="1:15">
      <c r="A506" s="77">
        <v>11</v>
      </c>
      <c r="B506" s="78">
        <v>43579</v>
      </c>
      <c r="C506" s="79">
        <v>3050</v>
      </c>
      <c r="D506" s="77" t="s">
        <v>21</v>
      </c>
      <c r="E506" s="77" t="s">
        <v>22</v>
      </c>
      <c r="F506" s="77" t="s">
        <v>50</v>
      </c>
      <c r="G506" s="77">
        <v>100</v>
      </c>
      <c r="H506" s="77">
        <v>67</v>
      </c>
      <c r="I506" s="77">
        <v>120</v>
      </c>
      <c r="J506" s="77">
        <v>140</v>
      </c>
      <c r="K506" s="77">
        <v>160</v>
      </c>
      <c r="L506" s="77">
        <v>120</v>
      </c>
      <c r="M506" s="77">
        <v>250</v>
      </c>
      <c r="N506" s="80">
        <f>IF('NORMAL OPTION CALLS'!E506="BUY",('NORMAL OPTION CALLS'!L506-'NORMAL OPTION CALLS'!G506)*('NORMAL OPTION CALLS'!M506),('NORMAL OPTION CALLS'!G506-'NORMAL OPTION CALLS'!L506)*('NORMAL OPTION CALLS'!M506))</f>
        <v>5000</v>
      </c>
      <c r="O506" s="81">
        <f>'NORMAL OPTION CALLS'!N506/('NORMAL OPTION CALLS'!M506)/'NORMAL OPTION CALLS'!G506%</f>
        <v>20</v>
      </c>
    </row>
    <row r="507" spans="1:15">
      <c r="A507" s="77">
        <v>12</v>
      </c>
      <c r="B507" s="78">
        <v>43579</v>
      </c>
      <c r="C507" s="79">
        <v>260</v>
      </c>
      <c r="D507" s="77" t="s">
        <v>21</v>
      </c>
      <c r="E507" s="77" t="s">
        <v>22</v>
      </c>
      <c r="F507" s="77" t="s">
        <v>23</v>
      </c>
      <c r="G507" s="77">
        <v>14</v>
      </c>
      <c r="H507" s="77">
        <v>10</v>
      </c>
      <c r="I507" s="77">
        <v>16</v>
      </c>
      <c r="J507" s="77">
        <v>18</v>
      </c>
      <c r="K507" s="77">
        <v>20</v>
      </c>
      <c r="L507" s="77">
        <v>20</v>
      </c>
      <c r="M507" s="77">
        <v>2100</v>
      </c>
      <c r="N507" s="80">
        <f>IF('NORMAL OPTION CALLS'!E507="BUY",('NORMAL OPTION CALLS'!L507-'NORMAL OPTION CALLS'!G507)*('NORMAL OPTION CALLS'!M507),('NORMAL OPTION CALLS'!G507-'NORMAL OPTION CALLS'!L507)*('NORMAL OPTION CALLS'!M507))</f>
        <v>12600</v>
      </c>
      <c r="O507" s="81">
        <f>'NORMAL OPTION CALLS'!N507/('NORMAL OPTION CALLS'!M507)/'NORMAL OPTION CALLS'!G507%</f>
        <v>42.857142857142854</v>
      </c>
    </row>
    <row r="508" spans="1:15">
      <c r="A508" s="77">
        <v>13</v>
      </c>
      <c r="B508" s="78">
        <v>43578</v>
      </c>
      <c r="C508" s="79">
        <v>410</v>
      </c>
      <c r="D508" s="77" t="s">
        <v>47</v>
      </c>
      <c r="E508" s="77" t="s">
        <v>22</v>
      </c>
      <c r="F508" s="77" t="s">
        <v>345</v>
      </c>
      <c r="G508" s="77">
        <v>7</v>
      </c>
      <c r="H508" s="77">
        <v>2</v>
      </c>
      <c r="I508" s="77">
        <v>10</v>
      </c>
      <c r="J508" s="77">
        <v>13</v>
      </c>
      <c r="K508" s="77">
        <v>16</v>
      </c>
      <c r="L508" s="77">
        <v>2</v>
      </c>
      <c r="M508" s="77">
        <v>1300</v>
      </c>
      <c r="N508" s="80">
        <f>IF('NORMAL OPTION CALLS'!E508="BUY",('NORMAL OPTION CALLS'!L508-'NORMAL OPTION CALLS'!G508)*('NORMAL OPTION CALLS'!M508),('NORMAL OPTION CALLS'!G508-'NORMAL OPTION CALLS'!L508)*('NORMAL OPTION CALLS'!M508))</f>
        <v>-6500</v>
      </c>
      <c r="O508" s="81">
        <f>'NORMAL OPTION CALLS'!N508/('NORMAL OPTION CALLS'!M508)/'NORMAL OPTION CALLS'!G508%</f>
        <v>-71.428571428571416</v>
      </c>
    </row>
    <row r="509" spans="1:15">
      <c r="A509" s="77">
        <v>14</v>
      </c>
      <c r="B509" s="78">
        <v>43578</v>
      </c>
      <c r="C509" s="79">
        <v>1140</v>
      </c>
      <c r="D509" s="77" t="s">
        <v>21</v>
      </c>
      <c r="E509" s="77" t="s">
        <v>22</v>
      </c>
      <c r="F509" s="77" t="s">
        <v>169</v>
      </c>
      <c r="G509" s="77">
        <v>9</v>
      </c>
      <c r="H509" s="77">
        <v>2</v>
      </c>
      <c r="I509" s="77">
        <v>14</v>
      </c>
      <c r="J509" s="77">
        <v>19</v>
      </c>
      <c r="K509" s="77">
        <v>24</v>
      </c>
      <c r="L509" s="77">
        <v>14</v>
      </c>
      <c r="M509" s="77">
        <v>750</v>
      </c>
      <c r="N509" s="80">
        <f>IF('NORMAL OPTION CALLS'!E509="BUY",('NORMAL OPTION CALLS'!L509-'NORMAL OPTION CALLS'!G509)*('NORMAL OPTION CALLS'!M509),('NORMAL OPTION CALLS'!G509-'NORMAL OPTION CALLS'!L509)*('NORMAL OPTION CALLS'!M509))</f>
        <v>3750</v>
      </c>
      <c r="O509" s="81">
        <f>'NORMAL OPTION CALLS'!N509/('NORMAL OPTION CALLS'!M509)/'NORMAL OPTION CALLS'!G509%</f>
        <v>55.555555555555557</v>
      </c>
    </row>
    <row r="510" spans="1:15">
      <c r="A510" s="77">
        <v>15</v>
      </c>
      <c r="B510" s="78">
        <v>43578</v>
      </c>
      <c r="C510" s="79">
        <v>780</v>
      </c>
      <c r="D510" s="77" t="s">
        <v>21</v>
      </c>
      <c r="E510" s="77" t="s">
        <v>22</v>
      </c>
      <c r="F510" s="77" t="s">
        <v>151</v>
      </c>
      <c r="G510" s="77">
        <v>10</v>
      </c>
      <c r="H510" s="77">
        <v>4</v>
      </c>
      <c r="I510" s="77">
        <v>13.5</v>
      </c>
      <c r="J510" s="77">
        <v>17</v>
      </c>
      <c r="K510" s="77">
        <v>20</v>
      </c>
      <c r="L510" s="77">
        <v>4</v>
      </c>
      <c r="M510" s="77">
        <v>1200</v>
      </c>
      <c r="N510" s="80">
        <f>IF('NORMAL OPTION CALLS'!E510="BUY",('NORMAL OPTION CALLS'!L510-'NORMAL OPTION CALLS'!G510)*('NORMAL OPTION CALLS'!M510),('NORMAL OPTION CALLS'!G510-'NORMAL OPTION CALLS'!L510)*('NORMAL OPTION CALLS'!M510))</f>
        <v>-7200</v>
      </c>
      <c r="O510" s="81">
        <f>'NORMAL OPTION CALLS'!N510/('NORMAL OPTION CALLS'!M510)/'NORMAL OPTION CALLS'!G510%</f>
        <v>-60</v>
      </c>
    </row>
    <row r="511" spans="1:15">
      <c r="A511" s="77">
        <v>16</v>
      </c>
      <c r="B511" s="78">
        <v>43577</v>
      </c>
      <c r="C511" s="79">
        <v>780</v>
      </c>
      <c r="D511" s="77" t="s">
        <v>47</v>
      </c>
      <c r="E511" s="77" t="s">
        <v>22</v>
      </c>
      <c r="F511" s="77" t="s">
        <v>326</v>
      </c>
      <c r="G511" s="77">
        <v>25.5</v>
      </c>
      <c r="H511" s="77">
        <v>12</v>
      </c>
      <c r="I511" s="77">
        <v>33</v>
      </c>
      <c r="J511" s="77">
        <v>40</v>
      </c>
      <c r="K511" s="77">
        <v>48</v>
      </c>
      <c r="L511" s="77">
        <v>48</v>
      </c>
      <c r="M511" s="77">
        <v>500</v>
      </c>
      <c r="N511" s="80">
        <f>IF('NORMAL OPTION CALLS'!E511="BUY",('NORMAL OPTION CALLS'!L511-'NORMAL OPTION CALLS'!G511)*('NORMAL OPTION CALLS'!M511),('NORMAL OPTION CALLS'!G511-'NORMAL OPTION CALLS'!L511)*('NORMAL OPTION CALLS'!M511))</f>
        <v>11250</v>
      </c>
      <c r="O511" s="81">
        <f>'NORMAL OPTION CALLS'!N511/('NORMAL OPTION CALLS'!M511)/'NORMAL OPTION CALLS'!G511%</f>
        <v>88.235294117647058</v>
      </c>
    </row>
    <row r="512" spans="1:15">
      <c r="A512" s="77">
        <v>17</v>
      </c>
      <c r="B512" s="78">
        <v>43573</v>
      </c>
      <c r="C512" s="79">
        <v>150</v>
      </c>
      <c r="D512" s="77" t="s">
        <v>47</v>
      </c>
      <c r="E512" s="77" t="s">
        <v>22</v>
      </c>
      <c r="F512" s="77" t="s">
        <v>291</v>
      </c>
      <c r="G512" s="77">
        <v>10.5</v>
      </c>
      <c r="H512" s="77">
        <v>5.5</v>
      </c>
      <c r="I512" s="77">
        <v>13</v>
      </c>
      <c r="J512" s="77">
        <v>15.5</v>
      </c>
      <c r="K512" s="77">
        <v>18</v>
      </c>
      <c r="L512" s="77">
        <v>13</v>
      </c>
      <c r="M512" s="77">
        <v>1500</v>
      </c>
      <c r="N512" s="80">
        <f>IF('NORMAL OPTION CALLS'!E512="BUY",('NORMAL OPTION CALLS'!L512-'NORMAL OPTION CALLS'!G512)*('NORMAL OPTION CALLS'!M512),('NORMAL OPTION CALLS'!G512-'NORMAL OPTION CALLS'!L512)*('NORMAL OPTION CALLS'!M512))</f>
        <v>3750</v>
      </c>
      <c r="O512" s="81">
        <f>'NORMAL OPTION CALLS'!N512/('NORMAL OPTION CALLS'!M512)/'NORMAL OPTION CALLS'!G512%</f>
        <v>23.80952380952381</v>
      </c>
    </row>
    <row r="513" spans="1:15">
      <c r="A513" s="77">
        <v>18</v>
      </c>
      <c r="B513" s="78">
        <v>43573</v>
      </c>
      <c r="C513" s="79">
        <v>370</v>
      </c>
      <c r="D513" s="77" t="s">
        <v>21</v>
      </c>
      <c r="E513" s="77" t="s">
        <v>22</v>
      </c>
      <c r="F513" s="77" t="s">
        <v>382</v>
      </c>
      <c r="G513" s="77">
        <v>4.5</v>
      </c>
      <c r="H513" s="77">
        <v>1.5</v>
      </c>
      <c r="I513" s="77">
        <v>6</v>
      </c>
      <c r="J513" s="77">
        <v>7.5</v>
      </c>
      <c r="K513" s="77">
        <v>9</v>
      </c>
      <c r="L513" s="77">
        <v>1.5</v>
      </c>
      <c r="M513" s="77">
        <v>2600</v>
      </c>
      <c r="N513" s="80">
        <f>IF('NORMAL OPTION CALLS'!E513="BUY",('NORMAL OPTION CALLS'!L513-'NORMAL OPTION CALLS'!G513)*('NORMAL OPTION CALLS'!M513),('NORMAL OPTION CALLS'!G513-'NORMAL OPTION CALLS'!L513)*('NORMAL OPTION CALLS'!M513))</f>
        <v>-7800</v>
      </c>
      <c r="O513" s="81">
        <f>'NORMAL OPTION CALLS'!N513/('NORMAL OPTION CALLS'!M513)/'NORMAL OPTION CALLS'!G513%</f>
        <v>-66.666666666666671</v>
      </c>
    </row>
    <row r="514" spans="1:15">
      <c r="A514" s="77">
        <v>19</v>
      </c>
      <c r="B514" s="78">
        <v>43573</v>
      </c>
      <c r="C514" s="79">
        <v>800</v>
      </c>
      <c r="D514" s="77" t="s">
        <v>21</v>
      </c>
      <c r="E514" s="77" t="s">
        <v>22</v>
      </c>
      <c r="F514" s="77" t="s">
        <v>326</v>
      </c>
      <c r="G514" s="77">
        <v>21</v>
      </c>
      <c r="H514" s="77">
        <v>6</v>
      </c>
      <c r="I514" s="77">
        <v>29</v>
      </c>
      <c r="J514" s="77">
        <v>37</v>
      </c>
      <c r="K514" s="77">
        <v>45</v>
      </c>
      <c r="L514" s="77">
        <v>37</v>
      </c>
      <c r="M514" s="77">
        <v>500</v>
      </c>
      <c r="N514" s="80">
        <f>IF('NORMAL OPTION CALLS'!E514="BUY",('NORMAL OPTION CALLS'!L514-'NORMAL OPTION CALLS'!G514)*('NORMAL OPTION CALLS'!M514),('NORMAL OPTION CALLS'!G514-'NORMAL OPTION CALLS'!L514)*('NORMAL OPTION CALLS'!M514))</f>
        <v>8000</v>
      </c>
      <c r="O514" s="81">
        <f>'NORMAL OPTION CALLS'!N514/('NORMAL OPTION CALLS'!M514)/'NORMAL OPTION CALLS'!G514%</f>
        <v>76.19047619047619</v>
      </c>
    </row>
    <row r="515" spans="1:15">
      <c r="A515" s="77">
        <v>20</v>
      </c>
      <c r="B515" s="78">
        <v>43571</v>
      </c>
      <c r="C515" s="79">
        <v>520</v>
      </c>
      <c r="D515" s="77" t="s">
        <v>21</v>
      </c>
      <c r="E515" s="77" t="s">
        <v>22</v>
      </c>
      <c r="F515" s="77" t="s">
        <v>26</v>
      </c>
      <c r="G515" s="77">
        <v>7</v>
      </c>
      <c r="H515" s="77">
        <v>1</v>
      </c>
      <c r="I515" s="77">
        <v>11</v>
      </c>
      <c r="J515" s="77">
        <v>15</v>
      </c>
      <c r="K515" s="77">
        <v>19</v>
      </c>
      <c r="L515" s="77">
        <v>10.9</v>
      </c>
      <c r="M515" s="77">
        <v>1000</v>
      </c>
      <c r="N515" s="80">
        <f>IF('NORMAL OPTION CALLS'!E515="BUY",('NORMAL OPTION CALLS'!L515-'NORMAL OPTION CALLS'!G515)*('NORMAL OPTION CALLS'!M515),('NORMAL OPTION CALLS'!G515-'NORMAL OPTION CALLS'!L515)*('NORMAL OPTION CALLS'!M515))</f>
        <v>3900.0000000000005</v>
      </c>
      <c r="O515" s="81">
        <f>'NORMAL OPTION CALLS'!N515/('NORMAL OPTION CALLS'!M515)/'NORMAL OPTION CALLS'!G515%</f>
        <v>55.714285714285715</v>
      </c>
    </row>
    <row r="516" spans="1:15">
      <c r="A516" s="77">
        <v>21</v>
      </c>
      <c r="B516" s="78">
        <v>43571</v>
      </c>
      <c r="C516" s="79">
        <v>1520</v>
      </c>
      <c r="D516" s="77" t="s">
        <v>21</v>
      </c>
      <c r="E516" s="77" t="s">
        <v>22</v>
      </c>
      <c r="F516" s="77" t="s">
        <v>381</v>
      </c>
      <c r="G516" s="77">
        <v>30</v>
      </c>
      <c r="H516" s="77">
        <v>15</v>
      </c>
      <c r="I516" s="77">
        <v>38</v>
      </c>
      <c r="J516" s="77">
        <v>46</v>
      </c>
      <c r="K516" s="77">
        <v>54</v>
      </c>
      <c r="L516" s="77">
        <v>54</v>
      </c>
      <c r="M516" s="77">
        <v>600</v>
      </c>
      <c r="N516" s="80">
        <f>IF('NORMAL OPTION CALLS'!E516="BUY",('NORMAL OPTION CALLS'!L516-'NORMAL OPTION CALLS'!G516)*('NORMAL OPTION CALLS'!M516),('NORMAL OPTION CALLS'!G516-'NORMAL OPTION CALLS'!L516)*('NORMAL OPTION CALLS'!M516))</f>
        <v>14400</v>
      </c>
      <c r="O516" s="81">
        <f>'NORMAL OPTION CALLS'!N516/('NORMAL OPTION CALLS'!M516)/'NORMAL OPTION CALLS'!G516%</f>
        <v>80</v>
      </c>
    </row>
    <row r="517" spans="1:15">
      <c r="A517" s="77">
        <v>22</v>
      </c>
      <c r="B517" s="78">
        <v>43571</v>
      </c>
      <c r="C517" s="79">
        <v>560</v>
      </c>
      <c r="D517" s="77" t="s">
        <v>21</v>
      </c>
      <c r="E517" s="77" t="s">
        <v>22</v>
      </c>
      <c r="F517" s="77" t="s">
        <v>99</v>
      </c>
      <c r="G517" s="77">
        <v>9</v>
      </c>
      <c r="H517" s="77">
        <v>1</v>
      </c>
      <c r="I517" s="77">
        <v>14</v>
      </c>
      <c r="J517" s="77">
        <v>19</v>
      </c>
      <c r="K517" s="77">
        <v>24</v>
      </c>
      <c r="L517" s="77">
        <v>1</v>
      </c>
      <c r="M517" s="77">
        <v>1061</v>
      </c>
      <c r="N517" s="80">
        <f>IF('NORMAL OPTION CALLS'!E517="BUY",('NORMAL OPTION CALLS'!L517-'NORMAL OPTION CALLS'!G517)*('NORMAL OPTION CALLS'!M517),('NORMAL OPTION CALLS'!G517-'NORMAL OPTION CALLS'!L517)*('NORMAL OPTION CALLS'!M517))</f>
        <v>-8488</v>
      </c>
      <c r="O517" s="81">
        <f>'NORMAL OPTION CALLS'!N517/('NORMAL OPTION CALLS'!M517)/'NORMAL OPTION CALLS'!G517%</f>
        <v>-88.888888888888886</v>
      </c>
    </row>
    <row r="518" spans="1:15">
      <c r="A518" s="77">
        <v>23</v>
      </c>
      <c r="B518" s="78">
        <v>43570</v>
      </c>
      <c r="C518" s="79">
        <v>110</v>
      </c>
      <c r="D518" s="77" t="s">
        <v>21</v>
      </c>
      <c r="E518" s="77" t="s">
        <v>22</v>
      </c>
      <c r="F518" s="77" t="s">
        <v>378</v>
      </c>
      <c r="G518" s="77">
        <v>3</v>
      </c>
      <c r="H518" s="77">
        <v>0.5</v>
      </c>
      <c r="I518" s="77">
        <v>4</v>
      </c>
      <c r="J518" s="77">
        <v>5</v>
      </c>
      <c r="K518" s="77">
        <v>6</v>
      </c>
      <c r="L518" s="77">
        <v>6</v>
      </c>
      <c r="M518" s="77">
        <v>3800</v>
      </c>
      <c r="N518" s="80">
        <f>IF('NORMAL OPTION CALLS'!E518="BUY",('NORMAL OPTION CALLS'!L518-'NORMAL OPTION CALLS'!G518)*('NORMAL OPTION CALLS'!M518),('NORMAL OPTION CALLS'!G518-'NORMAL OPTION CALLS'!L518)*('NORMAL OPTION CALLS'!M518))</f>
        <v>11400</v>
      </c>
      <c r="O518" s="81">
        <f>'NORMAL OPTION CALLS'!N518/('NORMAL OPTION CALLS'!M518)/'NORMAL OPTION CALLS'!G518%</f>
        <v>100</v>
      </c>
    </row>
    <row r="519" spans="1:15">
      <c r="A519" s="77">
        <v>24</v>
      </c>
      <c r="B519" s="78">
        <v>43570</v>
      </c>
      <c r="C519" s="79">
        <v>150</v>
      </c>
      <c r="D519" s="77" t="s">
        <v>21</v>
      </c>
      <c r="E519" s="77" t="s">
        <v>22</v>
      </c>
      <c r="F519" s="77" t="s">
        <v>184</v>
      </c>
      <c r="G519" s="77">
        <v>3</v>
      </c>
      <c r="H519" s="77">
        <v>1.2</v>
      </c>
      <c r="I519" s="77">
        <v>4</v>
      </c>
      <c r="J519" s="77">
        <v>5</v>
      </c>
      <c r="K519" s="77">
        <v>6</v>
      </c>
      <c r="L519" s="77">
        <v>4</v>
      </c>
      <c r="M519" s="77">
        <v>4500</v>
      </c>
      <c r="N519" s="80">
        <f>IF('NORMAL OPTION CALLS'!E519="BUY",('NORMAL OPTION CALLS'!L519-'NORMAL OPTION CALLS'!G519)*('NORMAL OPTION CALLS'!M519),('NORMAL OPTION CALLS'!G519-'NORMAL OPTION CALLS'!L519)*('NORMAL OPTION CALLS'!M519))</f>
        <v>4500</v>
      </c>
      <c r="O519" s="81">
        <f>'NORMAL OPTION CALLS'!N519/('NORMAL OPTION CALLS'!M519)/'NORMAL OPTION CALLS'!G519%</f>
        <v>33.333333333333336</v>
      </c>
    </row>
    <row r="520" spans="1:15">
      <c r="A520" s="77">
        <v>25</v>
      </c>
      <c r="B520" s="78">
        <v>43567</v>
      </c>
      <c r="C520" s="79">
        <v>940</v>
      </c>
      <c r="D520" s="77" t="s">
        <v>21</v>
      </c>
      <c r="E520" s="77" t="s">
        <v>22</v>
      </c>
      <c r="F520" s="77" t="s">
        <v>84</v>
      </c>
      <c r="G520" s="77">
        <v>14</v>
      </c>
      <c r="H520" s="77">
        <v>3</v>
      </c>
      <c r="I520" s="77">
        <v>21</v>
      </c>
      <c r="J520" s="77">
        <v>29</v>
      </c>
      <c r="K520" s="77">
        <v>36</v>
      </c>
      <c r="L520" s="77">
        <v>3</v>
      </c>
      <c r="M520" s="77">
        <v>600</v>
      </c>
      <c r="N520" s="80">
        <f>IF('NORMAL OPTION CALLS'!E520="BUY",('NORMAL OPTION CALLS'!L520-'NORMAL OPTION CALLS'!G520)*('NORMAL OPTION CALLS'!M520),('NORMAL OPTION CALLS'!G520-'NORMAL OPTION CALLS'!L520)*('NORMAL OPTION CALLS'!M520))</f>
        <v>-6600</v>
      </c>
      <c r="O520" s="81">
        <f>'NORMAL OPTION CALLS'!N520/('NORMAL OPTION CALLS'!M520)/'NORMAL OPTION CALLS'!G520%</f>
        <v>-78.571428571428569</v>
      </c>
    </row>
    <row r="521" spans="1:15">
      <c r="A521" s="77">
        <v>26</v>
      </c>
      <c r="B521" s="78">
        <v>43567</v>
      </c>
      <c r="C521" s="79">
        <v>3050</v>
      </c>
      <c r="D521" s="77" t="s">
        <v>21</v>
      </c>
      <c r="E521" s="77" t="s">
        <v>22</v>
      </c>
      <c r="F521" s="77" t="s">
        <v>380</v>
      </c>
      <c r="G521" s="77">
        <v>35</v>
      </c>
      <c r="H521" s="77">
        <v>5</v>
      </c>
      <c r="I521" s="77">
        <v>60</v>
      </c>
      <c r="J521" s="77">
        <v>85</v>
      </c>
      <c r="K521" s="77">
        <v>100</v>
      </c>
      <c r="L521" s="77">
        <v>50</v>
      </c>
      <c r="M521" s="77">
        <v>250</v>
      </c>
      <c r="N521" s="80">
        <f>IF('NORMAL OPTION CALLS'!E521="BUY",('NORMAL OPTION CALLS'!L521-'NORMAL OPTION CALLS'!G521)*('NORMAL OPTION CALLS'!M521),('NORMAL OPTION CALLS'!G521-'NORMAL OPTION CALLS'!L521)*('NORMAL OPTION CALLS'!M521))</f>
        <v>3750</v>
      </c>
      <c r="O521" s="81">
        <f>'NORMAL OPTION CALLS'!N521/('NORMAL OPTION CALLS'!M521)/'NORMAL OPTION CALLS'!G521%</f>
        <v>42.857142857142861</v>
      </c>
    </row>
    <row r="522" spans="1:15">
      <c r="A522" s="77">
        <v>27</v>
      </c>
      <c r="B522" s="78">
        <v>43567</v>
      </c>
      <c r="C522" s="79">
        <v>38</v>
      </c>
      <c r="D522" s="77" t="s">
        <v>21</v>
      </c>
      <c r="E522" s="77" t="s">
        <v>22</v>
      </c>
      <c r="F522" s="77" t="s">
        <v>244</v>
      </c>
      <c r="G522" s="77">
        <v>1</v>
      </c>
      <c r="H522" s="77">
        <v>0.2</v>
      </c>
      <c r="I522" s="77">
        <v>1.5</v>
      </c>
      <c r="J522" s="77">
        <v>2</v>
      </c>
      <c r="K522" s="77">
        <v>2.5</v>
      </c>
      <c r="L522" s="77">
        <v>2</v>
      </c>
      <c r="M522" s="77">
        <v>13000</v>
      </c>
      <c r="N522" s="80">
        <f>IF('NORMAL OPTION CALLS'!E522="BUY",('NORMAL OPTION CALLS'!L522-'NORMAL OPTION CALLS'!G522)*('NORMAL OPTION CALLS'!M522),('NORMAL OPTION CALLS'!G522-'NORMAL OPTION CALLS'!L522)*('NORMAL OPTION CALLS'!M522))</f>
        <v>13000</v>
      </c>
      <c r="O522" s="81">
        <f>'NORMAL OPTION CALLS'!N522/('NORMAL OPTION CALLS'!M522)/'NORMAL OPTION CALLS'!G522%</f>
        <v>100</v>
      </c>
    </row>
    <row r="523" spans="1:15">
      <c r="A523" s="77">
        <v>28</v>
      </c>
      <c r="B523" s="78">
        <v>43566</v>
      </c>
      <c r="C523" s="79">
        <v>7600</v>
      </c>
      <c r="D523" s="77" t="s">
        <v>21</v>
      </c>
      <c r="E523" s="77" t="s">
        <v>22</v>
      </c>
      <c r="F523" s="77" t="s">
        <v>379</v>
      </c>
      <c r="G523" s="77">
        <v>125</v>
      </c>
      <c r="H523" s="77">
        <v>70</v>
      </c>
      <c r="I523" s="77">
        <v>160</v>
      </c>
      <c r="J523" s="77">
        <v>195</v>
      </c>
      <c r="K523" s="77">
        <v>230</v>
      </c>
      <c r="L523" s="77">
        <v>160</v>
      </c>
      <c r="M523" s="77">
        <v>125</v>
      </c>
      <c r="N523" s="80">
        <f>IF('NORMAL OPTION CALLS'!E523="BUY",('NORMAL OPTION CALLS'!L523-'NORMAL OPTION CALLS'!G523)*('NORMAL OPTION CALLS'!M523),('NORMAL OPTION CALLS'!G523-'NORMAL OPTION CALLS'!L523)*('NORMAL OPTION CALLS'!M523))</f>
        <v>4375</v>
      </c>
      <c r="O523" s="81">
        <f>'NORMAL OPTION CALLS'!N523/('NORMAL OPTION CALLS'!M523)/'NORMAL OPTION CALLS'!G523%</f>
        <v>28</v>
      </c>
    </row>
    <row r="524" spans="1:15">
      <c r="A524" s="77">
        <v>29</v>
      </c>
      <c r="B524" s="78">
        <v>43566</v>
      </c>
      <c r="C524" s="79">
        <v>95</v>
      </c>
      <c r="D524" s="77" t="s">
        <v>21</v>
      </c>
      <c r="E524" s="77" t="s">
        <v>22</v>
      </c>
      <c r="F524" s="77" t="s">
        <v>25</v>
      </c>
      <c r="G524" s="77">
        <v>2.5</v>
      </c>
      <c r="H524" s="77">
        <v>0.5</v>
      </c>
      <c r="I524" s="77">
        <v>3.5</v>
      </c>
      <c r="J524" s="77">
        <v>4.5</v>
      </c>
      <c r="K524" s="77">
        <v>5.5</v>
      </c>
      <c r="L524" s="77">
        <v>3.45</v>
      </c>
      <c r="M524" s="77">
        <v>4000</v>
      </c>
      <c r="N524" s="80">
        <f>IF('NORMAL OPTION CALLS'!E524="BUY",('NORMAL OPTION CALLS'!L524-'NORMAL OPTION CALLS'!G524)*('NORMAL OPTION CALLS'!M524),('NORMAL OPTION CALLS'!G524-'NORMAL OPTION CALLS'!L524)*('NORMAL OPTION CALLS'!M524))</f>
        <v>3800.0000000000009</v>
      </c>
      <c r="O524" s="81">
        <f>'NORMAL OPTION CALLS'!N524/('NORMAL OPTION CALLS'!M524)/'NORMAL OPTION CALLS'!G524%</f>
        <v>38.000000000000007</v>
      </c>
    </row>
    <row r="525" spans="1:15">
      <c r="A525" s="77">
        <v>30</v>
      </c>
      <c r="B525" s="78">
        <v>43565</v>
      </c>
      <c r="C525" s="79">
        <v>560</v>
      </c>
      <c r="D525" s="77" t="s">
        <v>21</v>
      </c>
      <c r="E525" s="77" t="s">
        <v>22</v>
      </c>
      <c r="F525" s="77" t="s">
        <v>99</v>
      </c>
      <c r="G525" s="77">
        <v>14</v>
      </c>
      <c r="H525" s="77">
        <v>6</v>
      </c>
      <c r="I525" s="77">
        <v>18</v>
      </c>
      <c r="J525" s="77">
        <v>22</v>
      </c>
      <c r="K525" s="77">
        <v>26</v>
      </c>
      <c r="L525" s="77">
        <v>6</v>
      </c>
      <c r="M525" s="77">
        <v>1061</v>
      </c>
      <c r="N525" s="80">
        <f>IF('NORMAL OPTION CALLS'!E525="BUY",('NORMAL OPTION CALLS'!L525-'NORMAL OPTION CALLS'!G525)*('NORMAL OPTION CALLS'!M525),('NORMAL OPTION CALLS'!G525-'NORMAL OPTION CALLS'!L525)*('NORMAL OPTION CALLS'!M525))</f>
        <v>-8488</v>
      </c>
      <c r="O525" s="81">
        <f>'NORMAL OPTION CALLS'!N525/('NORMAL OPTION CALLS'!M525)/'NORMAL OPTION CALLS'!G525%</f>
        <v>-57.142857142857139</v>
      </c>
    </row>
    <row r="526" spans="1:15">
      <c r="A526" s="77">
        <v>31</v>
      </c>
      <c r="B526" s="78">
        <v>43565</v>
      </c>
      <c r="C526" s="79">
        <v>105</v>
      </c>
      <c r="D526" s="77" t="s">
        <v>21</v>
      </c>
      <c r="E526" s="77" t="s">
        <v>22</v>
      </c>
      <c r="F526" s="77" t="s">
        <v>378</v>
      </c>
      <c r="G526" s="77">
        <v>3.3</v>
      </c>
      <c r="H526" s="77">
        <v>1.3</v>
      </c>
      <c r="I526" s="77">
        <v>4.3</v>
      </c>
      <c r="J526" s="77">
        <v>5.3</v>
      </c>
      <c r="K526" s="77">
        <v>6.3</v>
      </c>
      <c r="L526" s="77">
        <v>5.3</v>
      </c>
      <c r="M526" s="77">
        <v>3800</v>
      </c>
      <c r="N526" s="80">
        <f>IF('NORMAL OPTION CALLS'!E526="BUY",('NORMAL OPTION CALLS'!L526-'NORMAL OPTION CALLS'!G526)*('NORMAL OPTION CALLS'!M526),('NORMAL OPTION CALLS'!G526-'NORMAL OPTION CALLS'!L526)*('NORMAL OPTION CALLS'!M526))</f>
        <v>7600</v>
      </c>
      <c r="O526" s="81">
        <f>'NORMAL OPTION CALLS'!N526/('NORMAL OPTION CALLS'!M526)/'NORMAL OPTION CALLS'!G526%</f>
        <v>60.606060606060602</v>
      </c>
    </row>
    <row r="527" spans="1:15">
      <c r="A527" s="77">
        <v>32</v>
      </c>
      <c r="B527" s="78">
        <v>43565</v>
      </c>
      <c r="C527" s="79">
        <v>460</v>
      </c>
      <c r="D527" s="77" t="s">
        <v>21</v>
      </c>
      <c r="E527" s="77" t="s">
        <v>22</v>
      </c>
      <c r="F527" s="77" t="s">
        <v>161</v>
      </c>
      <c r="G527" s="77">
        <v>10.5</v>
      </c>
      <c r="H527" s="77">
        <v>4.5</v>
      </c>
      <c r="I527" s="77">
        <v>14</v>
      </c>
      <c r="J527" s="77">
        <v>17.5</v>
      </c>
      <c r="K527" s="77">
        <v>21</v>
      </c>
      <c r="L527" s="77">
        <v>14</v>
      </c>
      <c r="M527" s="77">
        <v>1100</v>
      </c>
      <c r="N527" s="80">
        <f>IF('NORMAL OPTION CALLS'!E527="BUY",('NORMAL OPTION CALLS'!L527-'NORMAL OPTION CALLS'!G527)*('NORMAL OPTION CALLS'!M527),('NORMAL OPTION CALLS'!G527-'NORMAL OPTION CALLS'!L527)*('NORMAL OPTION CALLS'!M527))</f>
        <v>3850</v>
      </c>
      <c r="O527" s="81">
        <f>'NORMAL OPTION CALLS'!N527/('NORMAL OPTION CALLS'!M527)/'NORMAL OPTION CALLS'!G527%</f>
        <v>33.333333333333336</v>
      </c>
    </row>
    <row r="528" spans="1:15">
      <c r="A528" s="77">
        <v>33</v>
      </c>
      <c r="B528" s="78">
        <v>43564</v>
      </c>
      <c r="C528" s="79">
        <v>185</v>
      </c>
      <c r="D528" s="77" t="s">
        <v>21</v>
      </c>
      <c r="E528" s="77" t="s">
        <v>22</v>
      </c>
      <c r="F528" s="77" t="s">
        <v>69</v>
      </c>
      <c r="G528" s="77">
        <v>8.5</v>
      </c>
      <c r="H528" s="77">
        <v>5.5</v>
      </c>
      <c r="I528" s="77">
        <v>10</v>
      </c>
      <c r="J528" s="77">
        <v>11.5</v>
      </c>
      <c r="K528" s="77">
        <v>13</v>
      </c>
      <c r="L528" s="77">
        <v>10</v>
      </c>
      <c r="M528" s="77">
        <v>2600</v>
      </c>
      <c r="N528" s="80">
        <f>IF('NORMAL OPTION CALLS'!E528="BUY",('NORMAL OPTION CALLS'!L528-'NORMAL OPTION CALLS'!G528)*('NORMAL OPTION CALLS'!M528),('NORMAL OPTION CALLS'!G528-'NORMAL OPTION CALLS'!L528)*('NORMAL OPTION CALLS'!M528))</f>
        <v>3900</v>
      </c>
      <c r="O528" s="81">
        <f>'NORMAL OPTION CALLS'!N528/('NORMAL OPTION CALLS'!M528)/'NORMAL OPTION CALLS'!G528%</f>
        <v>17.647058823529409</v>
      </c>
    </row>
    <row r="529" spans="1:15">
      <c r="A529" s="77">
        <v>34</v>
      </c>
      <c r="B529" s="78">
        <v>43564</v>
      </c>
      <c r="C529" s="79">
        <v>270</v>
      </c>
      <c r="D529" s="77" t="s">
        <v>21</v>
      </c>
      <c r="E529" s="77" t="s">
        <v>22</v>
      </c>
      <c r="F529" s="77" t="s">
        <v>284</v>
      </c>
      <c r="G529" s="77">
        <v>7</v>
      </c>
      <c r="H529" s="77">
        <v>3</v>
      </c>
      <c r="I529" s="77">
        <v>8.5</v>
      </c>
      <c r="J529" s="77">
        <v>10</v>
      </c>
      <c r="K529" s="77">
        <v>11.5</v>
      </c>
      <c r="L529" s="77">
        <v>11.45</v>
      </c>
      <c r="M529" s="77">
        <v>3200</v>
      </c>
      <c r="N529" s="80">
        <f>IF('NORMAL OPTION CALLS'!E529="BUY",('NORMAL OPTION CALLS'!L529-'NORMAL OPTION CALLS'!G529)*('NORMAL OPTION CALLS'!M529),('NORMAL OPTION CALLS'!G529-'NORMAL OPTION CALLS'!L529)*('NORMAL OPTION CALLS'!M529))</f>
        <v>14239.999999999998</v>
      </c>
      <c r="O529" s="81">
        <f>'NORMAL OPTION CALLS'!N529/('NORMAL OPTION CALLS'!M529)/'NORMAL OPTION CALLS'!G529%</f>
        <v>63.571428571428555</v>
      </c>
    </row>
    <row r="530" spans="1:15">
      <c r="A530" s="77">
        <v>35</v>
      </c>
      <c r="B530" s="78">
        <v>43563</v>
      </c>
      <c r="C530" s="79">
        <v>260</v>
      </c>
      <c r="D530" s="77" t="s">
        <v>47</v>
      </c>
      <c r="E530" s="77" t="s">
        <v>22</v>
      </c>
      <c r="F530" s="77" t="s">
        <v>55</v>
      </c>
      <c r="G530" s="77">
        <v>11.4</v>
      </c>
      <c r="H530" s="77">
        <v>6.5</v>
      </c>
      <c r="I530" s="77">
        <v>14</v>
      </c>
      <c r="J530" s="77">
        <v>16.5</v>
      </c>
      <c r="K530" s="77">
        <v>19</v>
      </c>
      <c r="L530" s="77">
        <v>6.5</v>
      </c>
      <c r="M530" s="77">
        <v>1750</v>
      </c>
      <c r="N530" s="80">
        <f>IF('NORMAL OPTION CALLS'!E530="BUY",('NORMAL OPTION CALLS'!L530-'NORMAL OPTION CALLS'!G530)*('NORMAL OPTION CALLS'!M530),('NORMAL OPTION CALLS'!G530-'NORMAL OPTION CALLS'!L530)*('NORMAL OPTION CALLS'!M530))</f>
        <v>-8575</v>
      </c>
      <c r="O530" s="81">
        <f>'NORMAL OPTION CALLS'!N530/('NORMAL OPTION CALLS'!M530)/'NORMAL OPTION CALLS'!G530%</f>
        <v>-42.982456140350877</v>
      </c>
    </row>
    <row r="531" spans="1:15">
      <c r="A531" s="77">
        <v>36</v>
      </c>
      <c r="B531" s="78">
        <v>43563</v>
      </c>
      <c r="C531" s="79">
        <v>360</v>
      </c>
      <c r="D531" s="77" t="s">
        <v>21</v>
      </c>
      <c r="E531" s="77" t="s">
        <v>22</v>
      </c>
      <c r="F531" s="77" t="s">
        <v>343</v>
      </c>
      <c r="G531" s="77">
        <v>19</v>
      </c>
      <c r="H531" s="77">
        <v>15</v>
      </c>
      <c r="I531" s="77">
        <v>22</v>
      </c>
      <c r="J531" s="77">
        <v>24.5</v>
      </c>
      <c r="K531" s="77">
        <v>27</v>
      </c>
      <c r="L531" s="77">
        <v>15</v>
      </c>
      <c r="M531" s="77">
        <v>1800</v>
      </c>
      <c r="N531" s="80">
        <f>IF('NORMAL OPTION CALLS'!E531="BUY",('NORMAL OPTION CALLS'!L531-'NORMAL OPTION CALLS'!G531)*('NORMAL OPTION CALLS'!M531),('NORMAL OPTION CALLS'!G531-'NORMAL OPTION CALLS'!L531)*('NORMAL OPTION CALLS'!M531))</f>
        <v>-7200</v>
      </c>
      <c r="O531" s="81">
        <f>'NORMAL OPTION CALLS'!N531/('NORMAL OPTION CALLS'!M531)/'NORMAL OPTION CALLS'!G531%</f>
        <v>-21.05263157894737</v>
      </c>
    </row>
    <row r="532" spans="1:15">
      <c r="A532" s="77">
        <v>37</v>
      </c>
      <c r="B532" s="78">
        <v>43560</v>
      </c>
      <c r="C532" s="79">
        <v>160</v>
      </c>
      <c r="D532" s="77" t="s">
        <v>21</v>
      </c>
      <c r="E532" s="77" t="s">
        <v>22</v>
      </c>
      <c r="F532" s="77" t="s">
        <v>78</v>
      </c>
      <c r="G532" s="77">
        <v>16.5</v>
      </c>
      <c r="H532" s="77">
        <v>11.5</v>
      </c>
      <c r="I532" s="77">
        <v>19.5</v>
      </c>
      <c r="J532" s="77">
        <v>22.5</v>
      </c>
      <c r="K532" s="77">
        <v>25.5</v>
      </c>
      <c r="L532" s="77">
        <v>19.149999999999999</v>
      </c>
      <c r="M532" s="77">
        <v>1500</v>
      </c>
      <c r="N532" s="80">
        <f>IF('NORMAL OPTION CALLS'!E532="BUY",('NORMAL OPTION CALLS'!L532-'NORMAL OPTION CALLS'!G532)*('NORMAL OPTION CALLS'!M532),('NORMAL OPTION CALLS'!G532-'NORMAL OPTION CALLS'!L532)*('NORMAL OPTION CALLS'!M532))</f>
        <v>3974.9999999999977</v>
      </c>
      <c r="O532" s="81">
        <f>'NORMAL OPTION CALLS'!N532/('NORMAL OPTION CALLS'!M532)/'NORMAL OPTION CALLS'!G532%</f>
        <v>16.060606060606052</v>
      </c>
    </row>
    <row r="533" spans="1:15">
      <c r="A533" s="77">
        <v>38</v>
      </c>
      <c r="B533" s="78">
        <v>43560</v>
      </c>
      <c r="C533" s="79">
        <v>550</v>
      </c>
      <c r="D533" s="77" t="s">
        <v>21</v>
      </c>
      <c r="E533" s="77" t="s">
        <v>22</v>
      </c>
      <c r="F533" s="77" t="s">
        <v>99</v>
      </c>
      <c r="G533" s="77">
        <v>17</v>
      </c>
      <c r="H533" s="77">
        <v>10</v>
      </c>
      <c r="I533" s="77">
        <v>20.5</v>
      </c>
      <c r="J533" s="77">
        <v>24</v>
      </c>
      <c r="K533" s="77">
        <v>27.5</v>
      </c>
      <c r="L533" s="77">
        <v>20.5</v>
      </c>
      <c r="M533" s="77">
        <v>1061</v>
      </c>
      <c r="N533" s="80">
        <f>IF('NORMAL OPTION CALLS'!E533="BUY",('NORMAL OPTION CALLS'!L533-'NORMAL OPTION CALLS'!G533)*('NORMAL OPTION CALLS'!M533),('NORMAL OPTION CALLS'!G533-'NORMAL OPTION CALLS'!L533)*('NORMAL OPTION CALLS'!M533))</f>
        <v>3713.5</v>
      </c>
      <c r="O533" s="81">
        <f>'NORMAL OPTION CALLS'!N533/('NORMAL OPTION CALLS'!M533)/'NORMAL OPTION CALLS'!G533%</f>
        <v>20.588235294117645</v>
      </c>
    </row>
    <row r="534" spans="1:15">
      <c r="A534" s="77">
        <v>39</v>
      </c>
      <c r="B534" s="78">
        <v>43560</v>
      </c>
      <c r="C534" s="79">
        <v>620</v>
      </c>
      <c r="D534" s="77" t="s">
        <v>21</v>
      </c>
      <c r="E534" s="77" t="s">
        <v>22</v>
      </c>
      <c r="F534" s="77" t="s">
        <v>227</v>
      </c>
      <c r="G534" s="77">
        <v>24</v>
      </c>
      <c r="H534" s="77">
        <v>18</v>
      </c>
      <c r="I534" s="77">
        <v>27</v>
      </c>
      <c r="J534" s="77">
        <v>30</v>
      </c>
      <c r="K534" s="77">
        <v>33</v>
      </c>
      <c r="L534" s="77">
        <v>27</v>
      </c>
      <c r="M534" s="77">
        <v>1400</v>
      </c>
      <c r="N534" s="80">
        <f>IF('NORMAL OPTION CALLS'!E534="BUY",('NORMAL OPTION CALLS'!L534-'NORMAL OPTION CALLS'!G534)*('NORMAL OPTION CALLS'!M534),('NORMAL OPTION CALLS'!G534-'NORMAL OPTION CALLS'!L534)*('NORMAL OPTION CALLS'!M534))</f>
        <v>4200</v>
      </c>
      <c r="O534" s="81">
        <f>'NORMAL OPTION CALLS'!N534/('NORMAL OPTION CALLS'!M534)/'NORMAL OPTION CALLS'!G534%</f>
        <v>12.5</v>
      </c>
    </row>
    <row r="535" spans="1:15">
      <c r="A535" s="77">
        <v>40</v>
      </c>
      <c r="B535" s="78">
        <v>43559</v>
      </c>
      <c r="C535" s="79">
        <v>7100</v>
      </c>
      <c r="D535" s="77" t="s">
        <v>21</v>
      </c>
      <c r="E535" s="77" t="s">
        <v>22</v>
      </c>
      <c r="F535" s="77" t="s">
        <v>253</v>
      </c>
      <c r="G535" s="77">
        <v>160</v>
      </c>
      <c r="H535" s="77">
        <v>50</v>
      </c>
      <c r="I535" s="77">
        <v>220</v>
      </c>
      <c r="J535" s="77">
        <v>280</v>
      </c>
      <c r="K535" s="77">
        <v>340</v>
      </c>
      <c r="L535" s="77">
        <v>220</v>
      </c>
      <c r="M535" s="77">
        <v>75</v>
      </c>
      <c r="N535" s="80">
        <f>IF('NORMAL OPTION CALLS'!E535="BUY",('NORMAL OPTION CALLS'!L535-'NORMAL OPTION CALLS'!G535)*('NORMAL OPTION CALLS'!M535),('NORMAL OPTION CALLS'!G535-'NORMAL OPTION CALLS'!L535)*('NORMAL OPTION CALLS'!M535))</f>
        <v>4500</v>
      </c>
      <c r="O535" s="81">
        <f>'NORMAL OPTION CALLS'!N535/('NORMAL OPTION CALLS'!M535)/'NORMAL OPTION CALLS'!G535%</f>
        <v>37.5</v>
      </c>
    </row>
    <row r="536" spans="1:15">
      <c r="A536" s="77">
        <v>41</v>
      </c>
      <c r="B536" s="78">
        <v>43559</v>
      </c>
      <c r="C536" s="79">
        <v>390</v>
      </c>
      <c r="D536" s="77" t="s">
        <v>47</v>
      </c>
      <c r="E536" s="77" t="s">
        <v>22</v>
      </c>
      <c r="F536" s="77" t="s">
        <v>91</v>
      </c>
      <c r="G536" s="77">
        <v>9.1999999999999993</v>
      </c>
      <c r="H536" s="77">
        <v>6.2</v>
      </c>
      <c r="I536" s="77">
        <v>10.5</v>
      </c>
      <c r="J536" s="77">
        <v>12</v>
      </c>
      <c r="K536" s="77">
        <v>13.5</v>
      </c>
      <c r="L536" s="77">
        <v>10.5</v>
      </c>
      <c r="M536" s="77">
        <v>2750</v>
      </c>
      <c r="N536" s="80">
        <f>IF('NORMAL OPTION CALLS'!E536="BUY",('NORMAL OPTION CALLS'!L536-'NORMAL OPTION CALLS'!G536)*('NORMAL OPTION CALLS'!M536),('NORMAL OPTION CALLS'!G536-'NORMAL OPTION CALLS'!L536)*('NORMAL OPTION CALLS'!M536))</f>
        <v>3575.0000000000018</v>
      </c>
      <c r="O536" s="81">
        <f>'NORMAL OPTION CALLS'!N536/('NORMAL OPTION CALLS'!M536)/'NORMAL OPTION CALLS'!G536%</f>
        <v>14.130434782608704</v>
      </c>
    </row>
    <row r="537" spans="1:15">
      <c r="A537" s="77">
        <v>42</v>
      </c>
      <c r="B537" s="78">
        <v>43559</v>
      </c>
      <c r="C537" s="79">
        <v>500</v>
      </c>
      <c r="D537" s="77" t="s">
        <v>21</v>
      </c>
      <c r="E537" s="77" t="s">
        <v>22</v>
      </c>
      <c r="F537" s="77" t="s">
        <v>313</v>
      </c>
      <c r="G537" s="77">
        <v>18</v>
      </c>
      <c r="H537" s="77">
        <v>12</v>
      </c>
      <c r="I537" s="77">
        <v>22</v>
      </c>
      <c r="J537" s="77">
        <v>26</v>
      </c>
      <c r="K537" s="77">
        <v>30</v>
      </c>
      <c r="L537" s="77">
        <v>26</v>
      </c>
      <c r="M537" s="77">
        <v>1100</v>
      </c>
      <c r="N537" s="80">
        <f>IF('NORMAL OPTION CALLS'!E537="BUY",('NORMAL OPTION CALLS'!L537-'NORMAL OPTION CALLS'!G537)*('NORMAL OPTION CALLS'!M537),('NORMAL OPTION CALLS'!G537-'NORMAL OPTION CALLS'!L537)*('NORMAL OPTION CALLS'!M537))</f>
        <v>8800</v>
      </c>
      <c r="O537" s="81">
        <f>'NORMAL OPTION CALLS'!N537/('NORMAL OPTION CALLS'!M537)/'NORMAL OPTION CALLS'!G537%</f>
        <v>44.444444444444443</v>
      </c>
    </row>
    <row r="538" spans="1:15">
      <c r="A538" s="77">
        <v>43</v>
      </c>
      <c r="B538" s="78">
        <v>43558</v>
      </c>
      <c r="C538" s="79">
        <v>7100</v>
      </c>
      <c r="D538" s="77" t="s">
        <v>21</v>
      </c>
      <c r="E538" s="77" t="s">
        <v>22</v>
      </c>
      <c r="F538" s="77" t="s">
        <v>253</v>
      </c>
      <c r="G538" s="77">
        <v>160</v>
      </c>
      <c r="H538" s="77">
        <v>50</v>
      </c>
      <c r="I538" s="77">
        <v>220</v>
      </c>
      <c r="J538" s="77">
        <v>280</v>
      </c>
      <c r="K538" s="77">
        <v>340</v>
      </c>
      <c r="L538" s="77">
        <v>220</v>
      </c>
      <c r="M538" s="77">
        <v>75</v>
      </c>
      <c r="N538" s="80">
        <f>IF('NORMAL OPTION CALLS'!E538="BUY",('NORMAL OPTION CALLS'!L538-'NORMAL OPTION CALLS'!G538)*('NORMAL OPTION CALLS'!M538),('NORMAL OPTION CALLS'!G538-'NORMAL OPTION CALLS'!L538)*('NORMAL OPTION CALLS'!M538))</f>
        <v>4500</v>
      </c>
      <c r="O538" s="81">
        <f>'NORMAL OPTION CALLS'!N538/('NORMAL OPTION CALLS'!M538)/'NORMAL OPTION CALLS'!G538%</f>
        <v>37.5</v>
      </c>
    </row>
    <row r="539" spans="1:15">
      <c r="A539" s="77">
        <v>44</v>
      </c>
      <c r="B539" s="78">
        <v>43558</v>
      </c>
      <c r="C539" s="79">
        <v>240</v>
      </c>
      <c r="D539" s="77" t="s">
        <v>47</v>
      </c>
      <c r="E539" s="77" t="s">
        <v>22</v>
      </c>
      <c r="F539" s="77" t="s">
        <v>213</v>
      </c>
      <c r="G539" s="77">
        <v>20</v>
      </c>
      <c r="H539" s="77">
        <v>16</v>
      </c>
      <c r="I539" s="77">
        <v>22</v>
      </c>
      <c r="J539" s="77">
        <v>24</v>
      </c>
      <c r="K539" s="77">
        <v>26</v>
      </c>
      <c r="L539" s="77">
        <v>22</v>
      </c>
      <c r="M539" s="77">
        <v>2200</v>
      </c>
      <c r="N539" s="80">
        <f>IF('NORMAL OPTION CALLS'!E539="BUY",('NORMAL OPTION CALLS'!L539-'NORMAL OPTION CALLS'!G539)*('NORMAL OPTION CALLS'!M539),('NORMAL OPTION CALLS'!G539-'NORMAL OPTION CALLS'!L539)*('NORMAL OPTION CALLS'!M539))</f>
        <v>4400</v>
      </c>
      <c r="O539" s="81">
        <f>'NORMAL OPTION CALLS'!N539/('NORMAL OPTION CALLS'!M539)/'NORMAL OPTION CALLS'!G539%</f>
        <v>10</v>
      </c>
    </row>
    <row r="540" spans="1:15">
      <c r="A540" s="77">
        <v>45</v>
      </c>
      <c r="B540" s="78">
        <v>43557</v>
      </c>
      <c r="C540" s="79">
        <v>560</v>
      </c>
      <c r="D540" s="77" t="s">
        <v>21</v>
      </c>
      <c r="E540" s="77" t="s">
        <v>22</v>
      </c>
      <c r="F540" s="77" t="s">
        <v>77</v>
      </c>
      <c r="G540" s="77">
        <v>14</v>
      </c>
      <c r="H540" s="77">
        <v>7</v>
      </c>
      <c r="I540" s="77">
        <v>17.5</v>
      </c>
      <c r="J540" s="77">
        <v>21</v>
      </c>
      <c r="K540" s="77">
        <v>24.5</v>
      </c>
      <c r="L540" s="77">
        <v>7</v>
      </c>
      <c r="M540" s="77">
        <v>1000</v>
      </c>
      <c r="N540" s="80">
        <f>IF('NORMAL OPTION CALLS'!E540="BUY",('NORMAL OPTION CALLS'!L540-'NORMAL OPTION CALLS'!G540)*('NORMAL OPTION CALLS'!M540),('NORMAL OPTION CALLS'!G540-'NORMAL OPTION CALLS'!L540)*('NORMAL OPTION CALLS'!M540))</f>
        <v>-7000</v>
      </c>
      <c r="O540" s="81">
        <f>'NORMAL OPTION CALLS'!N540/('NORMAL OPTION CALLS'!M540)/'NORMAL OPTION CALLS'!G540%</f>
        <v>-49.999999999999993</v>
      </c>
    </row>
    <row r="541" spans="1:15">
      <c r="A541" s="77">
        <v>46</v>
      </c>
      <c r="B541" s="78">
        <v>43557</v>
      </c>
      <c r="C541" s="79">
        <v>205</v>
      </c>
      <c r="D541" s="77" t="s">
        <v>21</v>
      </c>
      <c r="E541" s="77" t="s">
        <v>22</v>
      </c>
      <c r="F541" s="77" t="s">
        <v>75</v>
      </c>
      <c r="G541" s="77">
        <v>7.5</v>
      </c>
      <c r="H541" s="77">
        <v>4</v>
      </c>
      <c r="I541" s="77">
        <v>9.5</v>
      </c>
      <c r="J541" s="77">
        <v>11.5</v>
      </c>
      <c r="K541" s="77">
        <v>13.5</v>
      </c>
      <c r="L541" s="77">
        <v>13.5</v>
      </c>
      <c r="M541" s="77">
        <v>2000</v>
      </c>
      <c r="N541" s="80">
        <f>IF('NORMAL OPTION CALLS'!E541="BUY",('NORMAL OPTION CALLS'!L541-'NORMAL OPTION CALLS'!G541)*('NORMAL OPTION CALLS'!M541),('NORMAL OPTION CALLS'!G541-'NORMAL OPTION CALLS'!L541)*('NORMAL OPTION CALLS'!M541))</f>
        <v>12000</v>
      </c>
      <c r="O541" s="81">
        <f>'NORMAL OPTION CALLS'!N541/('NORMAL OPTION CALLS'!M541)/'NORMAL OPTION CALLS'!G541%</f>
        <v>80</v>
      </c>
    </row>
    <row r="542" spans="1:15">
      <c r="A542" s="77">
        <v>47</v>
      </c>
      <c r="B542" s="78">
        <v>43557</v>
      </c>
      <c r="C542" s="79">
        <v>3100</v>
      </c>
      <c r="D542" s="77" t="s">
        <v>21</v>
      </c>
      <c r="E542" s="77" t="s">
        <v>22</v>
      </c>
      <c r="F542" s="77" t="s">
        <v>50</v>
      </c>
      <c r="G542" s="77">
        <v>80</v>
      </c>
      <c r="H542" s="77">
        <v>54</v>
      </c>
      <c r="I542" s="77">
        <v>95</v>
      </c>
      <c r="J542" s="77">
        <v>110</v>
      </c>
      <c r="K542" s="77">
        <v>125</v>
      </c>
      <c r="L542" s="77">
        <v>95</v>
      </c>
      <c r="M542" s="77">
        <v>250</v>
      </c>
      <c r="N542" s="80">
        <f>IF('NORMAL OPTION CALLS'!E542="BUY",('NORMAL OPTION CALLS'!L542-'NORMAL OPTION CALLS'!G542)*('NORMAL OPTION CALLS'!M542),('NORMAL OPTION CALLS'!G542-'NORMAL OPTION CALLS'!L542)*('NORMAL OPTION CALLS'!M542))</f>
        <v>3750</v>
      </c>
      <c r="O542" s="81">
        <f>'NORMAL OPTION CALLS'!N542/('NORMAL OPTION CALLS'!M542)/'NORMAL OPTION CALLS'!G542%</f>
        <v>18.75</v>
      </c>
    </row>
    <row r="543" spans="1:15">
      <c r="A543" s="77">
        <v>48</v>
      </c>
      <c r="B543" s="78">
        <v>43557</v>
      </c>
      <c r="C543" s="79">
        <v>200</v>
      </c>
      <c r="D543" s="77" t="s">
        <v>21</v>
      </c>
      <c r="E543" s="77" t="s">
        <v>22</v>
      </c>
      <c r="F543" s="77" t="s">
        <v>75</v>
      </c>
      <c r="G543" s="77">
        <v>5.6</v>
      </c>
      <c r="H543" s="77">
        <v>1.5</v>
      </c>
      <c r="I543" s="77">
        <v>7.5</v>
      </c>
      <c r="J543" s="77">
        <v>9.5</v>
      </c>
      <c r="K543" s="77">
        <v>11.5</v>
      </c>
      <c r="L543" s="77">
        <v>11.5</v>
      </c>
      <c r="M543" s="77">
        <v>2000</v>
      </c>
      <c r="N543" s="80">
        <f>IF('NORMAL OPTION CALLS'!E543="BUY",('NORMAL OPTION CALLS'!L543-'NORMAL OPTION CALLS'!G543)*('NORMAL OPTION CALLS'!M543),('NORMAL OPTION CALLS'!G543-'NORMAL OPTION CALLS'!L543)*('NORMAL OPTION CALLS'!M543))</f>
        <v>11800</v>
      </c>
      <c r="O543" s="81">
        <f>'NORMAL OPTION CALLS'!N543/('NORMAL OPTION CALLS'!M543)/'NORMAL OPTION CALLS'!G543%</f>
        <v>105.35714285714288</v>
      </c>
    </row>
    <row r="544" spans="1:15">
      <c r="A544" s="77">
        <v>49</v>
      </c>
      <c r="B544" s="78">
        <v>43556</v>
      </c>
      <c r="C544" s="79">
        <v>290</v>
      </c>
      <c r="D544" s="77" t="s">
        <v>21</v>
      </c>
      <c r="E544" s="77" t="s">
        <v>22</v>
      </c>
      <c r="F544" s="77" t="s">
        <v>375</v>
      </c>
      <c r="G544" s="77">
        <v>11</v>
      </c>
      <c r="H544" s="77">
        <v>7</v>
      </c>
      <c r="I544" s="77">
        <v>13</v>
      </c>
      <c r="J544" s="77">
        <v>15</v>
      </c>
      <c r="K544" s="77">
        <v>17</v>
      </c>
      <c r="L544" s="77">
        <v>7</v>
      </c>
      <c r="M544" s="77">
        <v>2100</v>
      </c>
      <c r="N544" s="80">
        <f>IF('NORMAL OPTION CALLS'!E544="BUY",('NORMAL OPTION CALLS'!L544-'NORMAL OPTION CALLS'!G544)*('NORMAL OPTION CALLS'!M544),('NORMAL OPTION CALLS'!G544-'NORMAL OPTION CALLS'!L544)*('NORMAL OPTION CALLS'!M544))</f>
        <v>-8400</v>
      </c>
      <c r="O544" s="81">
        <f>'NORMAL OPTION CALLS'!N544/('NORMAL OPTION CALLS'!M544)/'NORMAL OPTION CALLS'!G544%</f>
        <v>-36.363636363636367</v>
      </c>
    </row>
    <row r="545" spans="1:15">
      <c r="A545" s="77">
        <v>50</v>
      </c>
      <c r="B545" s="78">
        <v>43556</v>
      </c>
      <c r="C545" s="79">
        <v>410</v>
      </c>
      <c r="D545" s="77" t="s">
        <v>21</v>
      </c>
      <c r="E545" s="77" t="s">
        <v>22</v>
      </c>
      <c r="F545" s="77" t="s">
        <v>91</v>
      </c>
      <c r="G545" s="77">
        <v>10</v>
      </c>
      <c r="H545" s="77">
        <v>7</v>
      </c>
      <c r="I545" s="77">
        <v>11.5</v>
      </c>
      <c r="J545" s="77">
        <v>13</v>
      </c>
      <c r="K545" s="77">
        <v>14.5</v>
      </c>
      <c r="L545" s="77">
        <v>7</v>
      </c>
      <c r="M545" s="77">
        <v>2750</v>
      </c>
      <c r="N545" s="80">
        <f>IF('NORMAL OPTION CALLS'!E545="BUY",('NORMAL OPTION CALLS'!L545-'NORMAL OPTION CALLS'!G545)*('NORMAL OPTION CALLS'!M545),('NORMAL OPTION CALLS'!G545-'NORMAL OPTION CALLS'!L545)*('NORMAL OPTION CALLS'!M545))</f>
        <v>-8250</v>
      </c>
      <c r="O545" s="81">
        <f>'NORMAL OPTION CALLS'!N545/('NORMAL OPTION CALLS'!M545)/'NORMAL OPTION CALLS'!G545%</f>
        <v>-30</v>
      </c>
    </row>
    <row r="546" spans="1:15" ht="16.5">
      <c r="A546" s="82" t="s">
        <v>95</v>
      </c>
      <c r="B546" s="83"/>
      <c r="C546" s="84"/>
      <c r="D546" s="85"/>
      <c r="E546" s="86"/>
      <c r="F546" s="86"/>
      <c r="G546" s="87"/>
      <c r="H546" s="88"/>
      <c r="I546" s="88"/>
      <c r="J546" s="88"/>
      <c r="K546" s="86"/>
      <c r="L546" s="89"/>
      <c r="M546" s="90"/>
      <c r="O546" s="90"/>
    </row>
    <row r="547" spans="1:15" ht="16.5">
      <c r="A547" s="82" t="s">
        <v>96</v>
      </c>
      <c r="B547" s="83"/>
      <c r="C547" s="84"/>
      <c r="D547" s="85"/>
      <c r="E547" s="86"/>
      <c r="F547" s="86"/>
      <c r="G547" s="87"/>
      <c r="H547" s="86"/>
      <c r="I547" s="86"/>
      <c r="J547" s="86"/>
      <c r="K547" s="86"/>
      <c r="L547" s="89"/>
      <c r="M547" s="90"/>
    </row>
    <row r="548" spans="1:15" ht="16.5">
      <c r="A548" s="82" t="s">
        <v>96</v>
      </c>
      <c r="B548" s="83"/>
      <c r="C548" s="84"/>
      <c r="D548" s="85"/>
      <c r="E548" s="86"/>
      <c r="F548" s="86"/>
      <c r="G548" s="87"/>
      <c r="H548" s="86"/>
      <c r="I548" s="86"/>
      <c r="J548" s="86"/>
      <c r="K548" s="86"/>
      <c r="L548" s="89"/>
      <c r="M548" s="89"/>
    </row>
    <row r="549" spans="1:15" ht="17.25" thickBot="1">
      <c r="A549" s="91"/>
      <c r="B549" s="92"/>
      <c r="C549" s="92"/>
      <c r="D549" s="93"/>
      <c r="E549" s="93"/>
      <c r="F549" s="93"/>
      <c r="G549" s="94"/>
      <c r="H549" s="95"/>
      <c r="I549" s="96" t="s">
        <v>27</v>
      </c>
      <c r="J549" s="96"/>
      <c r="K549" s="97"/>
    </row>
    <row r="550" spans="1:15" ht="16.5">
      <c r="A550" s="98"/>
      <c r="B550" s="92"/>
      <c r="C550" s="92"/>
      <c r="D550" s="169" t="s">
        <v>28</v>
      </c>
      <c r="E550" s="169"/>
      <c r="F550" s="99">
        <v>49</v>
      </c>
      <c r="G550" s="100">
        <f>'NORMAL OPTION CALLS'!G551+'NORMAL OPTION CALLS'!G552+'NORMAL OPTION CALLS'!G553+'NORMAL OPTION CALLS'!G554+'NORMAL OPTION CALLS'!G555+'NORMAL OPTION CALLS'!G556</f>
        <v>100</v>
      </c>
      <c r="H550" s="93">
        <v>49</v>
      </c>
      <c r="I550" s="101">
        <f>'NORMAL OPTION CALLS'!H551/'NORMAL OPTION CALLS'!H550%</f>
        <v>73.469387755102048</v>
      </c>
      <c r="J550" s="101"/>
      <c r="K550" s="101"/>
    </row>
    <row r="551" spans="1:15" ht="16.5">
      <c r="A551" s="98"/>
      <c r="B551" s="92"/>
      <c r="C551" s="92"/>
      <c r="D551" s="170" t="s">
        <v>29</v>
      </c>
      <c r="E551" s="170"/>
      <c r="F551" s="103">
        <v>36</v>
      </c>
      <c r="G551" s="104">
        <f>('NORMAL OPTION CALLS'!F551/'NORMAL OPTION CALLS'!F550)*100</f>
        <v>73.469387755102048</v>
      </c>
      <c r="H551" s="93">
        <v>36</v>
      </c>
      <c r="I551" s="97"/>
      <c r="J551" s="97"/>
      <c r="K551" s="93"/>
    </row>
    <row r="552" spans="1:15" ht="16.5">
      <c r="A552" s="105"/>
      <c r="B552" s="92"/>
      <c r="C552" s="92"/>
      <c r="D552" s="170" t="s">
        <v>31</v>
      </c>
      <c r="E552" s="170"/>
      <c r="F552" s="103">
        <v>0</v>
      </c>
      <c r="G552" s="104">
        <f>('NORMAL OPTION CALLS'!F552/'NORMAL OPTION CALLS'!F550)*100</f>
        <v>0</v>
      </c>
      <c r="H552" s="106"/>
      <c r="I552" s="93"/>
      <c r="J552" s="93"/>
      <c r="K552" s="93"/>
      <c r="L552" s="102"/>
    </row>
    <row r="553" spans="1:15" ht="16.5">
      <c r="A553" s="105"/>
      <c r="B553" s="92"/>
      <c r="C553" s="92"/>
      <c r="D553" s="170" t="s">
        <v>32</v>
      </c>
      <c r="E553" s="170"/>
      <c r="F553" s="103">
        <v>0</v>
      </c>
      <c r="G553" s="104">
        <f>('NORMAL OPTION CALLS'!F553/'NORMAL OPTION CALLS'!F550)*100</f>
        <v>0</v>
      </c>
      <c r="H553" s="106"/>
      <c r="I553" s="93"/>
      <c r="J553" s="93"/>
      <c r="K553" s="93"/>
      <c r="L553" s="97"/>
    </row>
    <row r="554" spans="1:15" ht="16.5">
      <c r="A554" s="105"/>
      <c r="B554" s="92"/>
      <c r="C554" s="92"/>
      <c r="D554" s="170" t="s">
        <v>33</v>
      </c>
      <c r="E554" s="170"/>
      <c r="F554" s="103">
        <v>13</v>
      </c>
      <c r="G554" s="104">
        <f>('NORMAL OPTION CALLS'!F554/'NORMAL OPTION CALLS'!F550)*100</f>
        <v>26.530612244897959</v>
      </c>
      <c r="H554" s="106"/>
      <c r="I554" s="93" t="s">
        <v>34</v>
      </c>
      <c r="J554" s="93"/>
      <c r="K554" s="97"/>
    </row>
    <row r="555" spans="1:15" ht="16.5">
      <c r="A555" s="105"/>
      <c r="B555" s="92"/>
      <c r="C555" s="92"/>
      <c r="D555" s="170" t="s">
        <v>35</v>
      </c>
      <c r="E555" s="170"/>
      <c r="F555" s="103">
        <v>0</v>
      </c>
      <c r="G555" s="104">
        <f>('NORMAL OPTION CALLS'!F555/'NORMAL OPTION CALLS'!F550)*100</f>
        <v>0</v>
      </c>
      <c r="H555" s="106"/>
      <c r="I555" s="93"/>
      <c r="J555" s="93"/>
      <c r="K555" s="97"/>
    </row>
    <row r="556" spans="1:15" ht="17.25" thickBot="1">
      <c r="A556" s="105"/>
      <c r="B556" s="92"/>
      <c r="C556" s="92"/>
      <c r="D556" s="171" t="s">
        <v>36</v>
      </c>
      <c r="E556" s="171"/>
      <c r="F556" s="107"/>
      <c r="G556" s="108">
        <f>('NORMAL OPTION CALLS'!F556/'NORMAL OPTION CALLS'!F550)*100</f>
        <v>0</v>
      </c>
      <c r="H556" s="106"/>
      <c r="I556" s="93"/>
      <c r="J556" s="93"/>
      <c r="K556" s="102"/>
      <c r="M556" s="97"/>
    </row>
    <row r="557" spans="1:15" ht="16.5">
      <c r="A557" s="109" t="s">
        <v>37</v>
      </c>
      <c r="B557" s="92"/>
      <c r="C557" s="92"/>
      <c r="D557" s="98"/>
      <c r="E557" s="98"/>
      <c r="F557" s="93"/>
      <c r="G557" s="93"/>
      <c r="H557" s="110"/>
      <c r="I557" s="111"/>
      <c r="J557" s="111"/>
      <c r="K557" s="111"/>
      <c r="L557" s="93"/>
    </row>
    <row r="558" spans="1:15" ht="16.5">
      <c r="A558" s="112" t="s">
        <v>38</v>
      </c>
      <c r="B558" s="92"/>
      <c r="C558" s="92"/>
      <c r="D558" s="113"/>
      <c r="E558" s="114"/>
      <c r="F558" s="98"/>
      <c r="G558" s="111"/>
      <c r="H558" s="110"/>
      <c r="I558" s="111"/>
      <c r="J558" s="111"/>
      <c r="K558" s="111"/>
    </row>
    <row r="559" spans="1:15" ht="16.5">
      <c r="A559" s="112" t="s">
        <v>39</v>
      </c>
      <c r="B559" s="92"/>
      <c r="C559" s="92"/>
      <c r="D559" s="98"/>
      <c r="E559" s="114"/>
      <c r="F559" s="98"/>
      <c r="G559" s="111"/>
      <c r="H559" s="110"/>
      <c r="I559" s="97"/>
      <c r="J559" s="97"/>
      <c r="K559" s="97"/>
      <c r="L559" s="93"/>
    </row>
    <row r="560" spans="1:15" ht="16.5">
      <c r="A560" s="112" t="s">
        <v>40</v>
      </c>
      <c r="B560" s="113"/>
      <c r="C560" s="92"/>
      <c r="D560" s="98"/>
      <c r="E560" s="114"/>
      <c r="F560" s="98"/>
      <c r="G560" s="111"/>
      <c r="H560" s="95"/>
      <c r="I560" s="97"/>
      <c r="J560" s="97"/>
      <c r="K560" s="97"/>
      <c r="L560" s="93"/>
      <c r="N560" s="98"/>
    </row>
    <row r="561" spans="1:16" ht="16.5">
      <c r="A561" s="112" t="s">
        <v>41</v>
      </c>
      <c r="B561" s="105"/>
      <c r="C561" s="113"/>
      <c r="D561" s="98"/>
      <c r="E561" s="116"/>
      <c r="F561" s="111"/>
      <c r="G561" s="111"/>
      <c r="H561" s="95"/>
      <c r="I561" s="97"/>
      <c r="J561" s="97"/>
      <c r="K561" s="97"/>
      <c r="L561" s="111"/>
    </row>
    <row r="562" spans="1:16">
      <c r="A562" s="159" t="s">
        <v>0</v>
      </c>
      <c r="B562" s="159"/>
      <c r="C562" s="159"/>
      <c r="D562" s="159"/>
      <c r="E562" s="159"/>
      <c r="F562" s="159"/>
      <c r="G562" s="159"/>
      <c r="H562" s="159"/>
      <c r="I562" s="159"/>
      <c r="J562" s="159"/>
      <c r="K562" s="159"/>
      <c r="L562" s="159"/>
      <c r="M562" s="159"/>
      <c r="N562" s="159"/>
      <c r="O562" s="159"/>
    </row>
    <row r="563" spans="1:16">
      <c r="A563" s="159"/>
      <c r="B563" s="159"/>
      <c r="C563" s="159"/>
      <c r="D563" s="159"/>
      <c r="E563" s="159"/>
      <c r="F563" s="159"/>
      <c r="G563" s="159"/>
      <c r="H563" s="159"/>
      <c r="I563" s="159"/>
      <c r="J563" s="159"/>
      <c r="K563" s="159"/>
      <c r="L563" s="159"/>
      <c r="M563" s="159"/>
      <c r="N563" s="159"/>
      <c r="O563" s="159"/>
    </row>
    <row r="564" spans="1:16">
      <c r="A564" s="159"/>
      <c r="B564" s="159"/>
      <c r="C564" s="159"/>
      <c r="D564" s="159"/>
      <c r="E564" s="159"/>
      <c r="F564" s="159"/>
      <c r="G564" s="159"/>
      <c r="H564" s="159"/>
      <c r="I564" s="159"/>
      <c r="J564" s="159"/>
      <c r="K564" s="159"/>
      <c r="L564" s="159"/>
      <c r="M564" s="159"/>
      <c r="N564" s="159"/>
      <c r="O564" s="159"/>
    </row>
    <row r="565" spans="1:16">
      <c r="A565" s="160" t="s">
        <v>328</v>
      </c>
      <c r="B565" s="161"/>
      <c r="C565" s="161"/>
      <c r="D565" s="161"/>
      <c r="E565" s="161"/>
      <c r="F565" s="161"/>
      <c r="G565" s="161"/>
      <c r="H565" s="161"/>
      <c r="I565" s="161"/>
      <c r="J565" s="161"/>
      <c r="K565" s="161"/>
      <c r="L565" s="161"/>
      <c r="M565" s="161"/>
      <c r="N565" s="161"/>
      <c r="O565" s="162"/>
    </row>
    <row r="566" spans="1:16">
      <c r="A566" s="160" t="s">
        <v>329</v>
      </c>
      <c r="B566" s="161"/>
      <c r="C566" s="161"/>
      <c r="D566" s="161"/>
      <c r="E566" s="161"/>
      <c r="F566" s="161"/>
      <c r="G566" s="161"/>
      <c r="H566" s="161"/>
      <c r="I566" s="161"/>
      <c r="J566" s="161"/>
      <c r="K566" s="161"/>
      <c r="L566" s="161"/>
      <c r="M566" s="161"/>
      <c r="N566" s="161"/>
      <c r="O566" s="162"/>
    </row>
    <row r="567" spans="1:16">
      <c r="A567" s="163" t="s">
        <v>3</v>
      </c>
      <c r="B567" s="163"/>
      <c r="C567" s="163"/>
      <c r="D567" s="163"/>
      <c r="E567" s="163"/>
      <c r="F567" s="163"/>
      <c r="G567" s="163"/>
      <c r="H567" s="163"/>
      <c r="I567" s="163"/>
      <c r="J567" s="163"/>
      <c r="K567" s="163"/>
      <c r="L567" s="163"/>
      <c r="M567" s="163"/>
      <c r="N567" s="163"/>
      <c r="O567" s="163"/>
    </row>
    <row r="568" spans="1:16" ht="16.5">
      <c r="A568" s="164" t="s">
        <v>367</v>
      </c>
      <c r="B568" s="164"/>
      <c r="C568" s="164"/>
      <c r="D568" s="164"/>
      <c r="E568" s="164"/>
      <c r="F568" s="164"/>
      <c r="G568" s="164"/>
      <c r="H568" s="164"/>
      <c r="I568" s="164"/>
      <c r="J568" s="164"/>
      <c r="K568" s="164"/>
      <c r="L568" s="164"/>
      <c r="M568" s="164"/>
      <c r="N568" s="164"/>
      <c r="O568" s="164"/>
    </row>
    <row r="569" spans="1:16" ht="16.5">
      <c r="A569" s="164" t="s">
        <v>5</v>
      </c>
      <c r="B569" s="164"/>
      <c r="C569" s="164"/>
      <c r="D569" s="164"/>
      <c r="E569" s="164"/>
      <c r="F569" s="164"/>
      <c r="G569" s="164"/>
      <c r="H569" s="164"/>
      <c r="I569" s="164"/>
      <c r="J569" s="164"/>
      <c r="K569" s="164"/>
      <c r="L569" s="164"/>
      <c r="M569" s="164"/>
      <c r="N569" s="164"/>
      <c r="O569" s="164"/>
    </row>
    <row r="570" spans="1:16">
      <c r="A570" s="165" t="s">
        <v>6</v>
      </c>
      <c r="B570" s="166" t="s">
        <v>7</v>
      </c>
      <c r="C570" s="167" t="s">
        <v>8</v>
      </c>
      <c r="D570" s="166" t="s">
        <v>9</v>
      </c>
      <c r="E570" s="165" t="s">
        <v>10</v>
      </c>
      <c r="F570" s="165" t="s">
        <v>11</v>
      </c>
      <c r="G570" s="167" t="s">
        <v>12</v>
      </c>
      <c r="H570" s="167" t="s">
        <v>13</v>
      </c>
      <c r="I570" s="167" t="s">
        <v>14</v>
      </c>
      <c r="J570" s="167" t="s">
        <v>15</v>
      </c>
      <c r="K570" s="167" t="s">
        <v>16</v>
      </c>
      <c r="L570" s="168" t="s">
        <v>17</v>
      </c>
      <c r="M570" s="166" t="s">
        <v>18</v>
      </c>
      <c r="N570" s="166" t="s">
        <v>19</v>
      </c>
      <c r="O570" s="166" t="s">
        <v>20</v>
      </c>
    </row>
    <row r="571" spans="1:16">
      <c r="A571" s="165"/>
      <c r="B571" s="166"/>
      <c r="C571" s="167"/>
      <c r="D571" s="166"/>
      <c r="E571" s="165"/>
      <c r="F571" s="165"/>
      <c r="G571" s="167"/>
      <c r="H571" s="167"/>
      <c r="I571" s="167"/>
      <c r="J571" s="167"/>
      <c r="K571" s="167"/>
      <c r="L571" s="168"/>
      <c r="M571" s="166"/>
      <c r="N571" s="166"/>
      <c r="O571" s="166"/>
    </row>
    <row r="572" spans="1:16">
      <c r="A572" s="77">
        <v>1</v>
      </c>
      <c r="B572" s="78">
        <v>43553</v>
      </c>
      <c r="C572" s="79">
        <v>280</v>
      </c>
      <c r="D572" s="77" t="s">
        <v>21</v>
      </c>
      <c r="E572" s="77" t="s">
        <v>22</v>
      </c>
      <c r="F572" s="77" t="s">
        <v>55</v>
      </c>
      <c r="G572" s="77">
        <v>17</v>
      </c>
      <c r="H572" s="77">
        <v>12</v>
      </c>
      <c r="I572" s="77">
        <v>20</v>
      </c>
      <c r="J572" s="77">
        <v>23</v>
      </c>
      <c r="K572" s="77">
        <v>26</v>
      </c>
      <c r="L572" s="77">
        <v>20</v>
      </c>
      <c r="M572" s="77">
        <v>1750</v>
      </c>
      <c r="N572" s="80">
        <f>IF('NORMAL OPTION CALLS'!E572="BUY",('NORMAL OPTION CALLS'!L572-'NORMAL OPTION CALLS'!G572)*('NORMAL OPTION CALLS'!M572),('NORMAL OPTION CALLS'!G572-'NORMAL OPTION CALLS'!L572)*('NORMAL OPTION CALLS'!M572))</f>
        <v>5250</v>
      </c>
      <c r="O572" s="81">
        <f>'NORMAL OPTION CALLS'!N572/('NORMAL OPTION CALLS'!M572)/'NORMAL OPTION CALLS'!G572%</f>
        <v>17.647058823529409</v>
      </c>
      <c r="P572" s="155"/>
    </row>
    <row r="573" spans="1:16">
      <c r="A573" s="77">
        <v>2</v>
      </c>
      <c r="B573" s="78">
        <v>43553</v>
      </c>
      <c r="C573" s="79">
        <v>155</v>
      </c>
      <c r="D573" s="77" t="s">
        <v>21</v>
      </c>
      <c r="E573" s="77" t="s">
        <v>22</v>
      </c>
      <c r="F573" s="77" t="s">
        <v>64</v>
      </c>
      <c r="G573" s="77">
        <v>6</v>
      </c>
      <c r="H573" s="77">
        <v>4.5999999999999996</v>
      </c>
      <c r="I573" s="77">
        <v>6.7</v>
      </c>
      <c r="J573" s="77">
        <v>7.3</v>
      </c>
      <c r="K573" s="77">
        <v>8</v>
      </c>
      <c r="L573" s="77">
        <v>4.5999999999999996</v>
      </c>
      <c r="M573" s="77">
        <v>6000</v>
      </c>
      <c r="N573" s="80">
        <f>IF('NORMAL OPTION CALLS'!E573="BUY",('NORMAL OPTION CALLS'!L573-'NORMAL OPTION CALLS'!G573)*('NORMAL OPTION CALLS'!M573),('NORMAL OPTION CALLS'!G573-'NORMAL OPTION CALLS'!L573)*('NORMAL OPTION CALLS'!M573))</f>
        <v>-8400.0000000000018</v>
      </c>
      <c r="O573" s="81">
        <f>'NORMAL OPTION CALLS'!N573/('NORMAL OPTION CALLS'!M573)/'NORMAL OPTION CALLS'!G573%</f>
        <v>-23.333333333333339</v>
      </c>
    </row>
    <row r="574" spans="1:16">
      <c r="A574" s="77">
        <v>3</v>
      </c>
      <c r="B574" s="78">
        <v>43553</v>
      </c>
      <c r="C574" s="79">
        <v>860</v>
      </c>
      <c r="D574" s="77" t="s">
        <v>21</v>
      </c>
      <c r="E574" s="77" t="s">
        <v>22</v>
      </c>
      <c r="F574" s="77" t="s">
        <v>326</v>
      </c>
      <c r="G574" s="77">
        <v>53</v>
      </c>
      <c r="H574" s="77">
        <v>38</v>
      </c>
      <c r="I574" s="77">
        <v>61</v>
      </c>
      <c r="J574" s="77">
        <v>69</v>
      </c>
      <c r="K574" s="77">
        <v>78</v>
      </c>
      <c r="L574" s="77">
        <v>69</v>
      </c>
      <c r="M574" s="77">
        <v>500</v>
      </c>
      <c r="N574" s="80">
        <f>IF('NORMAL OPTION CALLS'!E574="BUY",('NORMAL OPTION CALLS'!L574-'NORMAL OPTION CALLS'!G574)*('NORMAL OPTION CALLS'!M574),('NORMAL OPTION CALLS'!G574-'NORMAL OPTION CALLS'!L574)*('NORMAL OPTION CALLS'!M574))</f>
        <v>8000</v>
      </c>
      <c r="O574" s="81">
        <f>'NORMAL OPTION CALLS'!N574/('NORMAL OPTION CALLS'!M574)/'NORMAL OPTION CALLS'!G574%</f>
        <v>30.188679245283016</v>
      </c>
    </row>
    <row r="575" spans="1:16">
      <c r="A575" s="77">
        <v>4</v>
      </c>
      <c r="B575" s="78">
        <v>43553</v>
      </c>
      <c r="C575" s="79">
        <v>180</v>
      </c>
      <c r="D575" s="77" t="s">
        <v>21</v>
      </c>
      <c r="E575" s="77" t="s">
        <v>22</v>
      </c>
      <c r="F575" s="77" t="s">
        <v>74</v>
      </c>
      <c r="G575" s="77">
        <v>10</v>
      </c>
      <c r="H575" s="77">
        <v>6</v>
      </c>
      <c r="I575" s="77">
        <v>12</v>
      </c>
      <c r="J575" s="77">
        <v>14</v>
      </c>
      <c r="K575" s="77">
        <v>16</v>
      </c>
      <c r="L575" s="77">
        <v>12</v>
      </c>
      <c r="M575" s="77">
        <v>2300</v>
      </c>
      <c r="N575" s="80">
        <f>IF('NORMAL OPTION CALLS'!E575="BUY",('NORMAL OPTION CALLS'!L575-'NORMAL OPTION CALLS'!G575)*('NORMAL OPTION CALLS'!M575),('NORMAL OPTION CALLS'!G575-'NORMAL OPTION CALLS'!L575)*('NORMAL OPTION CALLS'!M575))</f>
        <v>4600</v>
      </c>
      <c r="O575" s="81">
        <f>'NORMAL OPTION CALLS'!N575/('NORMAL OPTION CALLS'!M575)/'NORMAL OPTION CALLS'!G575%</f>
        <v>20</v>
      </c>
    </row>
    <row r="576" spans="1:16">
      <c r="A576" s="77">
        <v>5</v>
      </c>
      <c r="B576" s="78">
        <v>43552</v>
      </c>
      <c r="C576" s="79">
        <v>280</v>
      </c>
      <c r="D576" s="77" t="s">
        <v>21</v>
      </c>
      <c r="E576" s="77" t="s">
        <v>22</v>
      </c>
      <c r="F576" s="77" t="s">
        <v>55</v>
      </c>
      <c r="G576" s="77">
        <v>15</v>
      </c>
      <c r="H576" s="77">
        <v>10.5</v>
      </c>
      <c r="I576" s="77">
        <v>17.5</v>
      </c>
      <c r="J576" s="77">
        <v>20</v>
      </c>
      <c r="K576" s="77">
        <v>22.5</v>
      </c>
      <c r="L576" s="77">
        <v>20</v>
      </c>
      <c r="M576" s="77">
        <v>1750</v>
      </c>
      <c r="N576" s="80">
        <f>IF('NORMAL OPTION CALLS'!E576="BUY",('NORMAL OPTION CALLS'!L576-'NORMAL OPTION CALLS'!G576)*('NORMAL OPTION CALLS'!M576),('NORMAL OPTION CALLS'!G576-'NORMAL OPTION CALLS'!L576)*('NORMAL OPTION CALLS'!M576))</f>
        <v>8750</v>
      </c>
      <c r="O576" s="81">
        <f>'NORMAL OPTION CALLS'!N576/('NORMAL OPTION CALLS'!M576)/'NORMAL OPTION CALLS'!G576%</f>
        <v>33.333333333333336</v>
      </c>
    </row>
    <row r="577" spans="1:15">
      <c r="A577" s="77">
        <v>6</v>
      </c>
      <c r="B577" s="78">
        <v>43552</v>
      </c>
      <c r="C577" s="79">
        <v>105</v>
      </c>
      <c r="D577" s="77" t="s">
        <v>21</v>
      </c>
      <c r="E577" s="77" t="s">
        <v>22</v>
      </c>
      <c r="F577" s="77" t="s">
        <v>180</v>
      </c>
      <c r="G577" s="77">
        <v>7</v>
      </c>
      <c r="H577" s="77">
        <v>5.5</v>
      </c>
      <c r="I577" s="77">
        <v>7.6</v>
      </c>
      <c r="J577" s="77">
        <v>8.1999999999999993</v>
      </c>
      <c r="K577" s="77">
        <v>8.8000000000000007</v>
      </c>
      <c r="L577" s="77">
        <v>7.55</v>
      </c>
      <c r="M577" s="77">
        <v>6000</v>
      </c>
      <c r="N577" s="80">
        <f>IF('NORMAL OPTION CALLS'!E577="BUY",('NORMAL OPTION CALLS'!L577-'NORMAL OPTION CALLS'!G577)*('NORMAL OPTION CALLS'!M577),('NORMAL OPTION CALLS'!G577-'NORMAL OPTION CALLS'!L577)*('NORMAL OPTION CALLS'!M577))</f>
        <v>3299.9999999999991</v>
      </c>
      <c r="O577" s="81">
        <f>'NORMAL OPTION CALLS'!N577/('NORMAL OPTION CALLS'!M577)/'NORMAL OPTION CALLS'!G577%</f>
        <v>7.8571428571428541</v>
      </c>
    </row>
    <row r="578" spans="1:15">
      <c r="A578" s="77">
        <v>7</v>
      </c>
      <c r="B578" s="78">
        <v>43552</v>
      </c>
      <c r="C578" s="79">
        <v>380</v>
      </c>
      <c r="D578" s="77" t="s">
        <v>21</v>
      </c>
      <c r="E578" s="77" t="s">
        <v>22</v>
      </c>
      <c r="F578" s="77" t="s">
        <v>335</v>
      </c>
      <c r="G578" s="77">
        <v>15</v>
      </c>
      <c r="H578" s="77">
        <v>12</v>
      </c>
      <c r="I578" s="77">
        <v>16.5</v>
      </c>
      <c r="J578" s="77">
        <v>18</v>
      </c>
      <c r="K578" s="77">
        <v>19.5</v>
      </c>
      <c r="L578" s="77">
        <v>16.5</v>
      </c>
      <c r="M578" s="77">
        <v>2500</v>
      </c>
      <c r="N578" s="80">
        <f>IF('NORMAL OPTION CALLS'!E578="BUY",('NORMAL OPTION CALLS'!L578-'NORMAL OPTION CALLS'!G578)*('NORMAL OPTION CALLS'!M578),('NORMAL OPTION CALLS'!G578-'NORMAL OPTION CALLS'!L578)*('NORMAL OPTION CALLS'!M578))</f>
        <v>3750</v>
      </c>
      <c r="O578" s="81">
        <f>'NORMAL OPTION CALLS'!N578/('NORMAL OPTION CALLS'!M578)/'NORMAL OPTION CALLS'!G578%</f>
        <v>10</v>
      </c>
    </row>
    <row r="579" spans="1:15">
      <c r="A579" s="77">
        <v>8</v>
      </c>
      <c r="B579" s="78">
        <v>43552</v>
      </c>
      <c r="C579" s="79">
        <v>300</v>
      </c>
      <c r="D579" s="77" t="s">
        <v>21</v>
      </c>
      <c r="E579" s="77" t="s">
        <v>22</v>
      </c>
      <c r="F579" s="77" t="s">
        <v>82</v>
      </c>
      <c r="G579" s="77">
        <v>10.5</v>
      </c>
      <c r="H579" s="77">
        <v>6.5</v>
      </c>
      <c r="I579" s="77">
        <v>13</v>
      </c>
      <c r="J579" s="77">
        <v>15.5</v>
      </c>
      <c r="K579" s="77">
        <v>18</v>
      </c>
      <c r="L579" s="77">
        <v>15.5</v>
      </c>
      <c r="M579" s="77">
        <v>2000</v>
      </c>
      <c r="N579" s="80">
        <f>IF('NORMAL OPTION CALLS'!E579="BUY",('NORMAL OPTION CALLS'!L579-'NORMAL OPTION CALLS'!G579)*('NORMAL OPTION CALLS'!M579),('NORMAL OPTION CALLS'!G579-'NORMAL OPTION CALLS'!L579)*('NORMAL OPTION CALLS'!M579))</f>
        <v>10000</v>
      </c>
      <c r="O579" s="81">
        <f>'NORMAL OPTION CALLS'!N579/('NORMAL OPTION CALLS'!M579)/'NORMAL OPTION CALLS'!G579%</f>
        <v>47.61904761904762</v>
      </c>
    </row>
    <row r="580" spans="1:15">
      <c r="A580" s="77">
        <v>9</v>
      </c>
      <c r="B580" s="78">
        <v>43551</v>
      </c>
      <c r="C580" s="79">
        <v>310</v>
      </c>
      <c r="D580" s="77" t="s">
        <v>21</v>
      </c>
      <c r="E580" s="77" t="s">
        <v>22</v>
      </c>
      <c r="F580" s="77" t="s">
        <v>49</v>
      </c>
      <c r="G580" s="77">
        <v>3.5</v>
      </c>
      <c r="H580" s="77">
        <v>0.5</v>
      </c>
      <c r="I580" s="77">
        <v>5</v>
      </c>
      <c r="J580" s="77">
        <v>6.5</v>
      </c>
      <c r="K580" s="77">
        <v>8</v>
      </c>
      <c r="L580" s="77">
        <v>6.5</v>
      </c>
      <c r="M580" s="77">
        <v>3000</v>
      </c>
      <c r="N580" s="80">
        <f>IF('NORMAL OPTION CALLS'!E580="BUY",('NORMAL OPTION CALLS'!L580-'NORMAL OPTION CALLS'!G580)*('NORMAL OPTION CALLS'!M580),('NORMAL OPTION CALLS'!G580-'NORMAL OPTION CALLS'!L580)*('NORMAL OPTION CALLS'!M580))</f>
        <v>9000</v>
      </c>
      <c r="O580" s="81">
        <f>'NORMAL OPTION CALLS'!N580/('NORMAL OPTION CALLS'!M580)/'NORMAL OPTION CALLS'!G580%</f>
        <v>85.714285714285708</v>
      </c>
    </row>
    <row r="581" spans="1:15">
      <c r="A581" s="77">
        <v>10</v>
      </c>
      <c r="B581" s="78">
        <v>43551</v>
      </c>
      <c r="C581" s="79">
        <v>115</v>
      </c>
      <c r="D581" s="77" t="s">
        <v>21</v>
      </c>
      <c r="E581" s="77" t="s">
        <v>22</v>
      </c>
      <c r="F581" s="77" t="s">
        <v>138</v>
      </c>
      <c r="G581" s="77">
        <v>5.5</v>
      </c>
      <c r="H581" s="77">
        <v>4</v>
      </c>
      <c r="I581" s="77">
        <v>6.3</v>
      </c>
      <c r="J581" s="77">
        <v>7</v>
      </c>
      <c r="K581" s="77">
        <v>7.8</v>
      </c>
      <c r="L581" s="77">
        <v>6.3</v>
      </c>
      <c r="M581" s="77">
        <v>7000</v>
      </c>
      <c r="N581" s="80">
        <f>IF('NORMAL OPTION CALLS'!E581="BUY",('NORMAL OPTION CALLS'!L581-'NORMAL OPTION CALLS'!G581)*('NORMAL OPTION CALLS'!M581),('NORMAL OPTION CALLS'!G581-'NORMAL OPTION CALLS'!L581)*('NORMAL OPTION CALLS'!M581))</f>
        <v>5599.9999999999991</v>
      </c>
      <c r="O581" s="81">
        <f>'NORMAL OPTION CALLS'!N581/('NORMAL OPTION CALLS'!M581)/'NORMAL OPTION CALLS'!G581%</f>
        <v>14.545454545454541</v>
      </c>
    </row>
    <row r="582" spans="1:15">
      <c r="A582" s="77">
        <v>11</v>
      </c>
      <c r="B582" s="78">
        <v>43551</v>
      </c>
      <c r="C582" s="79">
        <v>110</v>
      </c>
      <c r="D582" s="77" t="s">
        <v>21</v>
      </c>
      <c r="E582" s="77" t="s">
        <v>22</v>
      </c>
      <c r="F582" s="77" t="s">
        <v>138</v>
      </c>
      <c r="G582" s="77">
        <v>6.5</v>
      </c>
      <c r="H582" s="77">
        <v>5.2</v>
      </c>
      <c r="I582" s="77">
        <v>7.3</v>
      </c>
      <c r="J582" s="77">
        <v>8</v>
      </c>
      <c r="K582" s="77">
        <v>8.6999999999999993</v>
      </c>
      <c r="L582" s="77">
        <v>7.3</v>
      </c>
      <c r="M582" s="77">
        <v>7000</v>
      </c>
      <c r="N582" s="80">
        <f>IF('NORMAL OPTION CALLS'!E582="BUY",('NORMAL OPTION CALLS'!L582-'NORMAL OPTION CALLS'!G582)*('NORMAL OPTION CALLS'!M582),('NORMAL OPTION CALLS'!G582-'NORMAL OPTION CALLS'!L582)*('NORMAL OPTION CALLS'!M582))</f>
        <v>5599.9999999999991</v>
      </c>
      <c r="O582" s="81">
        <f>'NORMAL OPTION CALLS'!N582/('NORMAL OPTION CALLS'!M582)/'NORMAL OPTION CALLS'!G582%</f>
        <v>12.307692307692305</v>
      </c>
    </row>
    <row r="583" spans="1:15">
      <c r="A583" s="77">
        <v>12</v>
      </c>
      <c r="B583" s="78">
        <v>43550</v>
      </c>
      <c r="C583" s="79">
        <v>370</v>
      </c>
      <c r="D583" s="77" t="s">
        <v>21</v>
      </c>
      <c r="E583" s="77" t="s">
        <v>22</v>
      </c>
      <c r="F583" s="77" t="s">
        <v>335</v>
      </c>
      <c r="G583" s="77">
        <v>3</v>
      </c>
      <c r="H583" s="77">
        <v>0.5</v>
      </c>
      <c r="I583" s="77">
        <v>4.5</v>
      </c>
      <c r="J583" s="77">
        <v>6</v>
      </c>
      <c r="K583" s="77">
        <v>7.5</v>
      </c>
      <c r="L583" s="77">
        <v>4.5</v>
      </c>
      <c r="M583" s="77">
        <v>2500</v>
      </c>
      <c r="N583" s="80">
        <f>IF('NORMAL OPTION CALLS'!E583="BUY",('NORMAL OPTION CALLS'!L583-'NORMAL OPTION CALLS'!G583)*('NORMAL OPTION CALLS'!M583),('NORMAL OPTION CALLS'!G583-'NORMAL OPTION CALLS'!L583)*('NORMAL OPTION CALLS'!M583))</f>
        <v>3750</v>
      </c>
      <c r="O583" s="81">
        <f>'NORMAL OPTION CALLS'!N583/('NORMAL OPTION CALLS'!M583)/'NORMAL OPTION CALLS'!G583%</f>
        <v>50</v>
      </c>
    </row>
    <row r="584" spans="1:15">
      <c r="A584" s="77">
        <v>13</v>
      </c>
      <c r="B584" s="78">
        <v>43550</v>
      </c>
      <c r="C584" s="79">
        <v>120</v>
      </c>
      <c r="D584" s="77" t="s">
        <v>21</v>
      </c>
      <c r="E584" s="77" t="s">
        <v>22</v>
      </c>
      <c r="F584" s="77" t="s">
        <v>59</v>
      </c>
      <c r="G584" s="77">
        <v>3.2</v>
      </c>
      <c r="H584" s="77">
        <v>2</v>
      </c>
      <c r="I584" s="77">
        <v>3.8</v>
      </c>
      <c r="J584" s="77">
        <v>4.4000000000000004</v>
      </c>
      <c r="K584" s="77">
        <v>5</v>
      </c>
      <c r="L584" s="77">
        <v>3.8</v>
      </c>
      <c r="M584" s="77">
        <v>6200</v>
      </c>
      <c r="N584" s="80">
        <f>IF('NORMAL OPTION CALLS'!E584="BUY",('NORMAL OPTION CALLS'!L584-'NORMAL OPTION CALLS'!G584)*('NORMAL OPTION CALLS'!M584),('NORMAL OPTION CALLS'!G584-'NORMAL OPTION CALLS'!L584)*('NORMAL OPTION CALLS'!M584))</f>
        <v>3719.9999999999977</v>
      </c>
      <c r="O584" s="81">
        <f>'NORMAL OPTION CALLS'!N584/('NORMAL OPTION CALLS'!M584)/'NORMAL OPTION CALLS'!G584%</f>
        <v>18.749999999999989</v>
      </c>
    </row>
    <row r="585" spans="1:15">
      <c r="A585" s="77">
        <v>14</v>
      </c>
      <c r="B585" s="78">
        <v>43549</v>
      </c>
      <c r="C585" s="79">
        <v>125</v>
      </c>
      <c r="D585" s="77" t="s">
        <v>21</v>
      </c>
      <c r="E585" s="77" t="s">
        <v>22</v>
      </c>
      <c r="F585" s="77" t="s">
        <v>124</v>
      </c>
      <c r="G585" s="77">
        <v>4.5</v>
      </c>
      <c r="H585" s="77">
        <v>2.5</v>
      </c>
      <c r="I585" s="77">
        <v>5.5</v>
      </c>
      <c r="J585" s="77">
        <v>6.5</v>
      </c>
      <c r="K585" s="77">
        <v>7.5</v>
      </c>
      <c r="L585" s="77">
        <v>2.5</v>
      </c>
      <c r="M585" s="77">
        <v>4000</v>
      </c>
      <c r="N585" s="80">
        <f>IF('NORMAL OPTION CALLS'!E585="BUY",('NORMAL OPTION CALLS'!L585-'NORMAL OPTION CALLS'!G585)*('NORMAL OPTION CALLS'!M585),('NORMAL OPTION CALLS'!G585-'NORMAL OPTION CALLS'!L585)*('NORMAL OPTION CALLS'!M585))</f>
        <v>-8000</v>
      </c>
      <c r="O585" s="81">
        <f>'NORMAL OPTION CALLS'!N585/('NORMAL OPTION CALLS'!M585)/'NORMAL OPTION CALLS'!G585%</f>
        <v>-44.444444444444443</v>
      </c>
    </row>
    <row r="586" spans="1:15">
      <c r="A586" s="77">
        <v>15</v>
      </c>
      <c r="B586" s="78">
        <v>43549</v>
      </c>
      <c r="C586" s="79">
        <v>440</v>
      </c>
      <c r="D586" s="77" t="s">
        <v>21</v>
      </c>
      <c r="E586" s="77" t="s">
        <v>22</v>
      </c>
      <c r="F586" s="77" t="s">
        <v>238</v>
      </c>
      <c r="G586" s="77">
        <v>8.5</v>
      </c>
      <c r="H586" s="77">
        <v>2</v>
      </c>
      <c r="I586" s="77">
        <v>13</v>
      </c>
      <c r="J586" s="77">
        <v>17</v>
      </c>
      <c r="K586" s="77">
        <v>21</v>
      </c>
      <c r="L586" s="77">
        <v>2</v>
      </c>
      <c r="M586" s="77">
        <v>900</v>
      </c>
      <c r="N586" s="80">
        <f>IF('NORMAL OPTION CALLS'!E586="BUY",('NORMAL OPTION CALLS'!L586-'NORMAL OPTION CALLS'!G586)*('NORMAL OPTION CALLS'!M586),('NORMAL OPTION CALLS'!G586-'NORMAL OPTION CALLS'!L586)*('NORMAL OPTION CALLS'!M586))</f>
        <v>-5850</v>
      </c>
      <c r="O586" s="81">
        <f>'NORMAL OPTION CALLS'!N586/('NORMAL OPTION CALLS'!M586)/'NORMAL OPTION CALLS'!G586%</f>
        <v>-76.470588235294116</v>
      </c>
    </row>
    <row r="587" spans="1:15">
      <c r="A587" s="77">
        <v>16</v>
      </c>
      <c r="B587" s="78">
        <v>43549</v>
      </c>
      <c r="C587" s="79">
        <v>120</v>
      </c>
      <c r="D587" s="77" t="s">
        <v>21</v>
      </c>
      <c r="E587" s="77" t="s">
        <v>22</v>
      </c>
      <c r="F587" s="77" t="s">
        <v>59</v>
      </c>
      <c r="G587" s="77">
        <v>2.8</v>
      </c>
      <c r="H587" s="77">
        <v>1.7</v>
      </c>
      <c r="I587" s="77">
        <v>3.4</v>
      </c>
      <c r="J587" s="77">
        <v>4</v>
      </c>
      <c r="K587" s="77">
        <v>4.5999999999999996</v>
      </c>
      <c r="L587" s="77">
        <v>4.5999999999999996</v>
      </c>
      <c r="M587" s="77">
        <v>6000</v>
      </c>
      <c r="N587" s="80">
        <f>IF('NORMAL OPTION CALLS'!E587="BUY",('NORMAL OPTION CALLS'!L587-'NORMAL OPTION CALLS'!G587)*('NORMAL OPTION CALLS'!M587),('NORMAL OPTION CALLS'!G587-'NORMAL OPTION CALLS'!L587)*('NORMAL OPTION CALLS'!M587))</f>
        <v>10799.999999999998</v>
      </c>
      <c r="O587" s="81">
        <f>'NORMAL OPTION CALLS'!N587/('NORMAL OPTION CALLS'!M587)/'NORMAL OPTION CALLS'!G587%</f>
        <v>64.285714285714278</v>
      </c>
    </row>
    <row r="588" spans="1:15">
      <c r="A588" s="77">
        <v>17</v>
      </c>
      <c r="B588" s="78">
        <v>43543</v>
      </c>
      <c r="C588" s="79">
        <v>125</v>
      </c>
      <c r="D588" s="77" t="s">
        <v>21</v>
      </c>
      <c r="E588" s="77" t="s">
        <v>22</v>
      </c>
      <c r="F588" s="77" t="s">
        <v>124</v>
      </c>
      <c r="G588" s="77">
        <v>4.5</v>
      </c>
      <c r="H588" s="77">
        <v>2.5</v>
      </c>
      <c r="I588" s="77">
        <v>5.5</v>
      </c>
      <c r="J588" s="77">
        <v>6.5</v>
      </c>
      <c r="K588" s="77">
        <v>7.5</v>
      </c>
      <c r="L588" s="77">
        <v>2.5</v>
      </c>
      <c r="M588" s="77">
        <v>4000</v>
      </c>
      <c r="N588" s="80">
        <f>IF('NORMAL OPTION CALLS'!E588="BUY",('NORMAL OPTION CALLS'!L588-'NORMAL OPTION CALLS'!G588)*('NORMAL OPTION CALLS'!M588),('NORMAL OPTION CALLS'!G588-'NORMAL OPTION CALLS'!L588)*('NORMAL OPTION CALLS'!M588))</f>
        <v>-8000</v>
      </c>
      <c r="O588" s="81">
        <f>'NORMAL OPTION CALLS'!N588/('NORMAL OPTION CALLS'!M588)/'NORMAL OPTION CALLS'!G588%</f>
        <v>-44.444444444444443</v>
      </c>
    </row>
    <row r="589" spans="1:15">
      <c r="A589" s="77">
        <v>18</v>
      </c>
      <c r="B589" s="78">
        <v>43543</v>
      </c>
      <c r="C589" s="79">
        <v>175</v>
      </c>
      <c r="D589" s="77" t="s">
        <v>21</v>
      </c>
      <c r="E589" s="77" t="s">
        <v>22</v>
      </c>
      <c r="F589" s="77" t="s">
        <v>51</v>
      </c>
      <c r="G589" s="77">
        <v>4.5</v>
      </c>
      <c r="H589" s="77">
        <v>1</v>
      </c>
      <c r="I589" s="77">
        <v>6.5</v>
      </c>
      <c r="J589" s="77">
        <v>8.5</v>
      </c>
      <c r="K589" s="77">
        <v>10.5</v>
      </c>
      <c r="L589" s="77">
        <v>1</v>
      </c>
      <c r="M589" s="77">
        <v>2250</v>
      </c>
      <c r="N589" s="80">
        <f>IF('NORMAL OPTION CALLS'!E589="BUY",('NORMAL OPTION CALLS'!L589-'NORMAL OPTION CALLS'!G589)*('NORMAL OPTION CALLS'!M589),('NORMAL OPTION CALLS'!G589-'NORMAL OPTION CALLS'!L589)*('NORMAL OPTION CALLS'!M589))</f>
        <v>-7875</v>
      </c>
      <c r="O589" s="81">
        <f>'NORMAL OPTION CALLS'!N589/('NORMAL OPTION CALLS'!M589)/'NORMAL OPTION CALLS'!G589%</f>
        <v>-77.777777777777786</v>
      </c>
    </row>
    <row r="590" spans="1:15">
      <c r="A590" s="77">
        <v>19</v>
      </c>
      <c r="B590" s="78">
        <v>43543</v>
      </c>
      <c r="C590" s="79">
        <v>250</v>
      </c>
      <c r="D590" s="77" t="s">
        <v>21</v>
      </c>
      <c r="E590" s="77" t="s">
        <v>22</v>
      </c>
      <c r="F590" s="77" t="s">
        <v>140</v>
      </c>
      <c r="G590" s="77">
        <v>1.6</v>
      </c>
      <c r="H590" s="77">
        <v>0.4</v>
      </c>
      <c r="I590" s="77">
        <v>3.5</v>
      </c>
      <c r="J590" s="77">
        <v>5.5</v>
      </c>
      <c r="K590" s="77">
        <v>7.5</v>
      </c>
      <c r="L590" s="77">
        <v>0.4</v>
      </c>
      <c r="M590" s="77">
        <v>2200</v>
      </c>
      <c r="N590" s="80">
        <f>IF('NORMAL OPTION CALLS'!E590="BUY",('NORMAL OPTION CALLS'!L590-'NORMAL OPTION CALLS'!G590)*('NORMAL OPTION CALLS'!M590),('NORMAL OPTION CALLS'!G590-'NORMAL OPTION CALLS'!L590)*('NORMAL OPTION CALLS'!M590))</f>
        <v>-2640.0000000000005</v>
      </c>
      <c r="O590" s="81">
        <f>'NORMAL OPTION CALLS'!N590/('NORMAL OPTION CALLS'!M590)/'NORMAL OPTION CALLS'!G590%</f>
        <v>-75.000000000000014</v>
      </c>
    </row>
    <row r="591" spans="1:15">
      <c r="A591" s="77">
        <v>20</v>
      </c>
      <c r="B591" s="78">
        <v>43542</v>
      </c>
      <c r="C591" s="79">
        <v>3000</v>
      </c>
      <c r="D591" s="77" t="s">
        <v>21</v>
      </c>
      <c r="E591" s="77" t="s">
        <v>22</v>
      </c>
      <c r="F591" s="77" t="s">
        <v>50</v>
      </c>
      <c r="G591" s="77">
        <v>39</v>
      </c>
      <c r="H591" s="77">
        <v>15</v>
      </c>
      <c r="I591" s="77">
        <v>55</v>
      </c>
      <c r="J591" s="77">
        <v>70</v>
      </c>
      <c r="K591" s="77">
        <v>85</v>
      </c>
      <c r="L591" s="77">
        <v>15</v>
      </c>
      <c r="M591" s="77">
        <v>250</v>
      </c>
      <c r="N591" s="80">
        <f>IF('NORMAL OPTION CALLS'!E591="BUY",('NORMAL OPTION CALLS'!L591-'NORMAL OPTION CALLS'!G591)*('NORMAL OPTION CALLS'!M591),('NORMAL OPTION CALLS'!G591-'NORMAL OPTION CALLS'!L591)*('NORMAL OPTION CALLS'!M591))</f>
        <v>-6000</v>
      </c>
      <c r="O591" s="81">
        <f>'NORMAL OPTION CALLS'!N591/('NORMAL OPTION CALLS'!M591)/'NORMAL OPTION CALLS'!G591%</f>
        <v>-61.538461538461533</v>
      </c>
    </row>
    <row r="592" spans="1:15">
      <c r="A592" s="77">
        <v>21</v>
      </c>
      <c r="B592" s="78">
        <v>43542</v>
      </c>
      <c r="C592" s="79">
        <v>146.5</v>
      </c>
      <c r="D592" s="77" t="s">
        <v>21</v>
      </c>
      <c r="E592" s="77" t="s">
        <v>22</v>
      </c>
      <c r="F592" s="77" t="s">
        <v>64</v>
      </c>
      <c r="G592" s="77">
        <v>3</v>
      </c>
      <c r="H592" s="77">
        <v>1.8</v>
      </c>
      <c r="I592" s="77">
        <v>3.6</v>
      </c>
      <c r="J592" s="77">
        <v>4.2</v>
      </c>
      <c r="K592" s="77">
        <v>4.8</v>
      </c>
      <c r="L592" s="77">
        <v>4.2</v>
      </c>
      <c r="M592" s="77">
        <v>6000</v>
      </c>
      <c r="N592" s="80">
        <f>IF('NORMAL OPTION CALLS'!E592="BUY",('NORMAL OPTION CALLS'!L592-'NORMAL OPTION CALLS'!G592)*('NORMAL OPTION CALLS'!M592),('NORMAL OPTION CALLS'!G592-'NORMAL OPTION CALLS'!L592)*('NORMAL OPTION CALLS'!M592))</f>
        <v>7200.0000000000009</v>
      </c>
      <c r="O592" s="81">
        <f>'NORMAL OPTION CALLS'!N592/('NORMAL OPTION CALLS'!M592)/'NORMAL OPTION CALLS'!G592%</f>
        <v>40.000000000000007</v>
      </c>
    </row>
    <row r="593" spans="1:15">
      <c r="A593" s="77">
        <v>22</v>
      </c>
      <c r="B593" s="78">
        <v>43539</v>
      </c>
      <c r="C593" s="79">
        <v>120</v>
      </c>
      <c r="D593" s="77" t="s">
        <v>21</v>
      </c>
      <c r="E593" s="77" t="s">
        <v>22</v>
      </c>
      <c r="F593" s="77" t="s">
        <v>124</v>
      </c>
      <c r="G593" s="77">
        <v>3.8</v>
      </c>
      <c r="H593" s="77">
        <v>1.8</v>
      </c>
      <c r="I593" s="77">
        <v>4.8</v>
      </c>
      <c r="J593" s="77">
        <v>5.8</v>
      </c>
      <c r="K593" s="77">
        <v>6.8</v>
      </c>
      <c r="L593" s="77">
        <v>4.6500000000000004</v>
      </c>
      <c r="M593" s="77">
        <v>4000</v>
      </c>
      <c r="N593" s="80">
        <f>IF('NORMAL OPTION CALLS'!E593="BUY",('NORMAL OPTION CALLS'!L593-'NORMAL OPTION CALLS'!G593)*('NORMAL OPTION CALLS'!M593),('NORMAL OPTION CALLS'!G593-'NORMAL OPTION CALLS'!L593)*('NORMAL OPTION CALLS'!M593))</f>
        <v>3400.0000000000023</v>
      </c>
      <c r="O593" s="81">
        <f>'NORMAL OPTION CALLS'!N593/('NORMAL OPTION CALLS'!M593)/'NORMAL OPTION CALLS'!G593%</f>
        <v>22.368421052631593</v>
      </c>
    </row>
    <row r="594" spans="1:15">
      <c r="A594" s="77">
        <v>23</v>
      </c>
      <c r="B594" s="78">
        <v>43539</v>
      </c>
      <c r="C594" s="79">
        <v>260</v>
      </c>
      <c r="D594" s="77" t="s">
        <v>21</v>
      </c>
      <c r="E594" s="77" t="s">
        <v>22</v>
      </c>
      <c r="F594" s="77" t="s">
        <v>55</v>
      </c>
      <c r="G594" s="77">
        <v>9</v>
      </c>
      <c r="H594" s="77">
        <v>5</v>
      </c>
      <c r="I594" s="77">
        <v>11.5</v>
      </c>
      <c r="J594" s="77">
        <v>14</v>
      </c>
      <c r="K594" s="77">
        <v>16.5</v>
      </c>
      <c r="L594" s="77">
        <v>5</v>
      </c>
      <c r="M594" s="77">
        <v>1750</v>
      </c>
      <c r="N594" s="80">
        <f>IF('NORMAL OPTION CALLS'!E594="BUY",('NORMAL OPTION CALLS'!L594-'NORMAL OPTION CALLS'!G594)*('NORMAL OPTION CALLS'!M594),('NORMAL OPTION CALLS'!G594-'NORMAL OPTION CALLS'!L594)*('NORMAL OPTION CALLS'!M594))</f>
        <v>-7000</v>
      </c>
      <c r="O594" s="81">
        <f>'NORMAL OPTION CALLS'!N594/('NORMAL OPTION CALLS'!M594)/'NORMAL OPTION CALLS'!G594%</f>
        <v>-44.444444444444443</v>
      </c>
    </row>
    <row r="595" spans="1:15">
      <c r="A595" s="77">
        <v>24</v>
      </c>
      <c r="B595" s="78">
        <v>43538</v>
      </c>
      <c r="C595" s="79">
        <v>260</v>
      </c>
      <c r="D595" s="77" t="s">
        <v>21</v>
      </c>
      <c r="E595" s="77" t="s">
        <v>22</v>
      </c>
      <c r="F595" s="77" t="s">
        <v>55</v>
      </c>
      <c r="G595" s="77">
        <v>9</v>
      </c>
      <c r="H595" s="77">
        <v>5</v>
      </c>
      <c r="I595" s="77">
        <v>11.5</v>
      </c>
      <c r="J595" s="77">
        <v>14</v>
      </c>
      <c r="K595" s="77">
        <v>16.5</v>
      </c>
      <c r="L595" s="77">
        <v>5</v>
      </c>
      <c r="M595" s="77">
        <v>1750</v>
      </c>
      <c r="N595" s="80">
        <f>IF('NORMAL OPTION CALLS'!E595="BUY",('NORMAL OPTION CALLS'!L595-'NORMAL OPTION CALLS'!G595)*('NORMAL OPTION CALLS'!M595),('NORMAL OPTION CALLS'!G595-'NORMAL OPTION CALLS'!L595)*('NORMAL OPTION CALLS'!M595))</f>
        <v>-7000</v>
      </c>
      <c r="O595" s="81">
        <f>'NORMAL OPTION CALLS'!N595/('NORMAL OPTION CALLS'!M595)/'NORMAL OPTION CALLS'!G595%</f>
        <v>-44.444444444444443</v>
      </c>
    </row>
    <row r="596" spans="1:15">
      <c r="A596" s="77">
        <v>25</v>
      </c>
      <c r="B596" s="78">
        <v>43538</v>
      </c>
      <c r="C596" s="79">
        <v>200</v>
      </c>
      <c r="D596" s="77" t="s">
        <v>21</v>
      </c>
      <c r="E596" s="77" t="s">
        <v>22</v>
      </c>
      <c r="F596" s="77" t="s">
        <v>69</v>
      </c>
      <c r="G596" s="77">
        <v>5</v>
      </c>
      <c r="H596" s="77">
        <v>2</v>
      </c>
      <c r="I596" s="77">
        <v>6.5</v>
      </c>
      <c r="J596" s="77">
        <v>8</v>
      </c>
      <c r="K596" s="77">
        <v>9.5</v>
      </c>
      <c r="L596" s="77">
        <v>6.5</v>
      </c>
      <c r="M596" s="77">
        <v>2600</v>
      </c>
      <c r="N596" s="80">
        <f>IF('NORMAL OPTION CALLS'!E596="BUY",('NORMAL OPTION CALLS'!L596-'NORMAL OPTION CALLS'!G596)*('NORMAL OPTION CALLS'!M596),('NORMAL OPTION CALLS'!G596-'NORMAL OPTION CALLS'!L596)*('NORMAL OPTION CALLS'!M596))</f>
        <v>3900</v>
      </c>
      <c r="O596" s="81">
        <f>'NORMAL OPTION CALLS'!N596/('NORMAL OPTION CALLS'!M596)/'NORMAL OPTION CALLS'!G596%</f>
        <v>30</v>
      </c>
    </row>
    <row r="597" spans="1:15">
      <c r="A597" s="77">
        <v>26</v>
      </c>
      <c r="B597" s="78">
        <v>43538</v>
      </c>
      <c r="C597" s="79">
        <v>136.5</v>
      </c>
      <c r="D597" s="77" t="s">
        <v>21</v>
      </c>
      <c r="E597" s="77" t="s">
        <v>22</v>
      </c>
      <c r="F597" s="77" t="s">
        <v>64</v>
      </c>
      <c r="G597" s="77">
        <v>4</v>
      </c>
      <c r="H597" s="77">
        <v>2.8</v>
      </c>
      <c r="I597" s="77">
        <v>4.5999999999999996</v>
      </c>
      <c r="J597" s="77">
        <v>5.2</v>
      </c>
      <c r="K597" s="77">
        <v>5.8</v>
      </c>
      <c r="L597" s="77">
        <v>4.5999999999999996</v>
      </c>
      <c r="M597" s="77">
        <v>6000</v>
      </c>
      <c r="N597" s="80">
        <f>IF('NORMAL OPTION CALLS'!E597="BUY",('NORMAL OPTION CALLS'!L597-'NORMAL OPTION CALLS'!G597)*('NORMAL OPTION CALLS'!M597),('NORMAL OPTION CALLS'!G597-'NORMAL OPTION CALLS'!L597)*('NORMAL OPTION CALLS'!M597))</f>
        <v>3599.9999999999977</v>
      </c>
      <c r="O597" s="81">
        <f>'NORMAL OPTION CALLS'!N597/('NORMAL OPTION CALLS'!M597)/'NORMAL OPTION CALLS'!G597%</f>
        <v>14.999999999999991</v>
      </c>
    </row>
    <row r="598" spans="1:15">
      <c r="A598" s="77">
        <v>27</v>
      </c>
      <c r="B598" s="78">
        <v>43537</v>
      </c>
      <c r="C598" s="79">
        <v>920</v>
      </c>
      <c r="D598" s="77" t="s">
        <v>21</v>
      </c>
      <c r="E598" s="77" t="s">
        <v>22</v>
      </c>
      <c r="F598" s="77" t="s">
        <v>54</v>
      </c>
      <c r="G598" s="77">
        <v>19</v>
      </c>
      <c r="H598" s="77">
        <v>11</v>
      </c>
      <c r="I598" s="77">
        <v>22.5</v>
      </c>
      <c r="J598" s="77">
        <v>26</v>
      </c>
      <c r="K598" s="77">
        <v>29.5</v>
      </c>
      <c r="L598" s="77">
        <v>22.5</v>
      </c>
      <c r="M598" s="77">
        <v>1200</v>
      </c>
      <c r="N598" s="80">
        <f>IF('NORMAL OPTION CALLS'!E598="BUY",('NORMAL OPTION CALLS'!L598-'NORMAL OPTION CALLS'!G598)*('NORMAL OPTION CALLS'!M598),('NORMAL OPTION CALLS'!G598-'NORMAL OPTION CALLS'!L598)*('NORMAL OPTION CALLS'!M598))</f>
        <v>4200</v>
      </c>
      <c r="O598" s="81">
        <f>'NORMAL OPTION CALLS'!N598/('NORMAL OPTION CALLS'!M598)/'NORMAL OPTION CALLS'!G598%</f>
        <v>18.421052631578949</v>
      </c>
    </row>
    <row r="599" spans="1:15">
      <c r="A599" s="77">
        <v>28</v>
      </c>
      <c r="B599" s="78">
        <v>43537</v>
      </c>
      <c r="C599" s="79">
        <v>1020</v>
      </c>
      <c r="D599" s="77" t="s">
        <v>21</v>
      </c>
      <c r="E599" s="77" t="s">
        <v>22</v>
      </c>
      <c r="F599" s="77" t="s">
        <v>85</v>
      </c>
      <c r="G599" s="77">
        <v>20</v>
      </c>
      <c r="H599" s="77">
        <v>7</v>
      </c>
      <c r="I599" s="77">
        <v>28</v>
      </c>
      <c r="J599" s="77">
        <v>36</v>
      </c>
      <c r="K599" s="77">
        <v>36</v>
      </c>
      <c r="L599" s="77">
        <v>28</v>
      </c>
      <c r="M599" s="77">
        <v>1000</v>
      </c>
      <c r="N599" s="80">
        <f>IF('NORMAL OPTION CALLS'!E599="BUY",('NORMAL OPTION CALLS'!L599-'NORMAL OPTION CALLS'!G599)*('NORMAL OPTION CALLS'!M599),('NORMAL OPTION CALLS'!G599-'NORMAL OPTION CALLS'!L599)*('NORMAL OPTION CALLS'!M599))</f>
        <v>8000</v>
      </c>
      <c r="O599" s="81">
        <f>'NORMAL OPTION CALLS'!N599/('NORMAL OPTION CALLS'!M599)/'NORMAL OPTION CALLS'!G599%</f>
        <v>40</v>
      </c>
    </row>
    <row r="600" spans="1:15">
      <c r="A600" s="77">
        <v>29</v>
      </c>
      <c r="B600" s="78">
        <v>43536</v>
      </c>
      <c r="C600" s="79">
        <v>390</v>
      </c>
      <c r="D600" s="77" t="s">
        <v>21</v>
      </c>
      <c r="E600" s="77" t="s">
        <v>22</v>
      </c>
      <c r="F600" s="77" t="s">
        <v>91</v>
      </c>
      <c r="G600" s="77">
        <v>6.5</v>
      </c>
      <c r="H600" s="77">
        <v>3.5</v>
      </c>
      <c r="I600" s="77">
        <v>8</v>
      </c>
      <c r="J600" s="77">
        <v>9.5</v>
      </c>
      <c r="K600" s="77">
        <v>11</v>
      </c>
      <c r="L600" s="77">
        <v>8</v>
      </c>
      <c r="M600" s="77">
        <v>2750</v>
      </c>
      <c r="N600" s="80">
        <f>IF('NORMAL OPTION CALLS'!E600="BUY",('NORMAL OPTION CALLS'!L600-'NORMAL OPTION CALLS'!G600)*('NORMAL OPTION CALLS'!M600),('NORMAL OPTION CALLS'!G600-'NORMAL OPTION CALLS'!L600)*('NORMAL OPTION CALLS'!M600))</f>
        <v>4125</v>
      </c>
      <c r="O600" s="81">
        <f>'NORMAL OPTION CALLS'!N600/('NORMAL OPTION CALLS'!M600)/'NORMAL OPTION CALLS'!G600%</f>
        <v>23.076923076923077</v>
      </c>
    </row>
    <row r="601" spans="1:15">
      <c r="A601" s="77">
        <v>30</v>
      </c>
      <c r="B601" s="78">
        <v>43536</v>
      </c>
      <c r="C601" s="79">
        <v>290</v>
      </c>
      <c r="D601" s="77" t="s">
        <v>21</v>
      </c>
      <c r="E601" s="77" t="s">
        <v>22</v>
      </c>
      <c r="F601" s="77" t="s">
        <v>174</v>
      </c>
      <c r="G601" s="77">
        <v>9</v>
      </c>
      <c r="H601" s="77">
        <v>6</v>
      </c>
      <c r="I601" s="77">
        <v>10.7</v>
      </c>
      <c r="J601" s="77">
        <v>12</v>
      </c>
      <c r="K601" s="77">
        <v>13.7</v>
      </c>
      <c r="L601" s="77">
        <v>6</v>
      </c>
      <c r="M601" s="77">
        <v>2400</v>
      </c>
      <c r="N601" s="80">
        <f>IF('NORMAL OPTION CALLS'!E601="BUY",('NORMAL OPTION CALLS'!L601-'NORMAL OPTION CALLS'!G601)*('NORMAL OPTION CALLS'!M601),('NORMAL OPTION CALLS'!G601-'NORMAL OPTION CALLS'!L601)*('NORMAL OPTION CALLS'!M601))</f>
        <v>-7200</v>
      </c>
      <c r="O601" s="81">
        <f>'NORMAL OPTION CALLS'!N601/('NORMAL OPTION CALLS'!M601)/'NORMAL OPTION CALLS'!G601%</f>
        <v>-33.333333333333336</v>
      </c>
    </row>
    <row r="602" spans="1:15">
      <c r="A602" s="77">
        <v>31</v>
      </c>
      <c r="B602" s="78">
        <v>43536</v>
      </c>
      <c r="C602" s="79">
        <v>470</v>
      </c>
      <c r="D602" s="77" t="s">
        <v>21</v>
      </c>
      <c r="E602" s="77" t="s">
        <v>22</v>
      </c>
      <c r="F602" s="77" t="s">
        <v>161</v>
      </c>
      <c r="G602" s="77">
        <v>14</v>
      </c>
      <c r="H602" s="77">
        <v>8</v>
      </c>
      <c r="I602" s="77">
        <v>17.5</v>
      </c>
      <c r="J602" s="77">
        <v>21</v>
      </c>
      <c r="K602" s="77">
        <v>24.5</v>
      </c>
      <c r="L602" s="77">
        <v>8</v>
      </c>
      <c r="M602" s="77">
        <v>1100</v>
      </c>
      <c r="N602" s="80">
        <f>IF('NORMAL OPTION CALLS'!E602="BUY",('NORMAL OPTION CALLS'!L602-'NORMAL OPTION CALLS'!G602)*('NORMAL OPTION CALLS'!M602),('NORMAL OPTION CALLS'!G602-'NORMAL OPTION CALLS'!L602)*('NORMAL OPTION CALLS'!M602))</f>
        <v>-6600</v>
      </c>
      <c r="O602" s="81">
        <f>'NORMAL OPTION CALLS'!N602/('NORMAL OPTION CALLS'!M602)/'NORMAL OPTION CALLS'!G602%</f>
        <v>-42.857142857142854</v>
      </c>
    </row>
    <row r="603" spans="1:15">
      <c r="A603" s="77">
        <v>32</v>
      </c>
      <c r="B603" s="78">
        <v>43536</v>
      </c>
      <c r="C603" s="79">
        <v>350</v>
      </c>
      <c r="D603" s="77" t="s">
        <v>21</v>
      </c>
      <c r="E603" s="77" t="s">
        <v>22</v>
      </c>
      <c r="F603" s="77" t="s">
        <v>359</v>
      </c>
      <c r="G603" s="77">
        <v>8</v>
      </c>
      <c r="H603" s="77">
        <v>5</v>
      </c>
      <c r="I603" s="77">
        <v>10.5</v>
      </c>
      <c r="J603" s="77">
        <v>13</v>
      </c>
      <c r="K603" s="77">
        <v>15.5</v>
      </c>
      <c r="L603" s="77">
        <v>10.5</v>
      </c>
      <c r="M603" s="77">
        <v>1700</v>
      </c>
      <c r="N603" s="80">
        <f>IF('NORMAL OPTION CALLS'!E603="BUY",('NORMAL OPTION CALLS'!L603-'NORMAL OPTION CALLS'!G603)*('NORMAL OPTION CALLS'!M603),('NORMAL OPTION CALLS'!G603-'NORMAL OPTION CALLS'!L603)*('NORMAL OPTION CALLS'!M603))</f>
        <v>4250</v>
      </c>
      <c r="O603" s="81">
        <f>'NORMAL OPTION CALLS'!N603/('NORMAL OPTION CALLS'!M603)/'NORMAL OPTION CALLS'!G603%</f>
        <v>31.25</v>
      </c>
    </row>
    <row r="604" spans="1:15">
      <c r="A604" s="77">
        <v>33</v>
      </c>
      <c r="B604" s="78">
        <v>43535</v>
      </c>
      <c r="C604" s="79">
        <v>260</v>
      </c>
      <c r="D604" s="77" t="s">
        <v>21</v>
      </c>
      <c r="E604" s="77" t="s">
        <v>22</v>
      </c>
      <c r="F604" s="77" t="s">
        <v>369</v>
      </c>
      <c r="G604" s="77">
        <v>6</v>
      </c>
      <c r="H604" s="77">
        <v>3</v>
      </c>
      <c r="I604" s="77">
        <v>7.5</v>
      </c>
      <c r="J604" s="77">
        <v>9</v>
      </c>
      <c r="K604" s="77">
        <v>10.5</v>
      </c>
      <c r="L604" s="77">
        <v>7.5</v>
      </c>
      <c r="M604" s="77">
        <v>3000</v>
      </c>
      <c r="N604" s="80">
        <f>IF('NORMAL OPTION CALLS'!E604="BUY",('NORMAL OPTION CALLS'!L604-'NORMAL OPTION CALLS'!G604)*('NORMAL OPTION CALLS'!M604),('NORMAL OPTION CALLS'!G604-'NORMAL OPTION CALLS'!L604)*('NORMAL OPTION CALLS'!M604))</f>
        <v>4500</v>
      </c>
      <c r="O604" s="81">
        <f>'NORMAL OPTION CALLS'!N604/('NORMAL OPTION CALLS'!M604)/'NORMAL OPTION CALLS'!G604%</f>
        <v>25</v>
      </c>
    </row>
    <row r="605" spans="1:15">
      <c r="A605" s="77">
        <v>34</v>
      </c>
      <c r="B605" s="78">
        <v>43535</v>
      </c>
      <c r="C605" s="79">
        <v>310</v>
      </c>
      <c r="D605" s="77" t="s">
        <v>21</v>
      </c>
      <c r="E605" s="77" t="s">
        <v>22</v>
      </c>
      <c r="F605" s="77" t="s">
        <v>343</v>
      </c>
      <c r="G605" s="77">
        <v>11.3</v>
      </c>
      <c r="H605" s="77">
        <v>7</v>
      </c>
      <c r="I605" s="77">
        <v>13.5</v>
      </c>
      <c r="J605" s="77">
        <v>15.5</v>
      </c>
      <c r="K605" s="77">
        <v>17.5</v>
      </c>
      <c r="L605" s="77">
        <v>17.5</v>
      </c>
      <c r="M605" s="77">
        <v>2000</v>
      </c>
      <c r="N605" s="80">
        <f>IF('NORMAL OPTION CALLS'!E605="BUY",('NORMAL OPTION CALLS'!L605-'NORMAL OPTION CALLS'!G605)*('NORMAL OPTION CALLS'!M605),('NORMAL OPTION CALLS'!G605-'NORMAL OPTION CALLS'!L605)*('NORMAL OPTION CALLS'!M605))</f>
        <v>12399.999999999998</v>
      </c>
      <c r="O605" s="81">
        <f>'NORMAL OPTION CALLS'!N605/('NORMAL OPTION CALLS'!M605)/'NORMAL OPTION CALLS'!G605%</f>
        <v>54.867256637168133</v>
      </c>
    </row>
    <row r="606" spans="1:15">
      <c r="A606" s="77">
        <v>35</v>
      </c>
      <c r="B606" s="78">
        <v>43535</v>
      </c>
      <c r="C606" s="79">
        <v>230</v>
      </c>
      <c r="D606" s="77" t="s">
        <v>21</v>
      </c>
      <c r="E606" s="77" t="s">
        <v>22</v>
      </c>
      <c r="F606" s="77" t="s">
        <v>315</v>
      </c>
      <c r="G606" s="77">
        <v>5.6</v>
      </c>
      <c r="H606" s="77">
        <v>2.8</v>
      </c>
      <c r="I606" s="77">
        <v>7</v>
      </c>
      <c r="J606" s="77">
        <v>8.5</v>
      </c>
      <c r="K606" s="77">
        <v>10</v>
      </c>
      <c r="L606" s="77">
        <v>7</v>
      </c>
      <c r="M606" s="77">
        <v>2500</v>
      </c>
      <c r="N606" s="80">
        <f>IF('NORMAL OPTION CALLS'!E606="BUY",('NORMAL OPTION CALLS'!L606-'NORMAL OPTION CALLS'!G606)*('NORMAL OPTION CALLS'!M606),('NORMAL OPTION CALLS'!G606-'NORMAL OPTION CALLS'!L606)*('NORMAL OPTION CALLS'!M606))</f>
        <v>3500.0000000000009</v>
      </c>
      <c r="O606" s="81">
        <f>'NORMAL OPTION CALLS'!N606/('NORMAL OPTION CALLS'!M606)/'NORMAL OPTION CALLS'!G606%</f>
        <v>25.000000000000011</v>
      </c>
    </row>
    <row r="607" spans="1:15">
      <c r="A607" s="77">
        <v>36</v>
      </c>
      <c r="B607" s="78">
        <v>43532</v>
      </c>
      <c r="C607" s="79">
        <v>290</v>
      </c>
      <c r="D607" s="77" t="s">
        <v>21</v>
      </c>
      <c r="E607" s="77" t="s">
        <v>22</v>
      </c>
      <c r="F607" s="77" t="s">
        <v>49</v>
      </c>
      <c r="G607" s="77">
        <v>5</v>
      </c>
      <c r="H607" s="77">
        <v>2</v>
      </c>
      <c r="I607" s="77">
        <v>6.5</v>
      </c>
      <c r="J607" s="77">
        <v>8</v>
      </c>
      <c r="K607" s="77">
        <v>9.5</v>
      </c>
      <c r="L607" s="77">
        <v>6.5</v>
      </c>
      <c r="M607" s="77">
        <v>3000</v>
      </c>
      <c r="N607" s="80">
        <f>IF('NORMAL OPTION CALLS'!E607="BUY",('NORMAL OPTION CALLS'!L607-'NORMAL OPTION CALLS'!G607)*('NORMAL OPTION CALLS'!M607),('NORMAL OPTION CALLS'!G607-'NORMAL OPTION CALLS'!L607)*('NORMAL OPTION CALLS'!M607))</f>
        <v>4500</v>
      </c>
      <c r="O607" s="81">
        <f>'NORMAL OPTION CALLS'!N607/('NORMAL OPTION CALLS'!M607)/'NORMAL OPTION CALLS'!G607%</f>
        <v>30</v>
      </c>
    </row>
    <row r="608" spans="1:15">
      <c r="A608" s="77">
        <v>37</v>
      </c>
      <c r="B608" s="78">
        <v>43531</v>
      </c>
      <c r="C608" s="79">
        <v>380</v>
      </c>
      <c r="D608" s="77" t="s">
        <v>21</v>
      </c>
      <c r="E608" s="77" t="s">
        <v>22</v>
      </c>
      <c r="F608" s="77" t="s">
        <v>91</v>
      </c>
      <c r="G608" s="77">
        <v>6</v>
      </c>
      <c r="H608" s="77">
        <v>3</v>
      </c>
      <c r="I608" s="77">
        <v>7.5</v>
      </c>
      <c r="J608" s="77">
        <v>9</v>
      </c>
      <c r="K608" s="77">
        <v>10.5</v>
      </c>
      <c r="L608" s="77">
        <v>7.5</v>
      </c>
      <c r="M608" s="77">
        <v>2750</v>
      </c>
      <c r="N608" s="80">
        <f>IF('NORMAL OPTION CALLS'!E608="BUY",('NORMAL OPTION CALLS'!L608-'NORMAL OPTION CALLS'!G608)*('NORMAL OPTION CALLS'!M608),('NORMAL OPTION CALLS'!G608-'NORMAL OPTION CALLS'!L608)*('NORMAL OPTION CALLS'!M608))</f>
        <v>4125</v>
      </c>
      <c r="O608" s="81">
        <f>'NORMAL OPTION CALLS'!N608/('NORMAL OPTION CALLS'!M608)/'NORMAL OPTION CALLS'!G608%</f>
        <v>25</v>
      </c>
    </row>
    <row r="609" spans="1:15">
      <c r="A609" s="77">
        <v>38</v>
      </c>
      <c r="B609" s="78">
        <v>43530</v>
      </c>
      <c r="C609" s="79">
        <v>470</v>
      </c>
      <c r="D609" s="77" t="s">
        <v>21</v>
      </c>
      <c r="E609" s="77" t="s">
        <v>22</v>
      </c>
      <c r="F609" s="77" t="s">
        <v>161</v>
      </c>
      <c r="G609" s="77">
        <v>18</v>
      </c>
      <c r="H609" s="77">
        <v>12</v>
      </c>
      <c r="I609" s="77">
        <v>21.5</v>
      </c>
      <c r="J609" s="77">
        <v>25</v>
      </c>
      <c r="K609" s="77">
        <v>28.5</v>
      </c>
      <c r="L609" s="77">
        <v>12</v>
      </c>
      <c r="M609" s="77">
        <v>1100</v>
      </c>
      <c r="N609" s="80">
        <f>IF('NORMAL OPTION CALLS'!E609="BUY",('NORMAL OPTION CALLS'!L609-'NORMAL OPTION CALLS'!G609)*('NORMAL OPTION CALLS'!M609),('NORMAL OPTION CALLS'!G609-'NORMAL OPTION CALLS'!L609)*('NORMAL OPTION CALLS'!M609))</f>
        <v>-6600</v>
      </c>
      <c r="O609" s="81">
        <f>'NORMAL OPTION CALLS'!N609/('NORMAL OPTION CALLS'!M609)/'NORMAL OPTION CALLS'!G609%</f>
        <v>-33.333333333333336</v>
      </c>
    </row>
    <row r="610" spans="1:15">
      <c r="A610" s="77">
        <v>39</v>
      </c>
      <c r="B610" s="78">
        <v>43530</v>
      </c>
      <c r="C610" s="79">
        <v>640</v>
      </c>
      <c r="D610" s="77" t="s">
        <v>21</v>
      </c>
      <c r="E610" s="77" t="s">
        <v>22</v>
      </c>
      <c r="F610" s="77" t="s">
        <v>188</v>
      </c>
      <c r="G610" s="77">
        <v>18.5</v>
      </c>
      <c r="H610" s="77">
        <v>12</v>
      </c>
      <c r="I610" s="77">
        <v>22</v>
      </c>
      <c r="J610" s="77">
        <v>25</v>
      </c>
      <c r="K610" s="77">
        <v>28</v>
      </c>
      <c r="L610" s="77">
        <v>12</v>
      </c>
      <c r="M610" s="77">
        <v>1000</v>
      </c>
      <c r="N610" s="80">
        <f>IF('NORMAL OPTION CALLS'!E610="BUY",('NORMAL OPTION CALLS'!L610-'NORMAL OPTION CALLS'!G610)*('NORMAL OPTION CALLS'!M610),('NORMAL OPTION CALLS'!G610-'NORMAL OPTION CALLS'!L610)*('NORMAL OPTION CALLS'!M610))</f>
        <v>-6500</v>
      </c>
      <c r="O610" s="81">
        <f>'NORMAL OPTION CALLS'!N610/('NORMAL OPTION CALLS'!M610)/'NORMAL OPTION CALLS'!G610%</f>
        <v>-35.135135135135137</v>
      </c>
    </row>
    <row r="611" spans="1:15">
      <c r="A611" s="77">
        <v>40</v>
      </c>
      <c r="B611" s="78">
        <v>43530</v>
      </c>
      <c r="C611" s="79">
        <v>580</v>
      </c>
      <c r="D611" s="77" t="s">
        <v>21</v>
      </c>
      <c r="E611" s="77" t="s">
        <v>22</v>
      </c>
      <c r="F611" s="77" t="s">
        <v>324</v>
      </c>
      <c r="G611" s="77">
        <v>17.5</v>
      </c>
      <c r="H611" s="77">
        <v>11</v>
      </c>
      <c r="I611" s="77">
        <v>21</v>
      </c>
      <c r="J611" s="77">
        <v>24</v>
      </c>
      <c r="K611" s="77">
        <v>27</v>
      </c>
      <c r="L611" s="77">
        <v>11</v>
      </c>
      <c r="M611" s="77">
        <v>1250</v>
      </c>
      <c r="N611" s="80">
        <f>IF('NORMAL OPTION CALLS'!E611="BUY",('NORMAL OPTION CALLS'!L611-'NORMAL OPTION CALLS'!G611)*('NORMAL OPTION CALLS'!M611),('NORMAL OPTION CALLS'!G611-'NORMAL OPTION CALLS'!L611)*('NORMAL OPTION CALLS'!M611))</f>
        <v>-8125</v>
      </c>
      <c r="O611" s="81">
        <f>'NORMAL OPTION CALLS'!N611/('NORMAL OPTION CALLS'!M611)/'NORMAL OPTION CALLS'!G611%</f>
        <v>-37.142857142857146</v>
      </c>
    </row>
    <row r="612" spans="1:15">
      <c r="A612" s="77">
        <v>41</v>
      </c>
      <c r="B612" s="78">
        <v>43529</v>
      </c>
      <c r="C612" s="79">
        <v>280</v>
      </c>
      <c r="D612" s="77" t="s">
        <v>21</v>
      </c>
      <c r="E612" s="77" t="s">
        <v>22</v>
      </c>
      <c r="F612" s="77" t="s">
        <v>49</v>
      </c>
      <c r="G612" s="77">
        <v>6</v>
      </c>
      <c r="H612" s="77">
        <v>3</v>
      </c>
      <c r="I612" s="77">
        <v>7.5</v>
      </c>
      <c r="J612" s="77">
        <v>9</v>
      </c>
      <c r="K612" s="77">
        <v>10.5</v>
      </c>
      <c r="L612" s="77">
        <v>9</v>
      </c>
      <c r="M612" s="77">
        <v>3000</v>
      </c>
      <c r="N612" s="80">
        <f>IF('NORMAL OPTION CALLS'!E612="BUY",('NORMAL OPTION CALLS'!L612-'NORMAL OPTION CALLS'!G612)*('NORMAL OPTION CALLS'!M612),('NORMAL OPTION CALLS'!G612-'NORMAL OPTION CALLS'!L612)*('NORMAL OPTION CALLS'!M612))</f>
        <v>9000</v>
      </c>
      <c r="O612" s="81">
        <f>'NORMAL OPTION CALLS'!N612/('NORMAL OPTION CALLS'!M612)/'NORMAL OPTION CALLS'!G612%</f>
        <v>50</v>
      </c>
    </row>
    <row r="613" spans="1:15">
      <c r="A613" s="77">
        <v>42</v>
      </c>
      <c r="B613" s="78">
        <v>43529</v>
      </c>
      <c r="C613" s="79">
        <v>260</v>
      </c>
      <c r="D613" s="77" t="s">
        <v>21</v>
      </c>
      <c r="E613" s="77" t="s">
        <v>22</v>
      </c>
      <c r="F613" s="77" t="s">
        <v>61</v>
      </c>
      <c r="G613" s="77">
        <v>7</v>
      </c>
      <c r="H613" s="77">
        <v>3</v>
      </c>
      <c r="I613" s="77">
        <v>9</v>
      </c>
      <c r="J613" s="77">
        <v>11</v>
      </c>
      <c r="K613" s="77">
        <v>13</v>
      </c>
      <c r="L613" s="77">
        <v>13</v>
      </c>
      <c r="M613" s="77">
        <v>2000</v>
      </c>
      <c r="N613" s="80">
        <f>IF('NORMAL OPTION CALLS'!E613="BUY",('NORMAL OPTION CALLS'!L613-'NORMAL OPTION CALLS'!G613)*('NORMAL OPTION CALLS'!M613),('NORMAL OPTION CALLS'!G613-'NORMAL OPTION CALLS'!L613)*('NORMAL OPTION CALLS'!M613))</f>
        <v>12000</v>
      </c>
      <c r="O613" s="81">
        <f>'NORMAL OPTION CALLS'!N613/('NORMAL OPTION CALLS'!M613)/'NORMAL OPTION CALLS'!G613%</f>
        <v>85.714285714285708</v>
      </c>
    </row>
    <row r="614" spans="1:15">
      <c r="A614" s="77">
        <v>43</v>
      </c>
      <c r="B614" s="78">
        <v>43529</v>
      </c>
      <c r="C614" s="79">
        <v>140</v>
      </c>
      <c r="D614" s="77" t="s">
        <v>21</v>
      </c>
      <c r="E614" s="77" t="s">
        <v>22</v>
      </c>
      <c r="F614" s="77" t="s">
        <v>309</v>
      </c>
      <c r="G614" s="77">
        <v>6</v>
      </c>
      <c r="H614" s="77">
        <v>4</v>
      </c>
      <c r="I614" s="77">
        <v>7</v>
      </c>
      <c r="J614" s="77">
        <v>8</v>
      </c>
      <c r="K614" s="77">
        <v>9</v>
      </c>
      <c r="L614" s="77">
        <v>8</v>
      </c>
      <c r="M614" s="77">
        <v>4000</v>
      </c>
      <c r="N614" s="80">
        <f>IF('NORMAL OPTION CALLS'!E614="BUY",('NORMAL OPTION CALLS'!L614-'NORMAL OPTION CALLS'!G614)*('NORMAL OPTION CALLS'!M614),('NORMAL OPTION CALLS'!G614-'NORMAL OPTION CALLS'!L614)*('NORMAL OPTION CALLS'!M614))</f>
        <v>8000</v>
      </c>
      <c r="O614" s="81">
        <f>'NORMAL OPTION CALLS'!N614/('NORMAL OPTION CALLS'!M614)/'NORMAL OPTION CALLS'!G614%</f>
        <v>33.333333333333336</v>
      </c>
    </row>
    <row r="615" spans="1:15">
      <c r="A615" s="77">
        <v>44</v>
      </c>
      <c r="B615" s="78">
        <v>43529</v>
      </c>
      <c r="C615" s="79">
        <v>115</v>
      </c>
      <c r="D615" s="77" t="s">
        <v>21</v>
      </c>
      <c r="E615" s="77" t="s">
        <v>22</v>
      </c>
      <c r="F615" s="77" t="s">
        <v>59</v>
      </c>
      <c r="G615" s="77">
        <v>4</v>
      </c>
      <c r="H615" s="77">
        <v>2.8</v>
      </c>
      <c r="I615" s="77">
        <v>4.5999999999999996</v>
      </c>
      <c r="J615" s="77">
        <v>5.2</v>
      </c>
      <c r="K615" s="77">
        <v>5.8</v>
      </c>
      <c r="L615" s="77">
        <v>4.5999999999999996</v>
      </c>
      <c r="M615" s="77">
        <v>6200</v>
      </c>
      <c r="N615" s="80">
        <f>IF('NORMAL OPTION CALLS'!E615="BUY",('NORMAL OPTION CALLS'!L615-'NORMAL OPTION CALLS'!G615)*('NORMAL OPTION CALLS'!M615),('NORMAL OPTION CALLS'!G615-'NORMAL OPTION CALLS'!L615)*('NORMAL OPTION CALLS'!M615))</f>
        <v>3719.9999999999977</v>
      </c>
      <c r="O615" s="81">
        <f>'NORMAL OPTION CALLS'!N615/('NORMAL OPTION CALLS'!M615)/'NORMAL OPTION CALLS'!G615%</f>
        <v>14.999999999999991</v>
      </c>
    </row>
    <row r="616" spans="1:15">
      <c r="A616" s="77">
        <v>45</v>
      </c>
      <c r="B616" s="78">
        <v>43525</v>
      </c>
      <c r="C616" s="79">
        <v>940</v>
      </c>
      <c r="D616" s="77" t="s">
        <v>21</v>
      </c>
      <c r="E616" s="77" t="s">
        <v>22</v>
      </c>
      <c r="F616" s="77" t="s">
        <v>318</v>
      </c>
      <c r="G616" s="77">
        <v>29</v>
      </c>
      <c r="H616" s="77">
        <v>18</v>
      </c>
      <c r="I616" s="77">
        <v>35</v>
      </c>
      <c r="J616" s="77">
        <v>41</v>
      </c>
      <c r="K616" s="77">
        <v>47</v>
      </c>
      <c r="L616" s="77">
        <v>17</v>
      </c>
      <c r="M616" s="77">
        <v>600</v>
      </c>
      <c r="N616" s="80">
        <f>IF('NORMAL OPTION CALLS'!E616="BUY",('NORMAL OPTION CALLS'!L616-'NORMAL OPTION CALLS'!G616)*('NORMAL OPTION CALLS'!M616),('NORMAL OPTION CALLS'!G616-'NORMAL OPTION CALLS'!L616)*('NORMAL OPTION CALLS'!M616))</f>
        <v>-7200</v>
      </c>
      <c r="O616" s="81">
        <f>'NORMAL OPTION CALLS'!N616/('NORMAL OPTION CALLS'!M616)/'NORMAL OPTION CALLS'!G616%</f>
        <v>-41.379310344827587</v>
      </c>
    </row>
    <row r="617" spans="1:15">
      <c r="A617" s="77">
        <v>46</v>
      </c>
      <c r="B617" s="78">
        <v>43525</v>
      </c>
      <c r="C617" s="79">
        <v>75</v>
      </c>
      <c r="D617" s="77" t="s">
        <v>21</v>
      </c>
      <c r="E617" s="77" t="s">
        <v>22</v>
      </c>
      <c r="F617" s="77" t="s">
        <v>116</v>
      </c>
      <c r="G617" s="77">
        <v>4.5</v>
      </c>
      <c r="H617" s="77">
        <v>2</v>
      </c>
      <c r="I617" s="77">
        <v>4.8</v>
      </c>
      <c r="J617" s="77">
        <v>5.6</v>
      </c>
      <c r="K617" s="77">
        <v>6.4</v>
      </c>
      <c r="L617" s="77">
        <v>5.6</v>
      </c>
      <c r="M617" s="77">
        <v>7000</v>
      </c>
      <c r="N617" s="80">
        <f>IF('NORMAL OPTION CALLS'!E617="BUY",('NORMAL OPTION CALLS'!L617-'NORMAL OPTION CALLS'!G617)*('NORMAL OPTION CALLS'!M617),('NORMAL OPTION CALLS'!G617-'NORMAL OPTION CALLS'!L617)*('NORMAL OPTION CALLS'!M617))</f>
        <v>7699.9999999999973</v>
      </c>
      <c r="O617" s="81">
        <f>'NORMAL OPTION CALLS'!N617/('NORMAL OPTION CALLS'!M617)/'NORMAL OPTION CALLS'!G617%</f>
        <v>24.444444444444436</v>
      </c>
    </row>
    <row r="618" spans="1:15" ht="16.5">
      <c r="A618" s="82" t="s">
        <v>95</v>
      </c>
      <c r="B618" s="83"/>
      <c r="C618" s="84"/>
      <c r="D618" s="85"/>
      <c r="E618" s="86"/>
      <c r="F618" s="86"/>
      <c r="G618" s="87"/>
      <c r="H618" s="88"/>
      <c r="I618" s="88"/>
      <c r="J618" s="88"/>
      <c r="K618" s="86"/>
      <c r="L618" s="89"/>
      <c r="M618" s="90"/>
      <c r="O618" s="90"/>
    </row>
    <row r="619" spans="1:15" ht="16.5">
      <c r="A619" s="82" t="s">
        <v>96</v>
      </c>
      <c r="B619" s="83"/>
      <c r="C619" s="84"/>
      <c r="D619" s="85"/>
      <c r="E619" s="86"/>
      <c r="F619" s="86"/>
      <c r="G619" s="87"/>
      <c r="H619" s="86"/>
      <c r="I619" s="86"/>
      <c r="J619" s="86"/>
      <c r="K619" s="86"/>
      <c r="L619" s="89"/>
      <c r="M619" s="90"/>
    </row>
    <row r="620" spans="1:15" ht="16.5">
      <c r="A620" s="82" t="s">
        <v>96</v>
      </c>
      <c r="B620" s="83"/>
      <c r="C620" s="84"/>
      <c r="D620" s="85"/>
      <c r="E620" s="86"/>
      <c r="F620" s="86"/>
      <c r="G620" s="87"/>
      <c r="H620" s="86"/>
      <c r="I620" s="86"/>
      <c r="J620" s="86"/>
      <c r="K620" s="86"/>
      <c r="L620" s="89"/>
      <c r="M620" s="89"/>
    </row>
    <row r="621" spans="1:15" ht="17.25" thickBot="1">
      <c r="A621" s="91"/>
      <c r="B621" s="92"/>
      <c r="C621" s="92"/>
      <c r="D621" s="93"/>
      <c r="E621" s="93"/>
      <c r="F621" s="93"/>
      <c r="G621" s="94"/>
      <c r="H621" s="95"/>
      <c r="I621" s="96" t="s">
        <v>27</v>
      </c>
      <c r="J621" s="96"/>
      <c r="K621" s="97"/>
      <c r="L621" s="97"/>
    </row>
    <row r="622" spans="1:15" ht="16.5">
      <c r="A622" s="98"/>
      <c r="B622" s="92"/>
      <c r="C622" s="92"/>
      <c r="D622" s="169" t="s">
        <v>28</v>
      </c>
      <c r="E622" s="169"/>
      <c r="F622" s="99">
        <v>46</v>
      </c>
      <c r="G622" s="100">
        <f>'NORMAL OPTION CALLS'!G623+'NORMAL OPTION CALLS'!G624+'NORMAL OPTION CALLS'!G625+'NORMAL OPTION CALLS'!G626+'NORMAL OPTION CALLS'!G627+'NORMAL OPTION CALLS'!G628</f>
        <v>100</v>
      </c>
      <c r="H622" s="93">
        <v>46</v>
      </c>
      <c r="I622" s="101">
        <f>'NORMAL OPTION CALLS'!H623/'NORMAL OPTION CALLS'!H622%</f>
        <v>69.565217391304344</v>
      </c>
      <c r="J622" s="101"/>
      <c r="K622" s="101"/>
      <c r="L622" s="102"/>
    </row>
    <row r="623" spans="1:15" ht="16.5">
      <c r="A623" s="98"/>
      <c r="B623" s="92"/>
      <c r="C623" s="92"/>
      <c r="D623" s="170" t="s">
        <v>29</v>
      </c>
      <c r="E623" s="170"/>
      <c r="F623" s="103">
        <v>32</v>
      </c>
      <c r="G623" s="104">
        <f>('NORMAL OPTION CALLS'!F623/'NORMAL OPTION CALLS'!F622)*100</f>
        <v>69.565217391304344</v>
      </c>
      <c r="H623" s="93">
        <v>32</v>
      </c>
      <c r="I623" s="97"/>
      <c r="J623" s="97"/>
      <c r="K623" s="93"/>
      <c r="L623" s="97"/>
    </row>
    <row r="624" spans="1:15" ht="16.5">
      <c r="A624" s="105"/>
      <c r="B624" s="92"/>
      <c r="C624" s="92"/>
      <c r="D624" s="170" t="s">
        <v>31</v>
      </c>
      <c r="E624" s="170"/>
      <c r="F624" s="103">
        <v>0</v>
      </c>
      <c r="G624" s="104">
        <f>('NORMAL OPTION CALLS'!F624/'NORMAL OPTION CALLS'!F622)*100</f>
        <v>0</v>
      </c>
      <c r="H624" s="106"/>
      <c r="I624" s="93"/>
      <c r="J624" s="93"/>
      <c r="K624" s="93"/>
      <c r="L624" s="97"/>
    </row>
    <row r="625" spans="1:15" ht="16.5">
      <c r="A625" s="105"/>
      <c r="B625" s="92"/>
      <c r="C625" s="92"/>
      <c r="D625" s="170" t="s">
        <v>32</v>
      </c>
      <c r="E625" s="170"/>
      <c r="F625" s="103">
        <v>0</v>
      </c>
      <c r="G625" s="104">
        <f>('NORMAL OPTION CALLS'!F625/'NORMAL OPTION CALLS'!F622)*100</f>
        <v>0</v>
      </c>
      <c r="H625" s="106"/>
      <c r="I625" s="93"/>
      <c r="J625" s="93"/>
      <c r="K625" s="93"/>
    </row>
    <row r="626" spans="1:15" ht="16.5">
      <c r="A626" s="105"/>
      <c r="B626" s="92"/>
      <c r="C626" s="92"/>
      <c r="D626" s="170" t="s">
        <v>33</v>
      </c>
      <c r="E626" s="170"/>
      <c r="F626" s="103">
        <v>14</v>
      </c>
      <c r="G626" s="104">
        <f>('NORMAL OPTION CALLS'!F626/'NORMAL OPTION CALLS'!F622)*100</f>
        <v>30.434782608695656</v>
      </c>
      <c r="H626" s="106"/>
      <c r="I626" s="93" t="s">
        <v>34</v>
      </c>
      <c r="J626" s="93"/>
      <c r="K626" s="97"/>
    </row>
    <row r="627" spans="1:15" ht="16.5">
      <c r="A627" s="105"/>
      <c r="B627" s="92"/>
      <c r="C627" s="92"/>
      <c r="D627" s="170" t="s">
        <v>35</v>
      </c>
      <c r="E627" s="170"/>
      <c r="F627" s="103">
        <v>0</v>
      </c>
      <c r="G627" s="104">
        <f>('NORMAL OPTION CALLS'!F627/'NORMAL OPTION CALLS'!F622)*100</f>
        <v>0</v>
      </c>
      <c r="H627" s="106"/>
      <c r="I627" s="93"/>
      <c r="J627" s="93"/>
      <c r="K627" s="97"/>
      <c r="L627" s="97"/>
    </row>
    <row r="628" spans="1:15" ht="17.25" thickBot="1">
      <c r="A628" s="105"/>
      <c r="B628" s="92"/>
      <c r="C628" s="92"/>
      <c r="D628" s="171" t="s">
        <v>36</v>
      </c>
      <c r="E628" s="171"/>
      <c r="F628" s="107"/>
      <c r="G628" s="108">
        <f>('NORMAL OPTION CALLS'!F628/'NORMAL OPTION CALLS'!F622)*100</f>
        <v>0</v>
      </c>
      <c r="H628" s="106"/>
      <c r="I628" s="93"/>
      <c r="J628" s="93"/>
      <c r="K628" s="102"/>
      <c r="L628" s="97"/>
      <c r="M628" s="97"/>
    </row>
    <row r="629" spans="1:15" ht="16.5">
      <c r="A629" s="109" t="s">
        <v>37</v>
      </c>
      <c r="B629" s="92"/>
      <c r="C629" s="92"/>
      <c r="D629" s="98"/>
      <c r="E629" s="98"/>
      <c r="F629" s="93"/>
      <c r="G629" s="93"/>
      <c r="H629" s="110"/>
      <c r="I629" s="111"/>
      <c r="J629" s="111"/>
      <c r="K629" s="111"/>
      <c r="L629" s="93"/>
    </row>
    <row r="630" spans="1:15" ht="16.5">
      <c r="A630" s="112" t="s">
        <v>38</v>
      </c>
      <c r="B630" s="92"/>
      <c r="C630" s="92"/>
      <c r="D630" s="113"/>
      <c r="E630" s="114"/>
      <c r="F630" s="98"/>
      <c r="G630" s="111"/>
      <c r="H630" s="110"/>
      <c r="I630" s="111"/>
      <c r="J630" s="111"/>
      <c r="K630" s="111"/>
    </row>
    <row r="631" spans="1:15" ht="16.5">
      <c r="A631" s="112" t="s">
        <v>39</v>
      </c>
      <c r="B631" s="92"/>
      <c r="C631" s="92"/>
      <c r="D631" s="98"/>
      <c r="E631" s="114"/>
      <c r="F631" s="98"/>
      <c r="G631" s="111"/>
      <c r="H631" s="110"/>
      <c r="I631" s="97"/>
      <c r="J631" s="97"/>
      <c r="K631" s="97"/>
      <c r="L631" s="93"/>
    </row>
    <row r="632" spans="1:15" ht="16.5">
      <c r="A632" s="112" t="s">
        <v>40</v>
      </c>
      <c r="B632" s="113"/>
      <c r="C632" s="92"/>
      <c r="D632" s="98"/>
      <c r="E632" s="114"/>
      <c r="F632" s="98"/>
      <c r="G632" s="111"/>
      <c r="H632" s="95"/>
      <c r="I632" s="97"/>
      <c r="J632" s="97"/>
      <c r="K632" s="97"/>
      <c r="L632" s="93"/>
      <c r="N632" s="98"/>
    </row>
    <row r="633" spans="1:15" ht="16.5">
      <c r="A633" s="112" t="s">
        <v>41</v>
      </c>
      <c r="B633" s="105"/>
      <c r="C633" s="113"/>
      <c r="D633" s="98"/>
      <c r="E633" s="116"/>
      <c r="F633" s="111"/>
      <c r="G633" s="111"/>
      <c r="H633" s="95"/>
      <c r="I633" s="97"/>
      <c r="J633" s="97"/>
      <c r="K633" s="97"/>
      <c r="L633" s="111"/>
    </row>
    <row r="634" spans="1:15">
      <c r="A634" s="159" t="s">
        <v>0</v>
      </c>
      <c r="B634" s="159"/>
      <c r="C634" s="159"/>
      <c r="D634" s="159"/>
      <c r="E634" s="159"/>
      <c r="F634" s="159"/>
      <c r="G634" s="159"/>
      <c r="H634" s="159"/>
      <c r="I634" s="159"/>
      <c r="J634" s="159"/>
      <c r="K634" s="159"/>
      <c r="L634" s="159"/>
      <c r="M634" s="159"/>
      <c r="N634" s="159"/>
      <c r="O634" s="159"/>
    </row>
    <row r="635" spans="1:15">
      <c r="A635" s="159"/>
      <c r="B635" s="159"/>
      <c r="C635" s="159"/>
      <c r="D635" s="159"/>
      <c r="E635" s="159"/>
      <c r="F635" s="159"/>
      <c r="G635" s="159"/>
      <c r="H635" s="159"/>
      <c r="I635" s="159"/>
      <c r="J635" s="159"/>
      <c r="K635" s="159"/>
      <c r="L635" s="159"/>
      <c r="M635" s="159"/>
      <c r="N635" s="159"/>
      <c r="O635" s="159"/>
    </row>
    <row r="636" spans="1:15">
      <c r="A636" s="159"/>
      <c r="B636" s="159"/>
      <c r="C636" s="159"/>
      <c r="D636" s="159"/>
      <c r="E636" s="159"/>
      <c r="F636" s="159"/>
      <c r="G636" s="159"/>
      <c r="H636" s="159"/>
      <c r="I636" s="159"/>
      <c r="J636" s="159"/>
      <c r="K636" s="159"/>
      <c r="L636" s="159"/>
      <c r="M636" s="159"/>
      <c r="N636" s="159"/>
      <c r="O636" s="159"/>
    </row>
    <row r="637" spans="1:15">
      <c r="A637" s="160" t="s">
        <v>328</v>
      </c>
      <c r="B637" s="161"/>
      <c r="C637" s="161"/>
      <c r="D637" s="161"/>
      <c r="E637" s="161"/>
      <c r="F637" s="161"/>
      <c r="G637" s="161"/>
      <c r="H637" s="161"/>
      <c r="I637" s="161"/>
      <c r="J637" s="161"/>
      <c r="K637" s="161"/>
      <c r="L637" s="161"/>
      <c r="M637" s="161"/>
      <c r="N637" s="161"/>
      <c r="O637" s="162"/>
    </row>
    <row r="638" spans="1:15">
      <c r="A638" s="160" t="s">
        <v>329</v>
      </c>
      <c r="B638" s="161"/>
      <c r="C638" s="161"/>
      <c r="D638" s="161"/>
      <c r="E638" s="161"/>
      <c r="F638" s="161"/>
      <c r="G638" s="161"/>
      <c r="H638" s="161"/>
      <c r="I638" s="161"/>
      <c r="J638" s="161"/>
      <c r="K638" s="161"/>
      <c r="L638" s="161"/>
      <c r="M638" s="161"/>
      <c r="N638" s="161"/>
      <c r="O638" s="162"/>
    </row>
    <row r="639" spans="1:15">
      <c r="A639" s="163" t="s">
        <v>3</v>
      </c>
      <c r="B639" s="163"/>
      <c r="C639" s="163"/>
      <c r="D639" s="163"/>
      <c r="E639" s="163"/>
      <c r="F639" s="163"/>
      <c r="G639" s="163"/>
      <c r="H639" s="163"/>
      <c r="I639" s="163"/>
      <c r="J639" s="163"/>
      <c r="K639" s="163"/>
      <c r="L639" s="163"/>
      <c r="M639" s="163"/>
      <c r="N639" s="163"/>
      <c r="O639" s="163"/>
    </row>
    <row r="640" spans="1:15" ht="16.5">
      <c r="A640" s="164" t="s">
        <v>360</v>
      </c>
      <c r="B640" s="164"/>
      <c r="C640" s="164"/>
      <c r="D640" s="164"/>
      <c r="E640" s="164"/>
      <c r="F640" s="164"/>
      <c r="G640" s="164"/>
      <c r="H640" s="164"/>
      <c r="I640" s="164"/>
      <c r="J640" s="164"/>
      <c r="K640" s="164"/>
      <c r="L640" s="164"/>
      <c r="M640" s="164"/>
      <c r="N640" s="164"/>
      <c r="O640" s="164"/>
    </row>
    <row r="641" spans="1:15" ht="16.5">
      <c r="A641" s="164" t="s">
        <v>5</v>
      </c>
      <c r="B641" s="164"/>
      <c r="C641" s="164"/>
      <c r="D641" s="164"/>
      <c r="E641" s="164"/>
      <c r="F641" s="164"/>
      <c r="G641" s="164"/>
      <c r="H641" s="164"/>
      <c r="I641" s="164"/>
      <c r="J641" s="164"/>
      <c r="K641" s="164"/>
      <c r="L641" s="164"/>
      <c r="M641" s="164"/>
      <c r="N641" s="164"/>
      <c r="O641" s="164"/>
    </row>
    <row r="642" spans="1:15">
      <c r="A642" s="165" t="s">
        <v>6</v>
      </c>
      <c r="B642" s="166" t="s">
        <v>7</v>
      </c>
      <c r="C642" s="167" t="s">
        <v>8</v>
      </c>
      <c r="D642" s="166" t="s">
        <v>9</v>
      </c>
      <c r="E642" s="165" t="s">
        <v>10</v>
      </c>
      <c r="F642" s="165" t="s">
        <v>11</v>
      </c>
      <c r="G642" s="167" t="s">
        <v>12</v>
      </c>
      <c r="H642" s="167" t="s">
        <v>13</v>
      </c>
      <c r="I642" s="167" t="s">
        <v>14</v>
      </c>
      <c r="J642" s="167" t="s">
        <v>15</v>
      </c>
      <c r="K642" s="167" t="s">
        <v>16</v>
      </c>
      <c r="L642" s="168" t="s">
        <v>17</v>
      </c>
      <c r="M642" s="166" t="s">
        <v>18</v>
      </c>
      <c r="N642" s="166" t="s">
        <v>19</v>
      </c>
      <c r="O642" s="166" t="s">
        <v>20</v>
      </c>
    </row>
    <row r="643" spans="1:15">
      <c r="A643" s="165"/>
      <c r="B643" s="166"/>
      <c r="C643" s="167"/>
      <c r="D643" s="166"/>
      <c r="E643" s="165"/>
      <c r="F643" s="165"/>
      <c r="G643" s="167"/>
      <c r="H643" s="167"/>
      <c r="I643" s="167"/>
      <c r="J643" s="167"/>
      <c r="K643" s="167"/>
      <c r="L643" s="168"/>
      <c r="M643" s="166"/>
      <c r="N643" s="166"/>
      <c r="O643" s="166"/>
    </row>
    <row r="644" spans="1:15">
      <c r="A644" s="77">
        <v>1</v>
      </c>
      <c r="B644" s="78">
        <v>43524</v>
      </c>
      <c r="C644" s="79">
        <v>610</v>
      </c>
      <c r="D644" s="77" t="s">
        <v>21</v>
      </c>
      <c r="E644" s="77" t="s">
        <v>22</v>
      </c>
      <c r="F644" s="77" t="s">
        <v>229</v>
      </c>
      <c r="G644" s="77">
        <v>17</v>
      </c>
      <c r="H644" s="77">
        <v>9.5</v>
      </c>
      <c r="I644" s="77">
        <v>21</v>
      </c>
      <c r="J644" s="77">
        <v>2</v>
      </c>
      <c r="K644" s="77">
        <v>5</v>
      </c>
      <c r="L644" s="77">
        <v>21</v>
      </c>
      <c r="M644" s="77">
        <v>1000</v>
      </c>
      <c r="N644" s="80">
        <f>IF('NORMAL OPTION CALLS'!E644="BUY",('NORMAL OPTION CALLS'!L644-'NORMAL OPTION CALLS'!G644)*('NORMAL OPTION CALLS'!M644),('NORMAL OPTION CALLS'!G644-'NORMAL OPTION CALLS'!L644)*('NORMAL OPTION CALLS'!M644))</f>
        <v>4000</v>
      </c>
      <c r="O644" s="81">
        <f>'NORMAL OPTION CALLS'!N644/('NORMAL OPTION CALLS'!M644)/'NORMAL OPTION CALLS'!G644%</f>
        <v>23.52941176470588</v>
      </c>
    </row>
    <row r="645" spans="1:15">
      <c r="A645" s="77">
        <v>2</v>
      </c>
      <c r="B645" s="78">
        <v>43524</v>
      </c>
      <c r="C645" s="79">
        <v>100</v>
      </c>
      <c r="D645" s="77" t="s">
        <v>21</v>
      </c>
      <c r="E645" s="77" t="s">
        <v>22</v>
      </c>
      <c r="F645" s="77" t="s">
        <v>264</v>
      </c>
      <c r="G645" s="77">
        <v>2.8</v>
      </c>
      <c r="H645" s="77">
        <v>1.4</v>
      </c>
      <c r="I645" s="77">
        <v>3.5</v>
      </c>
      <c r="J645" s="77">
        <v>4.2</v>
      </c>
      <c r="K645" s="77">
        <v>4.9000000000000004</v>
      </c>
      <c r="L645" s="77">
        <v>4.2</v>
      </c>
      <c r="M645" s="77">
        <v>6000</v>
      </c>
      <c r="N645" s="80">
        <f>IF('NORMAL OPTION CALLS'!E645="BUY",('NORMAL OPTION CALLS'!L645-'NORMAL OPTION CALLS'!G645)*('NORMAL OPTION CALLS'!M645),('NORMAL OPTION CALLS'!G645-'NORMAL OPTION CALLS'!L645)*('NORMAL OPTION CALLS'!M645))</f>
        <v>8400.0000000000018</v>
      </c>
      <c r="O645" s="81">
        <f>'NORMAL OPTION CALLS'!N645/('NORMAL OPTION CALLS'!M645)/'NORMAL OPTION CALLS'!G645%</f>
        <v>50.000000000000021</v>
      </c>
    </row>
    <row r="646" spans="1:15">
      <c r="A646" s="77">
        <v>3</v>
      </c>
      <c r="B646" s="78">
        <v>43523</v>
      </c>
      <c r="C646" s="79">
        <v>115</v>
      </c>
      <c r="D646" s="77" t="s">
        <v>21</v>
      </c>
      <c r="E646" s="77" t="s">
        <v>22</v>
      </c>
      <c r="F646" s="77" t="s">
        <v>363</v>
      </c>
      <c r="G646" s="77">
        <v>1.8</v>
      </c>
      <c r="H646" s="77">
        <v>0.5</v>
      </c>
      <c r="I646" s="77">
        <v>2.5</v>
      </c>
      <c r="J646" s="77">
        <v>3.2</v>
      </c>
      <c r="K646" s="77">
        <v>4</v>
      </c>
      <c r="L646" s="77">
        <v>0.5</v>
      </c>
      <c r="M646" s="77">
        <v>6000</v>
      </c>
      <c r="N646" s="80">
        <f>IF('NORMAL OPTION CALLS'!E646="BUY",('NORMAL OPTION CALLS'!L646-'NORMAL OPTION CALLS'!G646)*('NORMAL OPTION CALLS'!M646),('NORMAL OPTION CALLS'!G646-'NORMAL OPTION CALLS'!L646)*('NORMAL OPTION CALLS'!M646))</f>
        <v>-7800</v>
      </c>
      <c r="O646" s="81">
        <f>'NORMAL OPTION CALLS'!N646/('NORMAL OPTION CALLS'!M646)/'NORMAL OPTION CALLS'!G646%</f>
        <v>-72.222222222222214</v>
      </c>
    </row>
    <row r="647" spans="1:15">
      <c r="A647" s="77">
        <v>4</v>
      </c>
      <c r="B647" s="78">
        <v>43523</v>
      </c>
      <c r="C647" s="79">
        <v>580</v>
      </c>
      <c r="D647" s="77" t="s">
        <v>21</v>
      </c>
      <c r="E647" s="77" t="s">
        <v>22</v>
      </c>
      <c r="F647" s="77" t="s">
        <v>229</v>
      </c>
      <c r="G647" s="77">
        <v>4.5</v>
      </c>
      <c r="H647" s="77">
        <v>1</v>
      </c>
      <c r="I647" s="77">
        <v>8</v>
      </c>
      <c r="J647" s="77">
        <v>11.5</v>
      </c>
      <c r="K647" s="77">
        <v>15</v>
      </c>
      <c r="L647" s="77">
        <v>8</v>
      </c>
      <c r="M647" s="77">
        <v>1000</v>
      </c>
      <c r="N647" s="80">
        <f>IF('NORMAL OPTION CALLS'!E647="BUY",('NORMAL OPTION CALLS'!L647-'NORMAL OPTION CALLS'!G647)*('NORMAL OPTION CALLS'!M647),('NORMAL OPTION CALLS'!G647-'NORMAL OPTION CALLS'!L647)*('NORMAL OPTION CALLS'!M647))</f>
        <v>3500</v>
      </c>
      <c r="O647" s="81">
        <f>'NORMAL OPTION CALLS'!N647/('NORMAL OPTION CALLS'!M647)/'NORMAL OPTION CALLS'!G647%</f>
        <v>77.777777777777786</v>
      </c>
    </row>
    <row r="648" spans="1:15">
      <c r="A648" s="77">
        <v>5</v>
      </c>
      <c r="B648" s="78">
        <v>43522</v>
      </c>
      <c r="C648" s="79">
        <v>600</v>
      </c>
      <c r="D648" s="77" t="s">
        <v>21</v>
      </c>
      <c r="E648" s="77" t="s">
        <v>22</v>
      </c>
      <c r="F648" s="77" t="s">
        <v>188</v>
      </c>
      <c r="G648" s="77">
        <v>11</v>
      </c>
      <c r="H648" s="77">
        <v>3</v>
      </c>
      <c r="I648" s="77">
        <v>15</v>
      </c>
      <c r="J648" s="77">
        <v>19</v>
      </c>
      <c r="K648" s="77">
        <v>23</v>
      </c>
      <c r="L648" s="77">
        <v>15</v>
      </c>
      <c r="M648" s="77">
        <v>1000</v>
      </c>
      <c r="N648" s="80">
        <f>IF('NORMAL OPTION CALLS'!E648="BUY",('NORMAL OPTION CALLS'!L648-'NORMAL OPTION CALLS'!G648)*('NORMAL OPTION CALLS'!M648),('NORMAL OPTION CALLS'!G648-'NORMAL OPTION CALLS'!L648)*('NORMAL OPTION CALLS'!M648))</f>
        <v>4000</v>
      </c>
      <c r="O648" s="81">
        <f>'NORMAL OPTION CALLS'!N648/('NORMAL OPTION CALLS'!M648)/'NORMAL OPTION CALLS'!G648%</f>
        <v>36.363636363636367</v>
      </c>
    </row>
    <row r="649" spans="1:15">
      <c r="A649" s="77">
        <v>6</v>
      </c>
      <c r="B649" s="78">
        <v>43522</v>
      </c>
      <c r="C649" s="79">
        <v>560</v>
      </c>
      <c r="D649" s="77" t="s">
        <v>21</v>
      </c>
      <c r="E649" s="77" t="s">
        <v>22</v>
      </c>
      <c r="F649" s="77" t="s">
        <v>229</v>
      </c>
      <c r="G649" s="77">
        <v>9</v>
      </c>
      <c r="H649" s="77">
        <v>2</v>
      </c>
      <c r="I649" s="77">
        <v>13</v>
      </c>
      <c r="J649" s="77">
        <v>17</v>
      </c>
      <c r="K649" s="77">
        <v>21</v>
      </c>
      <c r="L649" s="77">
        <v>17</v>
      </c>
      <c r="M649" s="77">
        <v>1000</v>
      </c>
      <c r="N649" s="80">
        <f>IF('NORMAL OPTION CALLS'!E649="BUY",('NORMAL OPTION CALLS'!L649-'NORMAL OPTION CALLS'!G649)*('NORMAL OPTION CALLS'!M649),('NORMAL OPTION CALLS'!G649-'NORMAL OPTION CALLS'!L649)*('NORMAL OPTION CALLS'!M649))</f>
        <v>8000</v>
      </c>
      <c r="O649" s="81">
        <f>'NORMAL OPTION CALLS'!N649/('NORMAL OPTION CALLS'!M649)/'NORMAL OPTION CALLS'!G649%</f>
        <v>88.888888888888886</v>
      </c>
    </row>
    <row r="650" spans="1:15">
      <c r="A650" s="77">
        <v>7</v>
      </c>
      <c r="B650" s="78">
        <v>43522</v>
      </c>
      <c r="C650" s="79">
        <v>1160</v>
      </c>
      <c r="D650" s="77" t="s">
        <v>21</v>
      </c>
      <c r="E650" s="77" t="s">
        <v>22</v>
      </c>
      <c r="F650" s="77" t="s">
        <v>366</v>
      </c>
      <c r="G650" s="77">
        <v>20</v>
      </c>
      <c r="H650" s="77">
        <v>5</v>
      </c>
      <c r="I650" s="77">
        <v>28</v>
      </c>
      <c r="J650" s="77">
        <v>36</v>
      </c>
      <c r="K650" s="77">
        <v>44</v>
      </c>
      <c r="L650" s="77">
        <v>27.5</v>
      </c>
      <c r="M650" s="77">
        <v>500</v>
      </c>
      <c r="N650" s="80">
        <f>IF('NORMAL OPTION CALLS'!E650="BUY",('NORMAL OPTION CALLS'!L650-'NORMAL OPTION CALLS'!G650)*('NORMAL OPTION CALLS'!M650),('NORMAL OPTION CALLS'!G650-'NORMAL OPTION CALLS'!L650)*('NORMAL OPTION CALLS'!M650))</f>
        <v>3750</v>
      </c>
      <c r="O650" s="81">
        <f>'NORMAL OPTION CALLS'!N650/('NORMAL OPTION CALLS'!M650)/'NORMAL OPTION CALLS'!G650%</f>
        <v>37.5</v>
      </c>
    </row>
    <row r="651" spans="1:15">
      <c r="A651" s="77">
        <v>8</v>
      </c>
      <c r="B651" s="78">
        <v>43521</v>
      </c>
      <c r="C651" s="79">
        <v>160</v>
      </c>
      <c r="D651" s="77" t="s">
        <v>21</v>
      </c>
      <c r="E651" s="77" t="s">
        <v>22</v>
      </c>
      <c r="F651" s="77" t="s">
        <v>51</v>
      </c>
      <c r="G651" s="77">
        <v>3.3</v>
      </c>
      <c r="H651" s="77">
        <v>0.5</v>
      </c>
      <c r="I651" s="77">
        <v>5</v>
      </c>
      <c r="J651" s="77">
        <v>7</v>
      </c>
      <c r="K651" s="77">
        <v>9</v>
      </c>
      <c r="L651" s="77">
        <v>0.5</v>
      </c>
      <c r="M651" s="77">
        <v>2250</v>
      </c>
      <c r="N651" s="80">
        <f>IF('NORMAL OPTION CALLS'!E651="BUY",('NORMAL OPTION CALLS'!L651-'NORMAL OPTION CALLS'!G651)*('NORMAL OPTION CALLS'!M651),('NORMAL OPTION CALLS'!G651-'NORMAL OPTION CALLS'!L651)*('NORMAL OPTION CALLS'!M651))</f>
        <v>-6300</v>
      </c>
      <c r="O651" s="81">
        <f>'NORMAL OPTION CALLS'!N651/('NORMAL OPTION CALLS'!M651)/'NORMAL OPTION CALLS'!G651%</f>
        <v>-84.848484848484844</v>
      </c>
    </row>
    <row r="652" spans="1:15">
      <c r="A652" s="77">
        <v>9</v>
      </c>
      <c r="B652" s="78">
        <v>43521</v>
      </c>
      <c r="C652" s="79">
        <v>230</v>
      </c>
      <c r="D652" s="77" t="s">
        <v>21</v>
      </c>
      <c r="E652" s="77" t="s">
        <v>22</v>
      </c>
      <c r="F652" s="77" t="s">
        <v>55</v>
      </c>
      <c r="G652" s="77">
        <v>4.5</v>
      </c>
      <c r="H652" s="77">
        <v>0.5</v>
      </c>
      <c r="I652" s="77">
        <v>7</v>
      </c>
      <c r="J652" s="77">
        <v>9.5</v>
      </c>
      <c r="K652" s="77">
        <v>11</v>
      </c>
      <c r="L652" s="77">
        <v>7</v>
      </c>
      <c r="M652" s="77">
        <v>1750</v>
      </c>
      <c r="N652" s="80">
        <f>IF('NORMAL OPTION CALLS'!E652="BUY",('NORMAL OPTION CALLS'!L652-'NORMAL OPTION CALLS'!G652)*('NORMAL OPTION CALLS'!M652),('NORMAL OPTION CALLS'!G652-'NORMAL OPTION CALLS'!L652)*('NORMAL OPTION CALLS'!M652))</f>
        <v>4375</v>
      </c>
      <c r="O652" s="81">
        <f>'NORMAL OPTION CALLS'!N652/('NORMAL OPTION CALLS'!M652)/'NORMAL OPTION CALLS'!G652%</f>
        <v>55.555555555555557</v>
      </c>
    </row>
    <row r="653" spans="1:15">
      <c r="A653" s="77">
        <v>10</v>
      </c>
      <c r="B653" s="78">
        <v>43521</v>
      </c>
      <c r="C653" s="79">
        <v>360</v>
      </c>
      <c r="D653" s="77" t="s">
        <v>21</v>
      </c>
      <c r="E653" s="77" t="s">
        <v>22</v>
      </c>
      <c r="F653" s="77" t="s">
        <v>91</v>
      </c>
      <c r="G653" s="77">
        <v>2.2000000000000002</v>
      </c>
      <c r="H653" s="77">
        <v>0.5</v>
      </c>
      <c r="I653" s="77">
        <v>3.2</v>
      </c>
      <c r="J653" s="77">
        <v>4.2</v>
      </c>
      <c r="K653" s="77">
        <v>5.2</v>
      </c>
      <c r="L653" s="77">
        <v>0.5</v>
      </c>
      <c r="M653" s="77">
        <v>2750</v>
      </c>
      <c r="N653" s="80">
        <f>IF('NORMAL OPTION CALLS'!E653="BUY",('NORMAL OPTION CALLS'!L653-'NORMAL OPTION CALLS'!G653)*('NORMAL OPTION CALLS'!M653),('NORMAL OPTION CALLS'!G653-'NORMAL OPTION CALLS'!L653)*('NORMAL OPTION CALLS'!M653))</f>
        <v>-4675.0000000000009</v>
      </c>
      <c r="O653" s="81">
        <f>'NORMAL OPTION CALLS'!N653/('NORMAL OPTION CALLS'!M653)/'NORMAL OPTION CALLS'!G653%</f>
        <v>-77.27272727272728</v>
      </c>
    </row>
    <row r="654" spans="1:15">
      <c r="A654" s="77">
        <v>11</v>
      </c>
      <c r="B654" s="78">
        <v>43518</v>
      </c>
      <c r="C654" s="79">
        <v>160</v>
      </c>
      <c r="D654" s="77" t="s">
        <v>21</v>
      </c>
      <c r="E654" s="77" t="s">
        <v>22</v>
      </c>
      <c r="F654" s="77" t="s">
        <v>51</v>
      </c>
      <c r="G654" s="77">
        <v>3.3</v>
      </c>
      <c r="H654" s="77">
        <v>0.5</v>
      </c>
      <c r="I654" s="77">
        <v>5</v>
      </c>
      <c r="J654" s="77">
        <v>7</v>
      </c>
      <c r="K654" s="77">
        <v>9</v>
      </c>
      <c r="L654" s="77">
        <v>5</v>
      </c>
      <c r="M654" s="77">
        <v>2250</v>
      </c>
      <c r="N654" s="80">
        <f>IF('NORMAL OPTION CALLS'!E654="BUY",('NORMAL OPTION CALLS'!L654-'NORMAL OPTION CALLS'!G654)*('NORMAL OPTION CALLS'!M654),('NORMAL OPTION CALLS'!G654-'NORMAL OPTION CALLS'!L654)*('NORMAL OPTION CALLS'!M654))</f>
        <v>3825.0000000000005</v>
      </c>
      <c r="O654" s="81">
        <f>'NORMAL OPTION CALLS'!N654/('NORMAL OPTION CALLS'!M654)/'NORMAL OPTION CALLS'!G654%</f>
        <v>51.515151515151516</v>
      </c>
    </row>
    <row r="655" spans="1:15">
      <c r="A655" s="77">
        <v>12</v>
      </c>
      <c r="B655" s="78">
        <v>43518</v>
      </c>
      <c r="C655" s="79">
        <v>860</v>
      </c>
      <c r="D655" s="77" t="s">
        <v>21</v>
      </c>
      <c r="E655" s="77" t="s">
        <v>22</v>
      </c>
      <c r="F655" s="77" t="s">
        <v>365</v>
      </c>
      <c r="G655" s="77">
        <v>12</v>
      </c>
      <c r="H655" s="77">
        <v>3</v>
      </c>
      <c r="I655" s="77">
        <v>18</v>
      </c>
      <c r="J655" s="77">
        <v>24</v>
      </c>
      <c r="K655" s="77">
        <v>29</v>
      </c>
      <c r="L655" s="77">
        <v>18</v>
      </c>
      <c r="M655" s="77">
        <v>800</v>
      </c>
      <c r="N655" s="80">
        <f>IF('NORMAL OPTION CALLS'!E655="BUY",('NORMAL OPTION CALLS'!L655-'NORMAL OPTION CALLS'!G655)*('NORMAL OPTION CALLS'!M655),('NORMAL OPTION CALLS'!G655-'NORMAL OPTION CALLS'!L655)*('NORMAL OPTION CALLS'!M655))</f>
        <v>4800</v>
      </c>
      <c r="O655" s="81">
        <f>'NORMAL OPTION CALLS'!N655/('NORMAL OPTION CALLS'!M655)/'NORMAL OPTION CALLS'!G655%</f>
        <v>50</v>
      </c>
    </row>
    <row r="656" spans="1:15">
      <c r="A656" s="77">
        <v>13</v>
      </c>
      <c r="B656" s="78">
        <v>43518</v>
      </c>
      <c r="C656" s="79">
        <v>170</v>
      </c>
      <c r="D656" s="77" t="s">
        <v>21</v>
      </c>
      <c r="E656" s="77" t="s">
        <v>22</v>
      </c>
      <c r="F656" s="77" t="s">
        <v>75</v>
      </c>
      <c r="G656" s="77">
        <v>4</v>
      </c>
      <c r="H656" s="77">
        <v>1</v>
      </c>
      <c r="I656" s="77">
        <v>5.7</v>
      </c>
      <c r="J656" s="77">
        <v>6.4</v>
      </c>
      <c r="K656" s="77">
        <v>7</v>
      </c>
      <c r="L656" s="77">
        <v>5.7</v>
      </c>
      <c r="M656" s="77">
        <v>2000</v>
      </c>
      <c r="N656" s="80">
        <f>IF('NORMAL OPTION CALLS'!E656="BUY",('NORMAL OPTION CALLS'!L656-'NORMAL OPTION CALLS'!G656)*('NORMAL OPTION CALLS'!M656),('NORMAL OPTION CALLS'!G656-'NORMAL OPTION CALLS'!L656)*('NORMAL OPTION CALLS'!M656))</f>
        <v>3400.0000000000005</v>
      </c>
      <c r="O656" s="81">
        <f>'NORMAL OPTION CALLS'!N656/('NORMAL OPTION CALLS'!M656)/'NORMAL OPTION CALLS'!G656%</f>
        <v>42.500000000000007</v>
      </c>
    </row>
    <row r="657" spans="1:15">
      <c r="A657" s="77">
        <v>14</v>
      </c>
      <c r="B657" s="78">
        <v>43517</v>
      </c>
      <c r="C657" s="79">
        <v>500</v>
      </c>
      <c r="D657" s="77" t="s">
        <v>21</v>
      </c>
      <c r="E657" s="77" t="s">
        <v>22</v>
      </c>
      <c r="F657" s="77" t="s">
        <v>99</v>
      </c>
      <c r="G657" s="77">
        <v>10</v>
      </c>
      <c r="H657" s="77">
        <v>4</v>
      </c>
      <c r="I657" s="77">
        <v>13.5</v>
      </c>
      <c r="J657" s="77">
        <v>17</v>
      </c>
      <c r="K657" s="77">
        <v>20</v>
      </c>
      <c r="L657" s="77">
        <v>12</v>
      </c>
      <c r="M657" s="77">
        <v>1061</v>
      </c>
      <c r="N657" s="80">
        <f>IF('NORMAL OPTION CALLS'!E657="BUY",('NORMAL OPTION CALLS'!L657-'NORMAL OPTION CALLS'!G657)*('NORMAL OPTION CALLS'!M657),('NORMAL OPTION CALLS'!G657-'NORMAL OPTION CALLS'!L657)*('NORMAL OPTION CALLS'!M657))</f>
        <v>2122</v>
      </c>
      <c r="O657" s="81">
        <f>'NORMAL OPTION CALLS'!N657/('NORMAL OPTION CALLS'!M657)/'NORMAL OPTION CALLS'!G657%</f>
        <v>20</v>
      </c>
    </row>
    <row r="658" spans="1:15">
      <c r="A658" s="77">
        <v>15</v>
      </c>
      <c r="B658" s="78">
        <v>43517</v>
      </c>
      <c r="C658" s="79">
        <v>115</v>
      </c>
      <c r="D658" s="77" t="s">
        <v>21</v>
      </c>
      <c r="E658" s="77" t="s">
        <v>22</v>
      </c>
      <c r="F658" s="77" t="s">
        <v>363</v>
      </c>
      <c r="G658" s="77">
        <v>2.2999999999999998</v>
      </c>
      <c r="H658" s="77">
        <v>1</v>
      </c>
      <c r="I658" s="77">
        <v>3</v>
      </c>
      <c r="J658" s="77">
        <v>3.7</v>
      </c>
      <c r="K658" s="77">
        <v>4.4000000000000004</v>
      </c>
      <c r="L658" s="77">
        <v>1</v>
      </c>
      <c r="M658" s="77">
        <v>6000</v>
      </c>
      <c r="N658" s="80">
        <f>IF('NORMAL OPTION CALLS'!E658="BUY",('NORMAL OPTION CALLS'!L658-'NORMAL OPTION CALLS'!G658)*('NORMAL OPTION CALLS'!M658),('NORMAL OPTION CALLS'!G658-'NORMAL OPTION CALLS'!L658)*('NORMAL OPTION CALLS'!M658))</f>
        <v>-7799.9999999999991</v>
      </c>
      <c r="O658" s="81">
        <f>'NORMAL OPTION CALLS'!N658/('NORMAL OPTION CALLS'!M658)/'NORMAL OPTION CALLS'!G658%</f>
        <v>-56.521739130434774</v>
      </c>
    </row>
    <row r="659" spans="1:15">
      <c r="A659" s="77">
        <v>16</v>
      </c>
      <c r="B659" s="78">
        <v>43517</v>
      </c>
      <c r="C659" s="79">
        <v>170</v>
      </c>
      <c r="D659" s="77" t="s">
        <v>21</v>
      </c>
      <c r="E659" s="77" t="s">
        <v>22</v>
      </c>
      <c r="F659" s="77" t="s">
        <v>75</v>
      </c>
      <c r="G659" s="77">
        <v>2.5</v>
      </c>
      <c r="H659" s="77">
        <v>0.2</v>
      </c>
      <c r="I659" s="77">
        <v>4.5</v>
      </c>
      <c r="J659" s="77">
        <v>6.5</v>
      </c>
      <c r="K659" s="77">
        <v>8.5</v>
      </c>
      <c r="L659" s="77">
        <v>4.5</v>
      </c>
      <c r="M659" s="77">
        <v>2000</v>
      </c>
      <c r="N659" s="80">
        <f>IF('NORMAL OPTION CALLS'!E659="BUY",('NORMAL OPTION CALLS'!L659-'NORMAL OPTION CALLS'!G659)*('NORMAL OPTION CALLS'!M659),('NORMAL OPTION CALLS'!G659-'NORMAL OPTION CALLS'!L659)*('NORMAL OPTION CALLS'!M659))</f>
        <v>4000</v>
      </c>
      <c r="O659" s="81">
        <f>'NORMAL OPTION CALLS'!N659/('NORMAL OPTION CALLS'!M659)/'NORMAL OPTION CALLS'!G659%</f>
        <v>80</v>
      </c>
    </row>
    <row r="660" spans="1:15">
      <c r="A660" s="77">
        <v>17</v>
      </c>
      <c r="B660" s="78">
        <v>43517</v>
      </c>
      <c r="C660" s="79">
        <v>260</v>
      </c>
      <c r="D660" s="77" t="s">
        <v>21</v>
      </c>
      <c r="E660" s="77" t="s">
        <v>22</v>
      </c>
      <c r="F660" s="77" t="s">
        <v>343</v>
      </c>
      <c r="G660" s="77">
        <v>9</v>
      </c>
      <c r="H660" s="77">
        <v>4</v>
      </c>
      <c r="I660" s="77">
        <v>11.5</v>
      </c>
      <c r="J660" s="77">
        <v>14</v>
      </c>
      <c r="K660" s="77">
        <v>16.5</v>
      </c>
      <c r="L660" s="77">
        <v>16.5</v>
      </c>
      <c r="M660" s="77">
        <v>1800</v>
      </c>
      <c r="N660" s="80">
        <f>IF('NORMAL OPTION CALLS'!E660="BUY",('NORMAL OPTION CALLS'!L660-'NORMAL OPTION CALLS'!G660)*('NORMAL OPTION CALLS'!M660),('NORMAL OPTION CALLS'!G660-'NORMAL OPTION CALLS'!L660)*('NORMAL OPTION CALLS'!M660))</f>
        <v>13500</v>
      </c>
      <c r="O660" s="81">
        <f>'NORMAL OPTION CALLS'!N660/('NORMAL OPTION CALLS'!M660)/'NORMAL OPTION CALLS'!G660%</f>
        <v>83.333333333333343</v>
      </c>
    </row>
    <row r="661" spans="1:15">
      <c r="A661" s="77">
        <v>18</v>
      </c>
      <c r="B661" s="78">
        <v>43517</v>
      </c>
      <c r="C661" s="79">
        <v>130</v>
      </c>
      <c r="D661" s="77" t="s">
        <v>21</v>
      </c>
      <c r="E661" s="77" t="s">
        <v>22</v>
      </c>
      <c r="F661" s="77" t="s">
        <v>64</v>
      </c>
      <c r="G661" s="77">
        <v>2.7</v>
      </c>
      <c r="H661" s="77">
        <v>1.5</v>
      </c>
      <c r="I661" s="77">
        <v>3.3</v>
      </c>
      <c r="J661" s="77">
        <v>3.9</v>
      </c>
      <c r="K661" s="77">
        <v>4.5</v>
      </c>
      <c r="L661" s="77">
        <v>3.25</v>
      </c>
      <c r="M661" s="77">
        <v>6000</v>
      </c>
      <c r="N661" s="80">
        <f>IF('NORMAL OPTION CALLS'!E661="BUY",('NORMAL OPTION CALLS'!L661-'NORMAL OPTION CALLS'!G661)*('NORMAL OPTION CALLS'!M661),('NORMAL OPTION CALLS'!G661-'NORMAL OPTION CALLS'!L661)*('NORMAL OPTION CALLS'!M661))</f>
        <v>3299.9999999999991</v>
      </c>
      <c r="O661" s="81">
        <f>'NORMAL OPTION CALLS'!N661/('NORMAL OPTION CALLS'!M661)/'NORMAL OPTION CALLS'!G661%</f>
        <v>20.370370370370363</v>
      </c>
    </row>
    <row r="662" spans="1:15">
      <c r="A662" s="77">
        <v>19</v>
      </c>
      <c r="B662" s="78">
        <v>43516</v>
      </c>
      <c r="C662" s="79">
        <v>145</v>
      </c>
      <c r="D662" s="77" t="s">
        <v>21</v>
      </c>
      <c r="E662" s="77" t="s">
        <v>22</v>
      </c>
      <c r="F662" s="77" t="s">
        <v>51</v>
      </c>
      <c r="G662" s="77">
        <v>5.2</v>
      </c>
      <c r="H662" s="77">
        <v>1</v>
      </c>
      <c r="I662" s="77">
        <v>7</v>
      </c>
      <c r="J662" s="77">
        <v>9</v>
      </c>
      <c r="K662" s="77">
        <v>11</v>
      </c>
      <c r="L662" s="77">
        <v>7</v>
      </c>
      <c r="M662" s="77">
        <v>2250</v>
      </c>
      <c r="N662" s="80">
        <f>IF('NORMAL OPTION CALLS'!E662="BUY",('NORMAL OPTION CALLS'!L662-'NORMAL OPTION CALLS'!G662)*('NORMAL OPTION CALLS'!M662),('NORMAL OPTION CALLS'!G662-'NORMAL OPTION CALLS'!L662)*('NORMAL OPTION CALLS'!M662))</f>
        <v>4049.9999999999995</v>
      </c>
      <c r="O662" s="81">
        <f>'NORMAL OPTION CALLS'!N662/('NORMAL OPTION CALLS'!M662)/'NORMAL OPTION CALLS'!G662%</f>
        <v>34.615384615384606</v>
      </c>
    </row>
    <row r="663" spans="1:15">
      <c r="A663" s="77">
        <v>20</v>
      </c>
      <c r="B663" s="78">
        <v>43515</v>
      </c>
      <c r="C663" s="79">
        <v>80</v>
      </c>
      <c r="D663" s="77" t="s">
        <v>47</v>
      </c>
      <c r="E663" s="77" t="s">
        <v>22</v>
      </c>
      <c r="F663" s="77" t="s">
        <v>53</v>
      </c>
      <c r="G663" s="77">
        <v>2.2000000000000002</v>
      </c>
      <c r="H663" s="77">
        <v>0.8</v>
      </c>
      <c r="I663" s="77">
        <v>2.9</v>
      </c>
      <c r="J663" s="77">
        <v>3.5</v>
      </c>
      <c r="K663" s="77">
        <v>4.0999999999999996</v>
      </c>
      <c r="L663" s="77">
        <v>0.8</v>
      </c>
      <c r="M663" s="77">
        <v>7000</v>
      </c>
      <c r="N663" s="80">
        <f>IF('NORMAL OPTION CALLS'!E663="BUY",('NORMAL OPTION CALLS'!L663-'NORMAL OPTION CALLS'!G663)*('NORMAL OPTION CALLS'!M663),('NORMAL OPTION CALLS'!G663-'NORMAL OPTION CALLS'!L663)*('NORMAL OPTION CALLS'!M663))</f>
        <v>-9800.0000000000018</v>
      </c>
      <c r="O663" s="81">
        <f>'NORMAL OPTION CALLS'!N663/('NORMAL OPTION CALLS'!M663)/'NORMAL OPTION CALLS'!G663%</f>
        <v>-63.636363636363647</v>
      </c>
    </row>
    <row r="664" spans="1:15">
      <c r="A664" s="77">
        <v>21</v>
      </c>
      <c r="B664" s="78">
        <v>43515</v>
      </c>
      <c r="C664" s="79">
        <v>105</v>
      </c>
      <c r="D664" s="77" t="s">
        <v>21</v>
      </c>
      <c r="E664" s="77" t="s">
        <v>22</v>
      </c>
      <c r="F664" s="77" t="s">
        <v>59</v>
      </c>
      <c r="G664" s="77">
        <v>3.6</v>
      </c>
      <c r="H664" s="77">
        <v>2.6</v>
      </c>
      <c r="I664" s="77">
        <v>4.0999999999999996</v>
      </c>
      <c r="J664" s="77">
        <v>4.5999999999999996</v>
      </c>
      <c r="K664" s="77">
        <v>5.0999999999999996</v>
      </c>
      <c r="L664" s="77">
        <v>4.5999999999999996</v>
      </c>
      <c r="M664" s="77">
        <v>6200</v>
      </c>
      <c r="N664" s="80">
        <f>IF('NORMAL OPTION CALLS'!E664="BUY",('NORMAL OPTION CALLS'!L664-'NORMAL OPTION CALLS'!G664)*('NORMAL OPTION CALLS'!M664),('NORMAL OPTION CALLS'!G664-'NORMAL OPTION CALLS'!L664)*('NORMAL OPTION CALLS'!M664))</f>
        <v>6199.9999999999973</v>
      </c>
      <c r="O664" s="81">
        <f>'NORMAL OPTION CALLS'!N664/('NORMAL OPTION CALLS'!M664)/'NORMAL OPTION CALLS'!G664%</f>
        <v>27.777777777777761</v>
      </c>
    </row>
    <row r="665" spans="1:15">
      <c r="A665" s="77">
        <v>22</v>
      </c>
      <c r="B665" s="78">
        <v>43514</v>
      </c>
      <c r="C665" s="79">
        <v>160</v>
      </c>
      <c r="D665" s="77" t="s">
        <v>21</v>
      </c>
      <c r="E665" s="77" t="s">
        <v>22</v>
      </c>
      <c r="F665" s="77" t="s">
        <v>75</v>
      </c>
      <c r="G665" s="77">
        <v>6</v>
      </c>
      <c r="H665" s="77">
        <v>2.7</v>
      </c>
      <c r="I665" s="77">
        <v>7.7</v>
      </c>
      <c r="J665" s="77">
        <v>9.4</v>
      </c>
      <c r="K665" s="77">
        <v>11</v>
      </c>
      <c r="L665" s="77">
        <v>7.7</v>
      </c>
      <c r="M665" s="77">
        <v>2000</v>
      </c>
      <c r="N665" s="80">
        <f>IF('NORMAL OPTION CALLS'!E665="BUY",('NORMAL OPTION CALLS'!L665-'NORMAL OPTION CALLS'!G665)*('NORMAL OPTION CALLS'!M665),('NORMAL OPTION CALLS'!G665-'NORMAL OPTION CALLS'!L665)*('NORMAL OPTION CALLS'!M665))</f>
        <v>3400.0000000000005</v>
      </c>
      <c r="O665" s="81">
        <f>'NORMAL OPTION CALLS'!N665/('NORMAL OPTION CALLS'!M665)/'NORMAL OPTION CALLS'!G665%</f>
        <v>28.333333333333336</v>
      </c>
    </row>
    <row r="666" spans="1:15">
      <c r="A666" s="77">
        <v>23</v>
      </c>
      <c r="B666" s="78">
        <v>43514</v>
      </c>
      <c r="C666" s="79">
        <v>355</v>
      </c>
      <c r="D666" s="77" t="s">
        <v>21</v>
      </c>
      <c r="E666" s="77" t="s">
        <v>22</v>
      </c>
      <c r="F666" s="77" t="s">
        <v>335</v>
      </c>
      <c r="G666" s="77">
        <v>7.5</v>
      </c>
      <c r="H666" s="77">
        <v>4.5</v>
      </c>
      <c r="I666" s="77">
        <v>9</v>
      </c>
      <c r="J666" s="77">
        <v>10.5</v>
      </c>
      <c r="K666" s="77">
        <v>12</v>
      </c>
      <c r="L666" s="77">
        <v>4.5</v>
      </c>
      <c r="M666" s="77">
        <v>2500</v>
      </c>
      <c r="N666" s="80">
        <f>IF('NORMAL OPTION CALLS'!E666="BUY",('NORMAL OPTION CALLS'!L666-'NORMAL OPTION CALLS'!G666)*('NORMAL OPTION CALLS'!M666),('NORMAL OPTION CALLS'!G666-'NORMAL OPTION CALLS'!L666)*('NORMAL OPTION CALLS'!M666))</f>
        <v>-7500</v>
      </c>
      <c r="O666" s="81">
        <f>'NORMAL OPTION CALLS'!N666/('NORMAL OPTION CALLS'!M666)/'NORMAL OPTION CALLS'!G666%</f>
        <v>-40</v>
      </c>
    </row>
    <row r="667" spans="1:15">
      <c r="A667" s="77">
        <v>24</v>
      </c>
      <c r="B667" s="78">
        <v>43510</v>
      </c>
      <c r="C667" s="79">
        <v>125</v>
      </c>
      <c r="D667" s="77" t="s">
        <v>47</v>
      </c>
      <c r="E667" s="77" t="s">
        <v>22</v>
      </c>
      <c r="F667" s="77" t="s">
        <v>56</v>
      </c>
      <c r="G667" s="77">
        <v>3.8</v>
      </c>
      <c r="H667" s="77">
        <v>1.8</v>
      </c>
      <c r="I667" s="77">
        <v>4.8</v>
      </c>
      <c r="J667" s="77">
        <v>5.8</v>
      </c>
      <c r="K667" s="77">
        <v>6.8</v>
      </c>
      <c r="L667" s="77">
        <v>1.8</v>
      </c>
      <c r="M667" s="77">
        <v>3500</v>
      </c>
      <c r="N667" s="80">
        <f>IF('NORMAL OPTION CALLS'!E667="BUY",('NORMAL OPTION CALLS'!L667-'NORMAL OPTION CALLS'!G667)*('NORMAL OPTION CALLS'!M667),('NORMAL OPTION CALLS'!G667-'NORMAL OPTION CALLS'!L667)*('NORMAL OPTION CALLS'!M667))</f>
        <v>-6999.9999999999991</v>
      </c>
      <c r="O667" s="81">
        <f>'NORMAL OPTION CALLS'!N667/('NORMAL OPTION CALLS'!M667)/'NORMAL OPTION CALLS'!G667%</f>
        <v>-52.631578947368418</v>
      </c>
    </row>
    <row r="668" spans="1:15">
      <c r="A668" s="77">
        <v>25</v>
      </c>
      <c r="B668" s="78">
        <v>43509</v>
      </c>
      <c r="C668" s="79">
        <v>340</v>
      </c>
      <c r="D668" s="77" t="s">
        <v>47</v>
      </c>
      <c r="E668" s="77" t="s">
        <v>22</v>
      </c>
      <c r="F668" s="77" t="s">
        <v>91</v>
      </c>
      <c r="G668" s="77">
        <v>7</v>
      </c>
      <c r="H668" s="77">
        <v>4</v>
      </c>
      <c r="I668" s="77">
        <v>8.5</v>
      </c>
      <c r="J668" s="77">
        <v>10</v>
      </c>
      <c r="K668" s="77">
        <v>11.5</v>
      </c>
      <c r="L668" s="77">
        <v>8.5</v>
      </c>
      <c r="M668" s="77">
        <v>2750</v>
      </c>
      <c r="N668" s="80">
        <f>IF('NORMAL OPTION CALLS'!E668="BUY",('NORMAL OPTION CALLS'!L668-'NORMAL OPTION CALLS'!G668)*('NORMAL OPTION CALLS'!M668),('NORMAL OPTION CALLS'!G668-'NORMAL OPTION CALLS'!L668)*('NORMAL OPTION CALLS'!M668))</f>
        <v>4125</v>
      </c>
      <c r="O668" s="81">
        <f>'NORMAL OPTION CALLS'!N668/('NORMAL OPTION CALLS'!M668)/'NORMAL OPTION CALLS'!G668%</f>
        <v>21.428571428571427</v>
      </c>
    </row>
    <row r="669" spans="1:15">
      <c r="A669" s="77">
        <v>26</v>
      </c>
      <c r="B669" s="78">
        <v>43509</v>
      </c>
      <c r="C669" s="79">
        <v>340</v>
      </c>
      <c r="D669" s="77" t="s">
        <v>21</v>
      </c>
      <c r="E669" s="77" t="s">
        <v>22</v>
      </c>
      <c r="F669" s="77" t="s">
        <v>335</v>
      </c>
      <c r="G669" s="77">
        <v>8.5</v>
      </c>
      <c r="H669" s="77">
        <v>5.5</v>
      </c>
      <c r="I669" s="77">
        <v>10</v>
      </c>
      <c r="J669" s="77">
        <v>11.5</v>
      </c>
      <c r="K669" s="77">
        <v>13</v>
      </c>
      <c r="L669" s="77">
        <v>13</v>
      </c>
      <c r="M669" s="77">
        <v>2500</v>
      </c>
      <c r="N669" s="80">
        <f>IF('NORMAL OPTION CALLS'!E669="BUY",('NORMAL OPTION CALLS'!L669-'NORMAL OPTION CALLS'!G669)*('NORMAL OPTION CALLS'!M669),('NORMAL OPTION CALLS'!G669-'NORMAL OPTION CALLS'!L669)*('NORMAL OPTION CALLS'!M669))</f>
        <v>11250</v>
      </c>
      <c r="O669" s="81">
        <f>'NORMAL OPTION CALLS'!N669/('NORMAL OPTION CALLS'!M669)/'NORMAL OPTION CALLS'!G669%</f>
        <v>52.941176470588232</v>
      </c>
    </row>
    <row r="670" spans="1:15">
      <c r="A670" s="77">
        <v>27</v>
      </c>
      <c r="B670" s="78">
        <v>43508</v>
      </c>
      <c r="C670" s="79">
        <v>320</v>
      </c>
      <c r="D670" s="77" t="s">
        <v>21</v>
      </c>
      <c r="E670" s="77" t="s">
        <v>22</v>
      </c>
      <c r="F670" s="77" t="s">
        <v>359</v>
      </c>
      <c r="G670" s="77">
        <v>8.5</v>
      </c>
      <c r="H670" s="77">
        <v>4</v>
      </c>
      <c r="I670" s="77">
        <v>11</v>
      </c>
      <c r="J670" s="77">
        <v>13.5</v>
      </c>
      <c r="K670" s="77">
        <v>16</v>
      </c>
      <c r="L670" s="77">
        <v>4</v>
      </c>
      <c r="M670" s="77">
        <v>1700</v>
      </c>
      <c r="N670" s="80">
        <f>IF('NORMAL OPTION CALLS'!E670="BUY",('NORMAL OPTION CALLS'!L670-'NORMAL OPTION CALLS'!G670)*('NORMAL OPTION CALLS'!M670),('NORMAL OPTION CALLS'!G670-'NORMAL OPTION CALLS'!L670)*('NORMAL OPTION CALLS'!M670))</f>
        <v>-7650</v>
      </c>
      <c r="O670" s="81">
        <f>'NORMAL OPTION CALLS'!N670/('NORMAL OPTION CALLS'!M670)/'NORMAL OPTION CALLS'!G670%</f>
        <v>-52.941176470588232</v>
      </c>
    </row>
    <row r="671" spans="1:15">
      <c r="A671" s="77">
        <v>28</v>
      </c>
      <c r="B671" s="78">
        <v>43508</v>
      </c>
      <c r="C671" s="79">
        <v>32</v>
      </c>
      <c r="D671" s="77" t="s">
        <v>21</v>
      </c>
      <c r="E671" s="77" t="s">
        <v>22</v>
      </c>
      <c r="F671" s="77" t="s">
        <v>100</v>
      </c>
      <c r="G671" s="77">
        <v>2.5</v>
      </c>
      <c r="H671" s="77">
        <v>1.5</v>
      </c>
      <c r="I671" s="77">
        <v>3</v>
      </c>
      <c r="J671" s="77">
        <v>3.5</v>
      </c>
      <c r="K671" s="77">
        <v>4</v>
      </c>
      <c r="L671" s="77">
        <v>3.5</v>
      </c>
      <c r="M671" s="77">
        <v>8000</v>
      </c>
      <c r="N671" s="80">
        <f>IF('NORMAL OPTION CALLS'!E671="BUY",('NORMAL OPTION CALLS'!L671-'NORMAL OPTION CALLS'!G671)*('NORMAL OPTION CALLS'!M671),('NORMAL OPTION CALLS'!G671-'NORMAL OPTION CALLS'!L671)*('NORMAL OPTION CALLS'!M671))</f>
        <v>8000</v>
      </c>
      <c r="O671" s="81">
        <f>'NORMAL OPTION CALLS'!N671/('NORMAL OPTION CALLS'!M671)/'NORMAL OPTION CALLS'!G671%</f>
        <v>40</v>
      </c>
    </row>
    <row r="672" spans="1:15">
      <c r="A672" s="77">
        <v>29</v>
      </c>
      <c r="B672" s="78">
        <v>43508</v>
      </c>
      <c r="C672" s="79">
        <v>140</v>
      </c>
      <c r="D672" s="77" t="s">
        <v>21</v>
      </c>
      <c r="E672" s="77" t="s">
        <v>22</v>
      </c>
      <c r="F672" s="77" t="s">
        <v>51</v>
      </c>
      <c r="G672" s="77">
        <v>6</v>
      </c>
      <c r="H672" s="77">
        <v>2</v>
      </c>
      <c r="I672" s="77">
        <v>8</v>
      </c>
      <c r="J672" s="77">
        <v>10</v>
      </c>
      <c r="K672" s="77">
        <v>12</v>
      </c>
      <c r="L672" s="77">
        <v>8</v>
      </c>
      <c r="M672" s="77">
        <v>2250</v>
      </c>
      <c r="N672" s="80">
        <f>IF('NORMAL OPTION CALLS'!E672="BUY",('NORMAL OPTION CALLS'!L672-'NORMAL OPTION CALLS'!G672)*('NORMAL OPTION CALLS'!M672),('NORMAL OPTION CALLS'!G672-'NORMAL OPTION CALLS'!L672)*('NORMAL OPTION CALLS'!M672))</f>
        <v>4500</v>
      </c>
      <c r="O672" s="81">
        <f>'NORMAL OPTION CALLS'!N672/('NORMAL OPTION CALLS'!M672)/'NORMAL OPTION CALLS'!G672%</f>
        <v>33.333333333333336</v>
      </c>
    </row>
    <row r="673" spans="1:15">
      <c r="A673" s="77">
        <v>30</v>
      </c>
      <c r="B673" s="78">
        <v>43508</v>
      </c>
      <c r="C673" s="79">
        <v>200</v>
      </c>
      <c r="D673" s="77" t="s">
        <v>21</v>
      </c>
      <c r="E673" s="77" t="s">
        <v>22</v>
      </c>
      <c r="F673" s="77" t="s">
        <v>24</v>
      </c>
      <c r="G673" s="77">
        <v>8</v>
      </c>
      <c r="H673" s="77">
        <v>6</v>
      </c>
      <c r="I673" s="77">
        <v>9</v>
      </c>
      <c r="J673" s="77">
        <v>10</v>
      </c>
      <c r="K673" s="77">
        <v>11</v>
      </c>
      <c r="L673" s="77">
        <v>9</v>
      </c>
      <c r="M673" s="77">
        <v>3500</v>
      </c>
      <c r="N673" s="80">
        <f>IF('NORMAL OPTION CALLS'!E673="BUY",('NORMAL OPTION CALLS'!L673-'NORMAL OPTION CALLS'!G673)*('NORMAL OPTION CALLS'!M673),('NORMAL OPTION CALLS'!G673-'NORMAL OPTION CALLS'!L673)*('NORMAL OPTION CALLS'!M673))</f>
        <v>3500</v>
      </c>
      <c r="O673" s="81">
        <f>'NORMAL OPTION CALLS'!N673/('NORMAL OPTION CALLS'!M673)/'NORMAL OPTION CALLS'!G673%</f>
        <v>12.5</v>
      </c>
    </row>
    <row r="674" spans="1:15">
      <c r="A674" s="77">
        <v>31</v>
      </c>
      <c r="B674" s="78">
        <v>43507</v>
      </c>
      <c r="C674" s="79">
        <v>1320</v>
      </c>
      <c r="D674" s="77" t="s">
        <v>21</v>
      </c>
      <c r="E674" s="77" t="s">
        <v>22</v>
      </c>
      <c r="F674" s="77" t="s">
        <v>224</v>
      </c>
      <c r="G674" s="77">
        <v>24</v>
      </c>
      <c r="H674" s="77">
        <v>13</v>
      </c>
      <c r="I674" s="77">
        <v>30</v>
      </c>
      <c r="J674" s="77">
        <v>36</v>
      </c>
      <c r="K674" s="77">
        <v>42</v>
      </c>
      <c r="L674" s="77">
        <v>13</v>
      </c>
      <c r="M674" s="77">
        <v>800</v>
      </c>
      <c r="N674" s="80">
        <f>IF('NORMAL OPTION CALLS'!E674="BUY",('NORMAL OPTION CALLS'!L674-'NORMAL OPTION CALLS'!G674)*('NORMAL OPTION CALLS'!M674),('NORMAL OPTION CALLS'!G674-'NORMAL OPTION CALLS'!L674)*('NORMAL OPTION CALLS'!M674))</f>
        <v>-8800</v>
      </c>
      <c r="O674" s="81">
        <f>'NORMAL OPTION CALLS'!N674/('NORMAL OPTION CALLS'!M674)/'NORMAL OPTION CALLS'!G674%</f>
        <v>-45.833333333333336</v>
      </c>
    </row>
    <row r="675" spans="1:15">
      <c r="A675" s="77">
        <v>32</v>
      </c>
      <c r="B675" s="78">
        <v>43507</v>
      </c>
      <c r="C675" s="79">
        <v>150</v>
      </c>
      <c r="D675" s="77" t="s">
        <v>47</v>
      </c>
      <c r="E675" s="77" t="s">
        <v>22</v>
      </c>
      <c r="F675" s="77" t="s">
        <v>74</v>
      </c>
      <c r="G675" s="77">
        <v>7.5</v>
      </c>
      <c r="H675" s="77">
        <v>3.5</v>
      </c>
      <c r="I675" s="77">
        <v>9.5</v>
      </c>
      <c r="J675" s="77">
        <v>11.5</v>
      </c>
      <c r="K675" s="77">
        <v>13.5</v>
      </c>
      <c r="L675" s="77">
        <v>3.5</v>
      </c>
      <c r="M675" s="77">
        <v>2300</v>
      </c>
      <c r="N675" s="80">
        <f>IF('NORMAL OPTION CALLS'!E675="BUY",('NORMAL OPTION CALLS'!L675-'NORMAL OPTION CALLS'!G675)*('NORMAL OPTION CALLS'!M675),('NORMAL OPTION CALLS'!G675-'NORMAL OPTION CALLS'!L675)*('NORMAL OPTION CALLS'!M675))</f>
        <v>-9200</v>
      </c>
      <c r="O675" s="81">
        <f>'NORMAL OPTION CALLS'!N675/('NORMAL OPTION CALLS'!M675)/'NORMAL OPTION CALLS'!G675%</f>
        <v>-53.333333333333336</v>
      </c>
    </row>
    <row r="676" spans="1:15">
      <c r="A676" s="77">
        <v>33</v>
      </c>
      <c r="B676" s="78">
        <v>43503</v>
      </c>
      <c r="C676" s="79">
        <v>760</v>
      </c>
      <c r="D676" s="77" t="s">
        <v>21</v>
      </c>
      <c r="E676" s="77" t="s">
        <v>22</v>
      </c>
      <c r="F676" s="77" t="s">
        <v>92</v>
      </c>
      <c r="G676" s="77">
        <v>17</v>
      </c>
      <c r="H676" s="77">
        <v>9</v>
      </c>
      <c r="I676" s="77">
        <v>21</v>
      </c>
      <c r="J676" s="77">
        <v>25</v>
      </c>
      <c r="K676" s="77">
        <v>29</v>
      </c>
      <c r="L676" s="77">
        <v>9</v>
      </c>
      <c r="M676" s="77">
        <v>1000</v>
      </c>
      <c r="N676" s="80">
        <f>IF('NORMAL OPTION CALLS'!E676="BUY",('NORMAL OPTION CALLS'!L676-'NORMAL OPTION CALLS'!G676)*('NORMAL OPTION CALLS'!M676),('NORMAL OPTION CALLS'!G676-'NORMAL OPTION CALLS'!L676)*('NORMAL OPTION CALLS'!M676))</f>
        <v>-8000</v>
      </c>
      <c r="O676" s="81">
        <f>'NORMAL OPTION CALLS'!N676/('NORMAL OPTION CALLS'!M676)/'NORMAL OPTION CALLS'!G676%</f>
        <v>-47.058823529411761</v>
      </c>
    </row>
    <row r="677" spans="1:15">
      <c r="A677" s="77">
        <v>34</v>
      </c>
      <c r="B677" s="78">
        <v>43503</v>
      </c>
      <c r="C677" s="79">
        <v>440</v>
      </c>
      <c r="D677" s="77" t="s">
        <v>21</v>
      </c>
      <c r="E677" s="77" t="s">
        <v>22</v>
      </c>
      <c r="F677" s="77" t="s">
        <v>161</v>
      </c>
      <c r="G677" s="77">
        <v>14</v>
      </c>
      <c r="H677" s="77">
        <v>6</v>
      </c>
      <c r="I677" s="77">
        <v>18</v>
      </c>
      <c r="J677" s="77">
        <v>22</v>
      </c>
      <c r="K677" s="77">
        <v>26</v>
      </c>
      <c r="L677" s="77">
        <v>18</v>
      </c>
      <c r="M677" s="77">
        <v>1100</v>
      </c>
      <c r="N677" s="80">
        <f>IF('NORMAL OPTION CALLS'!E677="BUY",('NORMAL OPTION CALLS'!L677-'NORMAL OPTION CALLS'!G677)*('NORMAL OPTION CALLS'!M677),('NORMAL OPTION CALLS'!G677-'NORMAL OPTION CALLS'!L677)*('NORMAL OPTION CALLS'!M677))</f>
        <v>4400</v>
      </c>
      <c r="O677" s="81">
        <f>'NORMAL OPTION CALLS'!N677/('NORMAL OPTION CALLS'!M677)/'NORMAL OPTION CALLS'!G677%</f>
        <v>28.571428571428569</v>
      </c>
    </row>
    <row r="678" spans="1:15">
      <c r="A678" s="77">
        <v>35</v>
      </c>
      <c r="B678" s="78">
        <v>43503</v>
      </c>
      <c r="C678" s="79">
        <v>85</v>
      </c>
      <c r="D678" s="77" t="s">
        <v>21</v>
      </c>
      <c r="E678" s="77" t="s">
        <v>22</v>
      </c>
      <c r="F678" s="77" t="s">
        <v>25</v>
      </c>
      <c r="G678" s="77">
        <v>3.7</v>
      </c>
      <c r="H678" s="77">
        <v>1.7</v>
      </c>
      <c r="I678" s="77">
        <v>4.7</v>
      </c>
      <c r="J678" s="77">
        <v>5.7</v>
      </c>
      <c r="K678" s="77">
        <v>6.7</v>
      </c>
      <c r="L678" s="77">
        <v>5.7</v>
      </c>
      <c r="M678" s="77">
        <v>4000</v>
      </c>
      <c r="N678" s="80">
        <f>IF('NORMAL OPTION CALLS'!E678="BUY",('NORMAL OPTION CALLS'!L678-'NORMAL OPTION CALLS'!G678)*('NORMAL OPTION CALLS'!M678),('NORMAL OPTION CALLS'!G678-'NORMAL OPTION CALLS'!L678)*('NORMAL OPTION CALLS'!M678))</f>
        <v>8000</v>
      </c>
      <c r="O678" s="81">
        <f>'NORMAL OPTION CALLS'!N678/('NORMAL OPTION CALLS'!M678)/'NORMAL OPTION CALLS'!G678%</f>
        <v>54.054054054054049</v>
      </c>
    </row>
    <row r="679" spans="1:15">
      <c r="A679" s="77">
        <v>36</v>
      </c>
      <c r="B679" s="78">
        <v>43502</v>
      </c>
      <c r="C679" s="79">
        <v>230</v>
      </c>
      <c r="D679" s="77" t="s">
        <v>21</v>
      </c>
      <c r="E679" s="77" t="s">
        <v>22</v>
      </c>
      <c r="F679" s="77" t="s">
        <v>361</v>
      </c>
      <c r="G679" s="77">
        <v>6.5</v>
      </c>
      <c r="H679" s="77">
        <v>3</v>
      </c>
      <c r="I679" s="77">
        <v>8.5</v>
      </c>
      <c r="J679" s="77">
        <v>10.5</v>
      </c>
      <c r="K679" s="77">
        <v>12.5</v>
      </c>
      <c r="L679" s="77">
        <v>8.5</v>
      </c>
      <c r="M679" s="77">
        <v>2100</v>
      </c>
      <c r="N679" s="80">
        <f>IF('NORMAL OPTION CALLS'!E679="BUY",('NORMAL OPTION CALLS'!L679-'NORMAL OPTION CALLS'!G679)*('NORMAL OPTION CALLS'!M679),('NORMAL OPTION CALLS'!G679-'NORMAL OPTION CALLS'!L679)*('NORMAL OPTION CALLS'!M679))</f>
        <v>4200</v>
      </c>
      <c r="O679" s="81">
        <f>'NORMAL OPTION CALLS'!N679/('NORMAL OPTION CALLS'!M679)/'NORMAL OPTION CALLS'!G679%</f>
        <v>30.769230769230766</v>
      </c>
    </row>
    <row r="680" spans="1:15">
      <c r="A680" s="77">
        <v>37</v>
      </c>
      <c r="B680" s="78">
        <v>43502</v>
      </c>
      <c r="C680" s="79">
        <v>1650</v>
      </c>
      <c r="D680" s="77" t="s">
        <v>21</v>
      </c>
      <c r="E680" s="77" t="s">
        <v>22</v>
      </c>
      <c r="F680" s="77" t="s">
        <v>202</v>
      </c>
      <c r="G680" s="77">
        <v>40</v>
      </c>
      <c r="H680" s="77">
        <v>22</v>
      </c>
      <c r="I680" s="77">
        <v>50</v>
      </c>
      <c r="J680" s="77">
        <v>60</v>
      </c>
      <c r="K680" s="77">
        <v>70</v>
      </c>
      <c r="L680" s="77">
        <v>50</v>
      </c>
      <c r="M680" s="77">
        <v>400</v>
      </c>
      <c r="N680" s="80">
        <f>IF('NORMAL OPTION CALLS'!E680="BUY",('NORMAL OPTION CALLS'!L680-'NORMAL OPTION CALLS'!G680)*('NORMAL OPTION CALLS'!M680),('NORMAL OPTION CALLS'!G680-'NORMAL OPTION CALLS'!L680)*('NORMAL OPTION CALLS'!M680))</f>
        <v>4000</v>
      </c>
      <c r="O680" s="81">
        <f>'NORMAL OPTION CALLS'!N680/('NORMAL OPTION CALLS'!M680)/'NORMAL OPTION CALLS'!G680%</f>
        <v>25</v>
      </c>
    </row>
    <row r="681" spans="1:15">
      <c r="A681" s="77">
        <v>38</v>
      </c>
      <c r="B681" s="78">
        <v>43502</v>
      </c>
      <c r="C681" s="79">
        <v>2250</v>
      </c>
      <c r="D681" s="77" t="s">
        <v>21</v>
      </c>
      <c r="E681" s="77" t="s">
        <v>22</v>
      </c>
      <c r="F681" s="77" t="s">
        <v>314</v>
      </c>
      <c r="G681" s="77">
        <v>36</v>
      </c>
      <c r="H681" s="77">
        <v>20</v>
      </c>
      <c r="I681" s="77">
        <v>44</v>
      </c>
      <c r="J681" s="77">
        <v>52</v>
      </c>
      <c r="K681" s="77">
        <v>60</v>
      </c>
      <c r="L681" s="77">
        <v>52</v>
      </c>
      <c r="M681" s="77">
        <v>500</v>
      </c>
      <c r="N681" s="80">
        <f>IF('NORMAL OPTION CALLS'!E681="BUY",('NORMAL OPTION CALLS'!L681-'NORMAL OPTION CALLS'!G681)*('NORMAL OPTION CALLS'!M681),('NORMAL OPTION CALLS'!G681-'NORMAL OPTION CALLS'!L681)*('NORMAL OPTION CALLS'!M681))</f>
        <v>8000</v>
      </c>
      <c r="O681" s="81">
        <f>'NORMAL OPTION CALLS'!N681/('NORMAL OPTION CALLS'!M681)/'NORMAL OPTION CALLS'!G681%</f>
        <v>44.444444444444443</v>
      </c>
    </row>
    <row r="682" spans="1:15">
      <c r="A682" s="77">
        <v>39</v>
      </c>
      <c r="B682" s="78">
        <v>43501</v>
      </c>
      <c r="C682" s="79">
        <v>300</v>
      </c>
      <c r="D682" s="77" t="s">
        <v>21</v>
      </c>
      <c r="E682" s="77" t="s">
        <v>22</v>
      </c>
      <c r="F682" s="77" t="s">
        <v>249</v>
      </c>
      <c r="G682" s="77">
        <v>11</v>
      </c>
      <c r="H682" s="77">
        <v>8</v>
      </c>
      <c r="I682" s="77">
        <v>12.5</v>
      </c>
      <c r="J682" s="77">
        <v>14</v>
      </c>
      <c r="K682" s="77">
        <v>15.5</v>
      </c>
      <c r="L682" s="77">
        <v>15.5</v>
      </c>
      <c r="M682" s="77">
        <v>2750</v>
      </c>
      <c r="N682" s="80">
        <f>IF('NORMAL OPTION CALLS'!E682="BUY",('NORMAL OPTION CALLS'!L682-'NORMAL OPTION CALLS'!G682)*('NORMAL OPTION CALLS'!M682),('NORMAL OPTION CALLS'!G682-'NORMAL OPTION CALLS'!L682)*('NORMAL OPTION CALLS'!M682))</f>
        <v>12375</v>
      </c>
      <c r="O682" s="81">
        <f>'NORMAL OPTION CALLS'!N682/('NORMAL OPTION CALLS'!M682)/'NORMAL OPTION CALLS'!G682%</f>
        <v>40.909090909090907</v>
      </c>
    </row>
    <row r="683" spans="1:15">
      <c r="A683" s="77">
        <v>40</v>
      </c>
      <c r="B683" s="78">
        <v>43500</v>
      </c>
      <c r="C683" s="79">
        <v>480</v>
      </c>
      <c r="D683" s="77" t="s">
        <v>21</v>
      </c>
      <c r="E683" s="77" t="s">
        <v>22</v>
      </c>
      <c r="F683" s="77" t="s">
        <v>99</v>
      </c>
      <c r="G683" s="77">
        <v>14</v>
      </c>
      <c r="H683" s="77">
        <v>10</v>
      </c>
      <c r="I683" s="77">
        <v>18</v>
      </c>
      <c r="J683" s="77">
        <v>22</v>
      </c>
      <c r="K683" s="77">
        <v>26</v>
      </c>
      <c r="L683" s="77">
        <v>22</v>
      </c>
      <c r="M683" s="77">
        <v>1061</v>
      </c>
      <c r="N683" s="80">
        <f>IF('NORMAL OPTION CALLS'!E683="BUY",('NORMAL OPTION CALLS'!L683-'NORMAL OPTION CALLS'!G683)*('NORMAL OPTION CALLS'!M683),('NORMAL OPTION CALLS'!G683-'NORMAL OPTION CALLS'!L683)*('NORMAL OPTION CALLS'!M683))</f>
        <v>8488</v>
      </c>
      <c r="O683" s="81">
        <f>'NORMAL OPTION CALLS'!N683/('NORMAL OPTION CALLS'!M683)/'NORMAL OPTION CALLS'!G683%</f>
        <v>57.142857142857139</v>
      </c>
    </row>
    <row r="684" spans="1:15">
      <c r="A684" s="77">
        <v>41</v>
      </c>
      <c r="B684" s="78">
        <v>43500</v>
      </c>
      <c r="C684" s="79">
        <v>1280</v>
      </c>
      <c r="D684" s="77" t="s">
        <v>21</v>
      </c>
      <c r="E684" s="77" t="s">
        <v>22</v>
      </c>
      <c r="F684" s="77" t="s">
        <v>225</v>
      </c>
      <c r="G684" s="77">
        <v>30</v>
      </c>
      <c r="H684" s="77">
        <v>16</v>
      </c>
      <c r="I684" s="77">
        <v>38</v>
      </c>
      <c r="J684" s="77">
        <v>46</v>
      </c>
      <c r="K684" s="77">
        <v>54</v>
      </c>
      <c r="L684" s="77">
        <v>46</v>
      </c>
      <c r="M684" s="77">
        <v>500</v>
      </c>
      <c r="N684" s="80">
        <f>IF('NORMAL OPTION CALLS'!E684="BUY",('NORMAL OPTION CALLS'!L684-'NORMAL OPTION CALLS'!G684)*('NORMAL OPTION CALLS'!M684),('NORMAL OPTION CALLS'!G684-'NORMAL OPTION CALLS'!L684)*('NORMAL OPTION CALLS'!M684))</f>
        <v>8000</v>
      </c>
      <c r="O684" s="81">
        <f>'NORMAL OPTION CALLS'!N684/('NORMAL OPTION CALLS'!M684)/'NORMAL OPTION CALLS'!G684%</f>
        <v>53.333333333333336</v>
      </c>
    </row>
    <row r="685" spans="1:15">
      <c r="A685" s="77">
        <v>42</v>
      </c>
      <c r="B685" s="78">
        <v>43500</v>
      </c>
      <c r="C685" s="79">
        <v>1620</v>
      </c>
      <c r="D685" s="77" t="s">
        <v>21</v>
      </c>
      <c r="E685" s="77" t="s">
        <v>22</v>
      </c>
      <c r="F685" s="77" t="s">
        <v>202</v>
      </c>
      <c r="G685" s="77">
        <v>54</v>
      </c>
      <c r="H685" s="77">
        <v>37</v>
      </c>
      <c r="I685" s="77">
        <v>64</v>
      </c>
      <c r="J685" s="77">
        <v>74</v>
      </c>
      <c r="K685" s="77">
        <v>84</v>
      </c>
      <c r="L685" s="77">
        <v>64</v>
      </c>
      <c r="M685" s="77">
        <v>400</v>
      </c>
      <c r="N685" s="80">
        <f>IF('NORMAL OPTION CALLS'!E685="BUY",('NORMAL OPTION CALLS'!L685-'NORMAL OPTION CALLS'!G685)*('NORMAL OPTION CALLS'!M685),('NORMAL OPTION CALLS'!G685-'NORMAL OPTION CALLS'!L685)*('NORMAL OPTION CALLS'!M685))</f>
        <v>4000</v>
      </c>
      <c r="O685" s="81">
        <f>'NORMAL OPTION CALLS'!N685/('NORMAL OPTION CALLS'!M685)/'NORMAL OPTION CALLS'!G685%</f>
        <v>18.518518518518519</v>
      </c>
    </row>
    <row r="686" spans="1:15">
      <c r="A686" s="77">
        <v>43</v>
      </c>
      <c r="B686" s="78">
        <v>43497</v>
      </c>
      <c r="C686" s="79">
        <v>150</v>
      </c>
      <c r="D686" s="77" t="s">
        <v>21</v>
      </c>
      <c r="E686" s="77" t="s">
        <v>22</v>
      </c>
      <c r="F686" s="77" t="s">
        <v>90</v>
      </c>
      <c r="G686" s="77">
        <v>7</v>
      </c>
      <c r="H686" s="77">
        <v>4</v>
      </c>
      <c r="I686" s="77">
        <v>8.5</v>
      </c>
      <c r="J686" s="77">
        <v>10</v>
      </c>
      <c r="K686" s="77">
        <v>11.5</v>
      </c>
      <c r="L686" s="77">
        <v>4</v>
      </c>
      <c r="M686" s="77">
        <v>2850</v>
      </c>
      <c r="N686" s="80">
        <f>IF('NORMAL OPTION CALLS'!E686="BUY",('NORMAL OPTION CALLS'!L686-'NORMAL OPTION CALLS'!G686)*('NORMAL OPTION CALLS'!M686),('NORMAL OPTION CALLS'!G686-'NORMAL OPTION CALLS'!L686)*('NORMAL OPTION CALLS'!M686))</f>
        <v>-8550</v>
      </c>
      <c r="O686" s="81">
        <f>'NORMAL OPTION CALLS'!N686/('NORMAL OPTION CALLS'!M686)/'NORMAL OPTION CALLS'!G686%</f>
        <v>-42.857142857142854</v>
      </c>
    </row>
    <row r="687" spans="1:15">
      <c r="A687" s="77">
        <v>44</v>
      </c>
      <c r="B687" s="78">
        <v>43497</v>
      </c>
      <c r="C687" s="79">
        <v>560</v>
      </c>
      <c r="D687" s="77" t="s">
        <v>21</v>
      </c>
      <c r="E687" s="77" t="s">
        <v>22</v>
      </c>
      <c r="F687" s="77" t="s">
        <v>188</v>
      </c>
      <c r="G687" s="77">
        <v>19</v>
      </c>
      <c r="H687" s="77">
        <v>11</v>
      </c>
      <c r="I687" s="77">
        <v>23</v>
      </c>
      <c r="J687" s="77">
        <v>27</v>
      </c>
      <c r="K687" s="77">
        <v>31</v>
      </c>
      <c r="L687" s="77">
        <v>11</v>
      </c>
      <c r="M687" s="77">
        <v>1200</v>
      </c>
      <c r="N687" s="80">
        <f>IF('NORMAL OPTION CALLS'!E687="BUY",('NORMAL OPTION CALLS'!L687-'NORMAL OPTION CALLS'!G687)*('NORMAL OPTION CALLS'!M687),('NORMAL OPTION CALLS'!G687-'NORMAL OPTION CALLS'!L687)*('NORMAL OPTION CALLS'!M687))</f>
        <v>-9600</v>
      </c>
      <c r="O687" s="81">
        <f>'NORMAL OPTION CALLS'!N687/('NORMAL OPTION CALLS'!M687)/'NORMAL OPTION CALLS'!G687%</f>
        <v>-42.10526315789474</v>
      </c>
    </row>
    <row r="688" spans="1:15" ht="16.5">
      <c r="A688" s="82" t="s">
        <v>95</v>
      </c>
      <c r="B688" s="83"/>
      <c r="C688" s="84"/>
      <c r="D688" s="85"/>
      <c r="E688" s="86"/>
      <c r="F688" s="86"/>
      <c r="G688" s="87"/>
      <c r="H688" s="88"/>
      <c r="I688" s="88"/>
      <c r="J688" s="88"/>
      <c r="K688" s="86"/>
      <c r="L688" s="89"/>
      <c r="M688" s="90"/>
      <c r="O688" s="90"/>
    </row>
    <row r="689" spans="1:15" ht="16.5">
      <c r="A689" s="82" t="s">
        <v>96</v>
      </c>
      <c r="B689" s="83"/>
      <c r="C689" s="84"/>
      <c r="D689" s="85"/>
      <c r="E689" s="86"/>
      <c r="F689" s="86"/>
      <c r="G689" s="87"/>
      <c r="H689" s="86"/>
      <c r="I689" s="86"/>
      <c r="J689" s="86"/>
      <c r="K689" s="86"/>
      <c r="L689" s="89"/>
      <c r="M689" s="90"/>
    </row>
    <row r="690" spans="1:15" ht="16.5">
      <c r="A690" s="82" t="s">
        <v>96</v>
      </c>
      <c r="B690" s="83"/>
      <c r="C690" s="84"/>
      <c r="D690" s="85"/>
      <c r="E690" s="86"/>
      <c r="F690" s="86"/>
      <c r="G690" s="87"/>
      <c r="H690" s="86"/>
      <c r="I690" s="86"/>
      <c r="J690" s="86"/>
      <c r="K690" s="86"/>
      <c r="L690" s="89"/>
      <c r="M690" s="89"/>
    </row>
    <row r="691" spans="1:15" ht="17.25" thickBot="1">
      <c r="A691" s="91"/>
      <c r="B691" s="92"/>
      <c r="C691" s="92"/>
      <c r="D691" s="93"/>
      <c r="E691" s="93"/>
      <c r="F691" s="93"/>
      <c r="G691" s="94"/>
      <c r="H691" s="95"/>
      <c r="I691" s="96" t="s">
        <v>27</v>
      </c>
      <c r="J691" s="96"/>
      <c r="K691" s="97"/>
      <c r="L691" s="97"/>
    </row>
    <row r="692" spans="1:15" ht="16.5">
      <c r="A692" s="98"/>
      <c r="B692" s="92"/>
      <c r="C692" s="92"/>
      <c r="D692" s="169" t="s">
        <v>28</v>
      </c>
      <c r="E692" s="169"/>
      <c r="F692" s="99">
        <v>44</v>
      </c>
      <c r="G692" s="100">
        <f>'NORMAL OPTION CALLS'!G693+'NORMAL OPTION CALLS'!G694+'NORMAL OPTION CALLS'!G695+'NORMAL OPTION CALLS'!G696+'NORMAL OPTION CALLS'!G697+'NORMAL OPTION CALLS'!G698</f>
        <v>100</v>
      </c>
      <c r="H692" s="93">
        <v>44</v>
      </c>
      <c r="I692" s="101">
        <f>'NORMAL OPTION CALLS'!H693/'NORMAL OPTION CALLS'!H692%</f>
        <v>70.454545454545453</v>
      </c>
      <c r="J692" s="101"/>
      <c r="K692" s="101"/>
      <c r="L692" s="102"/>
    </row>
    <row r="693" spans="1:15" ht="16.5">
      <c r="A693" s="98"/>
      <c r="B693" s="92"/>
      <c r="C693" s="92"/>
      <c r="D693" s="170" t="s">
        <v>29</v>
      </c>
      <c r="E693" s="170"/>
      <c r="F693" s="103">
        <v>31</v>
      </c>
      <c r="G693" s="104">
        <f>('NORMAL OPTION CALLS'!F693/'NORMAL OPTION CALLS'!F692)*100</f>
        <v>70.454545454545453</v>
      </c>
      <c r="H693" s="93">
        <v>31</v>
      </c>
      <c r="I693" s="97"/>
      <c r="J693" s="97"/>
      <c r="K693" s="93"/>
      <c r="L693" s="97"/>
    </row>
    <row r="694" spans="1:15" ht="16.5">
      <c r="A694" s="105"/>
      <c r="B694" s="92"/>
      <c r="C694" s="92"/>
      <c r="D694" s="170" t="s">
        <v>31</v>
      </c>
      <c r="E694" s="170"/>
      <c r="F694" s="103">
        <v>0</v>
      </c>
      <c r="G694" s="104">
        <f>('NORMAL OPTION CALLS'!F694/'NORMAL OPTION CALLS'!F692)*100</f>
        <v>0</v>
      </c>
      <c r="H694" s="106"/>
      <c r="I694" s="93"/>
      <c r="J694" s="93"/>
      <c r="K694" s="93"/>
      <c r="L694" s="97"/>
    </row>
    <row r="695" spans="1:15" ht="16.5">
      <c r="A695" s="105"/>
      <c r="B695" s="92"/>
      <c r="C695" s="92"/>
      <c r="D695" s="170" t="s">
        <v>32</v>
      </c>
      <c r="E695" s="170"/>
      <c r="F695" s="103">
        <v>0</v>
      </c>
      <c r="G695" s="104">
        <f>('NORMAL OPTION CALLS'!F695/'NORMAL OPTION CALLS'!F692)*100</f>
        <v>0</v>
      </c>
      <c r="H695" s="106"/>
      <c r="I695" s="93"/>
      <c r="J695" s="93"/>
      <c r="K695" s="93"/>
    </row>
    <row r="696" spans="1:15" ht="16.5">
      <c r="A696" s="105"/>
      <c r="B696" s="92"/>
      <c r="C696" s="92"/>
      <c r="D696" s="170" t="s">
        <v>33</v>
      </c>
      <c r="E696" s="170"/>
      <c r="F696" s="103">
        <v>13</v>
      </c>
      <c r="G696" s="104">
        <f>('NORMAL OPTION CALLS'!F696/'NORMAL OPTION CALLS'!F692)*100</f>
        <v>29.545454545454547</v>
      </c>
      <c r="H696" s="106"/>
      <c r="I696" s="93" t="s">
        <v>34</v>
      </c>
      <c r="J696" s="93"/>
      <c r="K696" s="97"/>
      <c r="L696" s="97"/>
      <c r="M696" s="97"/>
    </row>
    <row r="697" spans="1:15" ht="16.5">
      <c r="A697" s="105"/>
      <c r="B697" s="92"/>
      <c r="C697" s="92"/>
      <c r="D697" s="170" t="s">
        <v>35</v>
      </c>
      <c r="E697" s="170"/>
      <c r="F697" s="103">
        <v>0</v>
      </c>
      <c r="G697" s="104">
        <f>('NORMAL OPTION CALLS'!F697/'NORMAL OPTION CALLS'!F692)*100</f>
        <v>0</v>
      </c>
      <c r="H697" s="106"/>
      <c r="I697" s="93"/>
      <c r="J697" s="93"/>
      <c r="K697" s="97"/>
      <c r="L697" s="97"/>
    </row>
    <row r="698" spans="1:15" ht="17.25" thickBot="1">
      <c r="A698" s="105"/>
      <c r="B698" s="92"/>
      <c r="C698" s="92"/>
      <c r="D698" s="171" t="s">
        <v>36</v>
      </c>
      <c r="E698" s="171"/>
      <c r="F698" s="107"/>
      <c r="G698" s="108">
        <f>('NORMAL OPTION CALLS'!F698/'NORMAL OPTION CALLS'!F692)*100</f>
        <v>0</v>
      </c>
      <c r="H698" s="106"/>
      <c r="I698" s="93"/>
      <c r="J698" s="93"/>
      <c r="K698" s="102"/>
      <c r="L698" s="102"/>
      <c r="N698" s="66"/>
    </row>
    <row r="699" spans="1:15" ht="16.5">
      <c r="A699" s="109" t="s">
        <v>37</v>
      </c>
      <c r="B699" s="92"/>
      <c r="C699" s="92"/>
      <c r="D699" s="98"/>
      <c r="E699" s="98"/>
      <c r="F699" s="93"/>
      <c r="G699" s="93"/>
      <c r="H699" s="110"/>
      <c r="I699" s="111"/>
      <c r="J699" s="111"/>
      <c r="K699" s="111"/>
      <c r="L699" s="93"/>
    </row>
    <row r="700" spans="1:15" ht="16.5">
      <c r="A700" s="112" t="s">
        <v>38</v>
      </c>
      <c r="B700" s="92"/>
      <c r="C700" s="92"/>
      <c r="D700" s="113"/>
      <c r="E700" s="114"/>
      <c r="F700" s="98"/>
      <c r="G700" s="111"/>
      <c r="H700" s="110"/>
      <c r="I700" s="111"/>
      <c r="J700" s="111"/>
      <c r="K700" s="111"/>
      <c r="L700" s="93"/>
      <c r="N700" s="115"/>
    </row>
    <row r="701" spans="1:15" ht="16.5">
      <c r="A701" s="112" t="s">
        <v>39</v>
      </c>
      <c r="B701" s="92"/>
      <c r="C701" s="92"/>
      <c r="D701" s="98"/>
      <c r="E701" s="114"/>
      <c r="F701" s="98"/>
      <c r="G701" s="111"/>
      <c r="H701" s="110"/>
      <c r="I701" s="97"/>
      <c r="J701" s="97"/>
      <c r="K701" s="97"/>
      <c r="L701" s="93"/>
      <c r="N701" s="98"/>
    </row>
    <row r="702" spans="1:15" ht="16.5">
      <c r="A702" s="112" t="s">
        <v>40</v>
      </c>
      <c r="B702" s="113"/>
      <c r="C702" s="92"/>
      <c r="D702" s="98"/>
      <c r="E702" s="114"/>
      <c r="F702" s="98"/>
      <c r="G702" s="111"/>
      <c r="H702" s="95"/>
      <c r="I702" s="97"/>
      <c r="J702" s="97"/>
      <c r="K702" s="97"/>
      <c r="L702" s="93"/>
    </row>
    <row r="703" spans="1:15" ht="16.5">
      <c r="A703" s="112" t="s">
        <v>41</v>
      </c>
      <c r="B703" s="105"/>
      <c r="C703" s="113"/>
      <c r="D703" s="98"/>
      <c r="E703" s="116"/>
      <c r="F703" s="111"/>
      <c r="G703" s="111"/>
      <c r="H703" s="95"/>
      <c r="I703" s="97"/>
      <c r="J703" s="97"/>
      <c r="K703" s="97"/>
      <c r="L703" s="111"/>
    </row>
    <row r="704" spans="1:15">
      <c r="A704" s="159" t="s">
        <v>0</v>
      </c>
      <c r="B704" s="159"/>
      <c r="C704" s="159"/>
      <c r="D704" s="159"/>
      <c r="E704" s="159"/>
      <c r="F704" s="159"/>
      <c r="G704" s="159"/>
      <c r="H704" s="159"/>
      <c r="I704" s="159"/>
      <c r="J704" s="159"/>
      <c r="K704" s="159"/>
      <c r="L704" s="159"/>
      <c r="M704" s="159"/>
      <c r="N704" s="159"/>
      <c r="O704" s="159"/>
    </row>
    <row r="705" spans="1:15">
      <c r="A705" s="159"/>
      <c r="B705" s="159"/>
      <c r="C705" s="159"/>
      <c r="D705" s="159"/>
      <c r="E705" s="159"/>
      <c r="F705" s="159"/>
      <c r="G705" s="159"/>
      <c r="H705" s="159"/>
      <c r="I705" s="159"/>
      <c r="J705" s="159"/>
      <c r="K705" s="159"/>
      <c r="L705" s="159"/>
      <c r="M705" s="159"/>
      <c r="N705" s="159"/>
      <c r="O705" s="159"/>
    </row>
    <row r="706" spans="1:15">
      <c r="A706" s="159"/>
      <c r="B706" s="159"/>
      <c r="C706" s="159"/>
      <c r="D706" s="159"/>
      <c r="E706" s="159"/>
      <c r="F706" s="159"/>
      <c r="G706" s="159"/>
      <c r="H706" s="159"/>
      <c r="I706" s="159"/>
      <c r="J706" s="159"/>
      <c r="K706" s="159"/>
      <c r="L706" s="159"/>
      <c r="M706" s="159"/>
      <c r="N706" s="159"/>
      <c r="O706" s="159"/>
    </row>
    <row r="707" spans="1:15">
      <c r="A707" s="160" t="s">
        <v>328</v>
      </c>
      <c r="B707" s="161"/>
      <c r="C707" s="161"/>
      <c r="D707" s="161"/>
      <c r="E707" s="161"/>
      <c r="F707" s="161"/>
      <c r="G707" s="161"/>
      <c r="H707" s="161"/>
      <c r="I707" s="161"/>
      <c r="J707" s="161"/>
      <c r="K707" s="161"/>
      <c r="L707" s="161"/>
      <c r="M707" s="161"/>
      <c r="N707" s="161"/>
      <c r="O707" s="162"/>
    </row>
    <row r="708" spans="1:15">
      <c r="A708" s="160" t="s">
        <v>329</v>
      </c>
      <c r="B708" s="161"/>
      <c r="C708" s="161"/>
      <c r="D708" s="161"/>
      <c r="E708" s="161"/>
      <c r="F708" s="161"/>
      <c r="G708" s="161"/>
      <c r="H708" s="161"/>
      <c r="I708" s="161"/>
      <c r="J708" s="161"/>
      <c r="K708" s="161"/>
      <c r="L708" s="161"/>
      <c r="M708" s="161"/>
      <c r="N708" s="161"/>
      <c r="O708" s="162"/>
    </row>
    <row r="709" spans="1:15">
      <c r="A709" s="163" t="s">
        <v>3</v>
      </c>
      <c r="B709" s="163"/>
      <c r="C709" s="163"/>
      <c r="D709" s="163"/>
      <c r="E709" s="163"/>
      <c r="F709" s="163"/>
      <c r="G709" s="163"/>
      <c r="H709" s="163"/>
      <c r="I709" s="163"/>
      <c r="J709" s="163"/>
      <c r="K709" s="163"/>
      <c r="L709" s="163"/>
      <c r="M709" s="163"/>
      <c r="N709" s="163"/>
      <c r="O709" s="163"/>
    </row>
    <row r="710" spans="1:15" ht="16.5">
      <c r="A710" s="164" t="s">
        <v>350</v>
      </c>
      <c r="B710" s="164"/>
      <c r="C710" s="164"/>
      <c r="D710" s="164"/>
      <c r="E710" s="164"/>
      <c r="F710" s="164"/>
      <c r="G710" s="164"/>
      <c r="H710" s="164"/>
      <c r="I710" s="164"/>
      <c r="J710" s="164"/>
      <c r="K710" s="164"/>
      <c r="L710" s="164"/>
      <c r="M710" s="164"/>
      <c r="N710" s="164"/>
      <c r="O710" s="164"/>
    </row>
    <row r="711" spans="1:15" ht="16.5">
      <c r="A711" s="164" t="s">
        <v>5</v>
      </c>
      <c r="B711" s="164"/>
      <c r="C711" s="164"/>
      <c r="D711" s="164"/>
      <c r="E711" s="164"/>
      <c r="F711" s="164"/>
      <c r="G711" s="164"/>
      <c r="H711" s="164"/>
      <c r="I711" s="164"/>
      <c r="J711" s="164"/>
      <c r="K711" s="164"/>
      <c r="L711" s="164"/>
      <c r="M711" s="164"/>
      <c r="N711" s="164"/>
      <c r="O711" s="164"/>
    </row>
    <row r="712" spans="1:15">
      <c r="A712" s="165" t="s">
        <v>6</v>
      </c>
      <c r="B712" s="166" t="s">
        <v>7</v>
      </c>
      <c r="C712" s="167" t="s">
        <v>8</v>
      </c>
      <c r="D712" s="166" t="s">
        <v>9</v>
      </c>
      <c r="E712" s="165" t="s">
        <v>10</v>
      </c>
      <c r="F712" s="165" t="s">
        <v>11</v>
      </c>
      <c r="G712" s="167" t="s">
        <v>12</v>
      </c>
      <c r="H712" s="167" t="s">
        <v>13</v>
      </c>
      <c r="I712" s="167" t="s">
        <v>14</v>
      </c>
      <c r="J712" s="167" t="s">
        <v>15</v>
      </c>
      <c r="K712" s="167" t="s">
        <v>16</v>
      </c>
      <c r="L712" s="168" t="s">
        <v>17</v>
      </c>
      <c r="M712" s="166" t="s">
        <v>18</v>
      </c>
      <c r="N712" s="166" t="s">
        <v>19</v>
      </c>
      <c r="O712" s="166" t="s">
        <v>20</v>
      </c>
    </row>
    <row r="713" spans="1:15">
      <c r="A713" s="165"/>
      <c r="B713" s="166"/>
      <c r="C713" s="167"/>
      <c r="D713" s="166"/>
      <c r="E713" s="165"/>
      <c r="F713" s="165"/>
      <c r="G713" s="167"/>
      <c r="H713" s="167"/>
      <c r="I713" s="167"/>
      <c r="J713" s="167"/>
      <c r="K713" s="167"/>
      <c r="L713" s="168"/>
      <c r="M713" s="166"/>
      <c r="N713" s="166"/>
      <c r="O713" s="166"/>
    </row>
    <row r="714" spans="1:15">
      <c r="A714" s="120">
        <v>1</v>
      </c>
      <c r="B714" s="78">
        <v>43496</v>
      </c>
      <c r="C714" s="120">
        <v>370</v>
      </c>
      <c r="D714" s="77" t="s">
        <v>21</v>
      </c>
      <c r="E714" s="120" t="s">
        <v>22</v>
      </c>
      <c r="F714" s="70" t="s">
        <v>284</v>
      </c>
      <c r="G714" s="70">
        <v>11</v>
      </c>
      <c r="H714" s="120">
        <v>7</v>
      </c>
      <c r="I714" s="120">
        <v>13</v>
      </c>
      <c r="J714" s="120">
        <v>15</v>
      </c>
      <c r="K714" s="120">
        <v>17</v>
      </c>
      <c r="L714" s="70">
        <v>13</v>
      </c>
      <c r="M714" s="120">
        <v>2400</v>
      </c>
      <c r="N714" s="80">
        <f>IF('NORMAL OPTION CALLS'!E714="BUY",('NORMAL OPTION CALLS'!L714-'NORMAL OPTION CALLS'!G714)*('NORMAL OPTION CALLS'!M714),('NORMAL OPTION CALLS'!G714-'NORMAL OPTION CALLS'!L714)*('NORMAL OPTION CALLS'!M714))</f>
        <v>4800</v>
      </c>
      <c r="O714" s="81">
        <f>'NORMAL OPTION CALLS'!N714/('NORMAL OPTION CALLS'!M714)/'NORMAL OPTION CALLS'!G714%</f>
        <v>18.181818181818183</v>
      </c>
    </row>
    <row r="715" spans="1:15" ht="15" customHeight="1">
      <c r="A715" s="120">
        <v>2</v>
      </c>
      <c r="B715" s="78">
        <v>43496</v>
      </c>
      <c r="C715" s="79">
        <v>180</v>
      </c>
      <c r="D715" s="77" t="s">
        <v>21</v>
      </c>
      <c r="E715" s="77" t="s">
        <v>22</v>
      </c>
      <c r="F715" s="77" t="s">
        <v>75</v>
      </c>
      <c r="G715" s="77">
        <v>7.5</v>
      </c>
      <c r="H715" s="77">
        <v>4.5</v>
      </c>
      <c r="I715" s="77">
        <v>9</v>
      </c>
      <c r="J715" s="77">
        <v>10.5</v>
      </c>
      <c r="K715" s="77">
        <v>12</v>
      </c>
      <c r="L715" s="77">
        <v>9</v>
      </c>
      <c r="M715" s="77">
        <v>2000</v>
      </c>
      <c r="N715" s="80">
        <f>IF('NORMAL OPTION CALLS'!E715="BUY",('NORMAL OPTION CALLS'!L715-'NORMAL OPTION CALLS'!G715)*('NORMAL OPTION CALLS'!M715),('NORMAL OPTION CALLS'!G715-'NORMAL OPTION CALLS'!L715)*('NORMAL OPTION CALLS'!M715))</f>
        <v>3000</v>
      </c>
      <c r="O715" s="81">
        <f>'NORMAL OPTION CALLS'!N715/('NORMAL OPTION CALLS'!M715)/'NORMAL OPTION CALLS'!G715%</f>
        <v>20</v>
      </c>
    </row>
    <row r="716" spans="1:15" ht="15" customHeight="1">
      <c r="A716" s="120">
        <v>3</v>
      </c>
      <c r="B716" s="78">
        <v>43496</v>
      </c>
      <c r="C716" s="79">
        <v>750</v>
      </c>
      <c r="D716" s="77" t="s">
        <v>21</v>
      </c>
      <c r="E716" s="77" t="s">
        <v>22</v>
      </c>
      <c r="F716" s="77" t="s">
        <v>151</v>
      </c>
      <c r="G716" s="77">
        <v>15</v>
      </c>
      <c r="H716" s="77">
        <v>9</v>
      </c>
      <c r="I716" s="77">
        <v>18.5</v>
      </c>
      <c r="J716" s="77">
        <v>22</v>
      </c>
      <c r="K716" s="77">
        <v>25.5</v>
      </c>
      <c r="L716" s="77">
        <v>18.5</v>
      </c>
      <c r="M716" s="77">
        <v>1200</v>
      </c>
      <c r="N716" s="80">
        <f>IF('NORMAL OPTION CALLS'!E716="BUY",('NORMAL OPTION CALLS'!L716-'NORMAL OPTION CALLS'!G716)*('NORMAL OPTION CALLS'!M716),('NORMAL OPTION CALLS'!G716-'NORMAL OPTION CALLS'!L716)*('NORMAL OPTION CALLS'!M716))</f>
        <v>4200</v>
      </c>
      <c r="O716" s="81">
        <f>'NORMAL OPTION CALLS'!N716/('NORMAL OPTION CALLS'!M716)/'NORMAL OPTION CALLS'!G716%</f>
        <v>23.333333333333336</v>
      </c>
    </row>
    <row r="717" spans="1:15" ht="15" customHeight="1">
      <c r="A717" s="120">
        <v>4</v>
      </c>
      <c r="B717" s="78">
        <v>43495</v>
      </c>
      <c r="C717" s="79">
        <v>370</v>
      </c>
      <c r="D717" s="77" t="s">
        <v>21</v>
      </c>
      <c r="E717" s="77" t="s">
        <v>22</v>
      </c>
      <c r="F717" s="77" t="s">
        <v>91</v>
      </c>
      <c r="G717" s="77">
        <v>12.5</v>
      </c>
      <c r="H717" s="77">
        <v>9.5</v>
      </c>
      <c r="I717" s="77">
        <v>14</v>
      </c>
      <c r="J717" s="77">
        <v>15.5</v>
      </c>
      <c r="K717" s="77">
        <v>17</v>
      </c>
      <c r="L717" s="77">
        <v>14</v>
      </c>
      <c r="M717" s="77">
        <v>2750</v>
      </c>
      <c r="N717" s="80">
        <f>IF('NORMAL OPTION CALLS'!E717="BUY",('NORMAL OPTION CALLS'!L717-'NORMAL OPTION CALLS'!G717)*('NORMAL OPTION CALLS'!M717),('NORMAL OPTION CALLS'!G717-'NORMAL OPTION CALLS'!L717)*('NORMAL OPTION CALLS'!M717))</f>
        <v>4125</v>
      </c>
      <c r="O717" s="81">
        <f>'NORMAL OPTION CALLS'!N717/('NORMAL OPTION CALLS'!M717)/'NORMAL OPTION CALLS'!G717%</f>
        <v>12</v>
      </c>
    </row>
    <row r="718" spans="1:15" ht="15" customHeight="1">
      <c r="A718" s="120">
        <v>5</v>
      </c>
      <c r="B718" s="78">
        <v>43495</v>
      </c>
      <c r="C718" s="79">
        <v>310</v>
      </c>
      <c r="D718" s="77" t="s">
        <v>21</v>
      </c>
      <c r="E718" s="77" t="s">
        <v>22</v>
      </c>
      <c r="F718" s="77" t="s">
        <v>359</v>
      </c>
      <c r="G718" s="77">
        <v>15.5</v>
      </c>
      <c r="H718" s="77">
        <v>9.5</v>
      </c>
      <c r="I718" s="77">
        <v>18</v>
      </c>
      <c r="J718" s="77">
        <v>20.5</v>
      </c>
      <c r="K718" s="77">
        <v>23</v>
      </c>
      <c r="L718" s="77">
        <v>9.5</v>
      </c>
      <c r="M718" s="77">
        <v>1700</v>
      </c>
      <c r="N718" s="80">
        <f>IF('NORMAL OPTION CALLS'!E718="BUY",('NORMAL OPTION CALLS'!L718-'NORMAL OPTION CALLS'!G718)*('NORMAL OPTION CALLS'!M718),('NORMAL OPTION CALLS'!G718-'NORMAL OPTION CALLS'!L718)*('NORMAL OPTION CALLS'!M718))</f>
        <v>-10200</v>
      </c>
      <c r="O718" s="81">
        <f>'NORMAL OPTION CALLS'!N718/('NORMAL OPTION CALLS'!M718)/'NORMAL OPTION CALLS'!G718%</f>
        <v>-38.70967741935484</v>
      </c>
    </row>
    <row r="719" spans="1:15" ht="15" customHeight="1">
      <c r="A719" s="120">
        <v>6</v>
      </c>
      <c r="B719" s="78">
        <v>43495</v>
      </c>
      <c r="C719" s="79">
        <v>95</v>
      </c>
      <c r="D719" s="77" t="s">
        <v>21</v>
      </c>
      <c r="E719" s="77" t="s">
        <v>22</v>
      </c>
      <c r="F719" s="77" t="s">
        <v>264</v>
      </c>
      <c r="G719" s="77">
        <v>3</v>
      </c>
      <c r="H719" s="77">
        <v>1.6</v>
      </c>
      <c r="I719" s="77">
        <v>3.8</v>
      </c>
      <c r="J719" s="77">
        <v>4.5999999999999996</v>
      </c>
      <c r="K719" s="77">
        <v>5.4</v>
      </c>
      <c r="L719" s="77">
        <v>3.8</v>
      </c>
      <c r="M719" s="77">
        <v>6000</v>
      </c>
      <c r="N719" s="80">
        <f>IF('NORMAL OPTION CALLS'!E719="BUY",('NORMAL OPTION CALLS'!L719-'NORMAL OPTION CALLS'!G719)*('NORMAL OPTION CALLS'!M719),('NORMAL OPTION CALLS'!G719-'NORMAL OPTION CALLS'!L719)*('NORMAL OPTION CALLS'!M719))</f>
        <v>4799.9999999999991</v>
      </c>
      <c r="O719" s="81">
        <f>'NORMAL OPTION CALLS'!N719/('NORMAL OPTION CALLS'!M719)/'NORMAL OPTION CALLS'!G719%</f>
        <v>26.666666666666661</v>
      </c>
    </row>
    <row r="720" spans="1:15" ht="15" customHeight="1">
      <c r="A720" s="120">
        <v>7</v>
      </c>
      <c r="B720" s="78">
        <v>43494</v>
      </c>
      <c r="C720" s="79">
        <v>990</v>
      </c>
      <c r="D720" s="77" t="s">
        <v>21</v>
      </c>
      <c r="E720" s="77" t="s">
        <v>22</v>
      </c>
      <c r="F720" s="77" t="s">
        <v>351</v>
      </c>
      <c r="G720" s="77">
        <v>20</v>
      </c>
      <c r="H720" s="77">
        <v>8</v>
      </c>
      <c r="I720" s="77">
        <v>26</v>
      </c>
      <c r="J720" s="77">
        <v>32</v>
      </c>
      <c r="K720" s="77">
        <v>38</v>
      </c>
      <c r="L720" s="77">
        <v>38</v>
      </c>
      <c r="M720" s="77">
        <v>700</v>
      </c>
      <c r="N720" s="80">
        <f>IF('NORMAL OPTION CALLS'!E720="BUY",('NORMAL OPTION CALLS'!L720-'NORMAL OPTION CALLS'!G720)*('NORMAL OPTION CALLS'!M720),('NORMAL OPTION CALLS'!G720-'NORMAL OPTION CALLS'!L720)*('NORMAL OPTION CALLS'!M720))</f>
        <v>12600</v>
      </c>
      <c r="O720" s="81">
        <f>'NORMAL OPTION CALLS'!N720/('NORMAL OPTION CALLS'!M720)/'NORMAL OPTION CALLS'!G720%</f>
        <v>90</v>
      </c>
    </row>
    <row r="721" spans="1:15" ht="15" customHeight="1">
      <c r="A721" s="120">
        <v>8</v>
      </c>
      <c r="B721" s="78">
        <v>43494</v>
      </c>
      <c r="C721" s="79">
        <v>200</v>
      </c>
      <c r="D721" s="77" t="s">
        <v>47</v>
      </c>
      <c r="E721" s="77" t="s">
        <v>22</v>
      </c>
      <c r="F721" s="77" t="s">
        <v>55</v>
      </c>
      <c r="G721" s="77">
        <v>4.5</v>
      </c>
      <c r="H721" s="77">
        <v>1</v>
      </c>
      <c r="I721" s="77">
        <v>7</v>
      </c>
      <c r="J721" s="77">
        <v>9.5</v>
      </c>
      <c r="K721" s="77">
        <v>12</v>
      </c>
      <c r="L721" s="77">
        <v>7</v>
      </c>
      <c r="M721" s="77">
        <v>1750</v>
      </c>
      <c r="N721" s="80">
        <f>IF('NORMAL OPTION CALLS'!E721="BUY",('NORMAL OPTION CALLS'!L721-'NORMAL OPTION CALLS'!G721)*('NORMAL OPTION CALLS'!M721),('NORMAL OPTION CALLS'!G721-'NORMAL OPTION CALLS'!L721)*('NORMAL OPTION CALLS'!M721))</f>
        <v>4375</v>
      </c>
      <c r="O721" s="81">
        <f>'NORMAL OPTION CALLS'!N721/('NORMAL OPTION CALLS'!M721)/'NORMAL OPTION CALLS'!G721%</f>
        <v>55.555555555555557</v>
      </c>
    </row>
    <row r="722" spans="1:15" ht="15" customHeight="1">
      <c r="A722" s="120">
        <v>9</v>
      </c>
      <c r="B722" s="78">
        <v>43493</v>
      </c>
      <c r="C722" s="79">
        <v>90</v>
      </c>
      <c r="D722" s="77" t="s">
        <v>47</v>
      </c>
      <c r="E722" s="77" t="s">
        <v>22</v>
      </c>
      <c r="F722" s="77" t="s">
        <v>180</v>
      </c>
      <c r="G722" s="77">
        <v>3.5</v>
      </c>
      <c r="H722" s="77">
        <v>2.2999999999999998</v>
      </c>
      <c r="I722" s="77">
        <v>4.2</v>
      </c>
      <c r="J722" s="77">
        <v>4.9000000000000004</v>
      </c>
      <c r="K722" s="77">
        <v>5.6</v>
      </c>
      <c r="L722" s="77">
        <v>4.9000000000000004</v>
      </c>
      <c r="M722" s="77">
        <v>6000</v>
      </c>
      <c r="N722" s="80">
        <f>IF('NORMAL OPTION CALLS'!E722="BUY",('NORMAL OPTION CALLS'!L722-'NORMAL OPTION CALLS'!G722)*('NORMAL OPTION CALLS'!M722),('NORMAL OPTION CALLS'!G722-'NORMAL OPTION CALLS'!L722)*('NORMAL OPTION CALLS'!M722))</f>
        <v>8400.0000000000018</v>
      </c>
      <c r="O722" s="81">
        <f>'NORMAL OPTION CALLS'!N722/('NORMAL OPTION CALLS'!M722)/'NORMAL OPTION CALLS'!G722%</f>
        <v>40.000000000000007</v>
      </c>
    </row>
    <row r="723" spans="1:15" ht="15" customHeight="1">
      <c r="A723" s="120">
        <v>10</v>
      </c>
      <c r="B723" s="78">
        <v>43493</v>
      </c>
      <c r="C723" s="79">
        <v>285</v>
      </c>
      <c r="D723" s="77" t="s">
        <v>47</v>
      </c>
      <c r="E723" s="77" t="s">
        <v>22</v>
      </c>
      <c r="F723" s="77" t="s">
        <v>78</v>
      </c>
      <c r="G723" s="77">
        <v>16</v>
      </c>
      <c r="H723" s="77">
        <v>10</v>
      </c>
      <c r="I723" s="77">
        <v>19</v>
      </c>
      <c r="J723" s="77">
        <v>22</v>
      </c>
      <c r="K723" s="77">
        <v>25</v>
      </c>
      <c r="L723" s="77">
        <v>25</v>
      </c>
      <c r="M723" s="77">
        <v>1500</v>
      </c>
      <c r="N723" s="80">
        <f>IF('NORMAL OPTION CALLS'!E723="BUY",('NORMAL OPTION CALLS'!L723-'NORMAL OPTION CALLS'!G723)*('NORMAL OPTION CALLS'!M723),('NORMAL OPTION CALLS'!G723-'NORMAL OPTION CALLS'!L723)*('NORMAL OPTION CALLS'!M723))</f>
        <v>13500</v>
      </c>
      <c r="O723" s="81">
        <f>'NORMAL OPTION CALLS'!N723/('NORMAL OPTION CALLS'!M723)/'NORMAL OPTION CALLS'!G723%</f>
        <v>56.25</v>
      </c>
    </row>
    <row r="724" spans="1:15" ht="15" customHeight="1">
      <c r="A724" s="120">
        <v>11</v>
      </c>
      <c r="B724" s="78">
        <v>43493</v>
      </c>
      <c r="C724" s="79">
        <v>220</v>
      </c>
      <c r="D724" s="77" t="s">
        <v>47</v>
      </c>
      <c r="E724" s="77" t="s">
        <v>22</v>
      </c>
      <c r="F724" s="77" t="s">
        <v>357</v>
      </c>
      <c r="G724" s="77">
        <v>3.1</v>
      </c>
      <c r="H724" s="77">
        <v>0.5</v>
      </c>
      <c r="I724" s="77">
        <v>5</v>
      </c>
      <c r="J724" s="77">
        <v>7</v>
      </c>
      <c r="K724" s="77">
        <v>9</v>
      </c>
      <c r="L724" s="77">
        <v>5</v>
      </c>
      <c r="M724" s="77">
        <v>2000</v>
      </c>
      <c r="N724" s="80">
        <f>IF('NORMAL OPTION CALLS'!E724="BUY",('NORMAL OPTION CALLS'!L724-'NORMAL OPTION CALLS'!G724)*('NORMAL OPTION CALLS'!M724),('NORMAL OPTION CALLS'!G724-'NORMAL OPTION CALLS'!L724)*('NORMAL OPTION CALLS'!M724))</f>
        <v>3800</v>
      </c>
      <c r="O724" s="81">
        <f>'NORMAL OPTION CALLS'!N724/('NORMAL OPTION CALLS'!M724)/'NORMAL OPTION CALLS'!G724%</f>
        <v>61.29032258064516</v>
      </c>
    </row>
    <row r="725" spans="1:15" ht="15" customHeight="1">
      <c r="A725" s="120">
        <v>12</v>
      </c>
      <c r="B725" s="78">
        <v>43490</v>
      </c>
      <c r="C725" s="79">
        <v>360</v>
      </c>
      <c r="D725" s="77" t="s">
        <v>21</v>
      </c>
      <c r="E725" s="77" t="s">
        <v>22</v>
      </c>
      <c r="F725" s="77" t="s">
        <v>284</v>
      </c>
      <c r="G725" s="77">
        <v>3.7</v>
      </c>
      <c r="H725" s="77">
        <v>0.7</v>
      </c>
      <c r="I725" s="77">
        <v>5.3</v>
      </c>
      <c r="J725" s="77">
        <v>7</v>
      </c>
      <c r="K725" s="77">
        <v>8.5</v>
      </c>
      <c r="L725" s="77">
        <v>5.3</v>
      </c>
      <c r="M725" s="77">
        <v>2400</v>
      </c>
      <c r="N725" s="80">
        <f>IF('NORMAL OPTION CALLS'!E725="BUY",('NORMAL OPTION CALLS'!L725-'NORMAL OPTION CALLS'!G725)*('NORMAL OPTION CALLS'!M725),('NORMAL OPTION CALLS'!G725-'NORMAL OPTION CALLS'!L725)*('NORMAL OPTION CALLS'!M725))</f>
        <v>3839.9999999999991</v>
      </c>
      <c r="O725" s="81">
        <f>'NORMAL OPTION CALLS'!N725/('NORMAL OPTION CALLS'!M725)/'NORMAL OPTION CALLS'!G725%</f>
        <v>43.243243243243228</v>
      </c>
    </row>
    <row r="726" spans="1:15" ht="15" customHeight="1">
      <c r="A726" s="120">
        <v>13</v>
      </c>
      <c r="B726" s="78">
        <v>43489</v>
      </c>
      <c r="C726" s="79">
        <v>1320</v>
      </c>
      <c r="D726" s="77" t="s">
        <v>21</v>
      </c>
      <c r="E726" s="77" t="s">
        <v>22</v>
      </c>
      <c r="F726" s="77" t="s">
        <v>339</v>
      </c>
      <c r="G726" s="77">
        <v>21</v>
      </c>
      <c r="H726" s="77">
        <v>7</v>
      </c>
      <c r="I726" s="77">
        <v>28</v>
      </c>
      <c r="J726" s="77">
        <v>35</v>
      </c>
      <c r="K726" s="77">
        <v>42</v>
      </c>
      <c r="L726" s="77">
        <v>7</v>
      </c>
      <c r="M726" s="77">
        <v>700</v>
      </c>
      <c r="N726" s="80">
        <f>IF('NORMAL OPTION CALLS'!E726="BUY",('NORMAL OPTION CALLS'!L726-'NORMAL OPTION CALLS'!G726)*('NORMAL OPTION CALLS'!M726),('NORMAL OPTION CALLS'!G726-'NORMAL OPTION CALLS'!L726)*('NORMAL OPTION CALLS'!M726))</f>
        <v>-9800</v>
      </c>
      <c r="O726" s="81">
        <f>'NORMAL OPTION CALLS'!N726/('NORMAL OPTION CALLS'!M726)/'NORMAL OPTION CALLS'!G726%</f>
        <v>-66.666666666666671</v>
      </c>
    </row>
    <row r="727" spans="1:15" ht="15" customHeight="1">
      <c r="A727" s="120">
        <v>14</v>
      </c>
      <c r="B727" s="78">
        <v>43487</v>
      </c>
      <c r="C727" s="79">
        <v>980</v>
      </c>
      <c r="D727" s="77" t="s">
        <v>21</v>
      </c>
      <c r="E727" s="77" t="s">
        <v>22</v>
      </c>
      <c r="F727" s="77" t="s">
        <v>169</v>
      </c>
      <c r="G727" s="77">
        <v>16</v>
      </c>
      <c r="H727" s="77">
        <v>5</v>
      </c>
      <c r="I727" s="77">
        <v>23</v>
      </c>
      <c r="J727" s="77">
        <v>30</v>
      </c>
      <c r="K727" s="77">
        <v>37</v>
      </c>
      <c r="L727" s="77">
        <v>16</v>
      </c>
      <c r="M727" s="77">
        <v>6500</v>
      </c>
      <c r="N727" s="80">
        <f>IF('NORMAL OPTION CALLS'!E727="BUY",('NORMAL OPTION CALLS'!L727-'NORMAL OPTION CALLS'!G727)*('NORMAL OPTION CALLS'!M727),('NORMAL OPTION CALLS'!G727-'NORMAL OPTION CALLS'!L727)*('NORMAL OPTION CALLS'!M727))</f>
        <v>0</v>
      </c>
      <c r="O727" s="81">
        <f>'NORMAL OPTION CALLS'!N727/('NORMAL OPTION CALLS'!M727)/'NORMAL OPTION CALLS'!G727%</f>
        <v>0</v>
      </c>
    </row>
    <row r="728" spans="1:15" ht="15" customHeight="1">
      <c r="A728" s="120">
        <v>15</v>
      </c>
      <c r="B728" s="78">
        <v>43487</v>
      </c>
      <c r="C728" s="79">
        <v>450</v>
      </c>
      <c r="D728" s="77" t="s">
        <v>47</v>
      </c>
      <c r="E728" s="77" t="s">
        <v>22</v>
      </c>
      <c r="F728" s="77" t="s">
        <v>99</v>
      </c>
      <c r="G728" s="77">
        <v>7</v>
      </c>
      <c r="H728" s="77">
        <v>1.5</v>
      </c>
      <c r="I728" s="77">
        <v>10.5</v>
      </c>
      <c r="J728" s="77">
        <v>14</v>
      </c>
      <c r="K728" s="77">
        <v>17.5</v>
      </c>
      <c r="L728" s="77">
        <v>10.4</v>
      </c>
      <c r="M728" s="77">
        <v>1061</v>
      </c>
      <c r="N728" s="80">
        <f>IF('NORMAL OPTION CALLS'!E728="BUY",('NORMAL OPTION CALLS'!L728-'NORMAL OPTION CALLS'!G728)*('NORMAL OPTION CALLS'!M728),('NORMAL OPTION CALLS'!G728-'NORMAL OPTION CALLS'!L728)*('NORMAL OPTION CALLS'!M728))</f>
        <v>3607.4000000000005</v>
      </c>
      <c r="O728" s="81">
        <f>'NORMAL OPTION CALLS'!N728/('NORMAL OPTION CALLS'!M728)/'NORMAL OPTION CALLS'!G728%</f>
        <v>48.571428571428569</v>
      </c>
    </row>
    <row r="729" spans="1:15" ht="15" customHeight="1">
      <c r="A729" s="120">
        <v>16</v>
      </c>
      <c r="B729" s="78">
        <v>43487</v>
      </c>
      <c r="C729" s="79">
        <v>100</v>
      </c>
      <c r="D729" s="77" t="s">
        <v>47</v>
      </c>
      <c r="E729" s="77" t="s">
        <v>22</v>
      </c>
      <c r="F729" s="77" t="s">
        <v>180</v>
      </c>
      <c r="G729" s="77">
        <v>4</v>
      </c>
      <c r="H729" s="77">
        <v>2.6</v>
      </c>
      <c r="I729" s="77">
        <v>4.7</v>
      </c>
      <c r="J729" s="77">
        <v>5.4</v>
      </c>
      <c r="K729" s="77">
        <v>6</v>
      </c>
      <c r="L729" s="77">
        <v>4.7</v>
      </c>
      <c r="M729" s="77">
        <v>6000</v>
      </c>
      <c r="N729" s="80">
        <f>IF('NORMAL OPTION CALLS'!E729="BUY",('NORMAL OPTION CALLS'!L729-'NORMAL OPTION CALLS'!G729)*('NORMAL OPTION CALLS'!M729),('NORMAL OPTION CALLS'!G729-'NORMAL OPTION CALLS'!L729)*('NORMAL OPTION CALLS'!M729))</f>
        <v>4200.0000000000009</v>
      </c>
      <c r="O729" s="81">
        <f>'NORMAL OPTION CALLS'!N729/('NORMAL OPTION CALLS'!M729)/'NORMAL OPTION CALLS'!G729%</f>
        <v>17.500000000000004</v>
      </c>
    </row>
    <row r="730" spans="1:15" ht="15" customHeight="1">
      <c r="A730" s="120">
        <v>17</v>
      </c>
      <c r="B730" s="78">
        <v>43487</v>
      </c>
      <c r="C730" s="79">
        <v>75</v>
      </c>
      <c r="D730" s="77" t="s">
        <v>47</v>
      </c>
      <c r="E730" s="77" t="s">
        <v>22</v>
      </c>
      <c r="F730" s="77" t="s">
        <v>270</v>
      </c>
      <c r="G730" s="77">
        <v>3</v>
      </c>
      <c r="H730" s="77">
        <v>1.8</v>
      </c>
      <c r="I730" s="77">
        <v>3.6</v>
      </c>
      <c r="J730" s="77">
        <v>4.2</v>
      </c>
      <c r="K730" s="77">
        <v>4.8</v>
      </c>
      <c r="L730" s="77">
        <v>3.6</v>
      </c>
      <c r="M730" s="77">
        <v>6500</v>
      </c>
      <c r="N730" s="80">
        <f>IF('NORMAL OPTION CALLS'!E730="BUY",('NORMAL OPTION CALLS'!L730-'NORMAL OPTION CALLS'!G730)*('NORMAL OPTION CALLS'!M730),('NORMAL OPTION CALLS'!G730-'NORMAL OPTION CALLS'!L730)*('NORMAL OPTION CALLS'!M730))</f>
        <v>3900.0000000000005</v>
      </c>
      <c r="O730" s="81">
        <f>'NORMAL OPTION CALLS'!N730/('NORMAL OPTION CALLS'!M730)/'NORMAL OPTION CALLS'!G730%</f>
        <v>20.000000000000004</v>
      </c>
    </row>
    <row r="731" spans="1:15" ht="15" customHeight="1">
      <c r="A731" s="120">
        <v>18</v>
      </c>
      <c r="B731" s="78">
        <v>43486</v>
      </c>
      <c r="C731" s="79">
        <v>210</v>
      </c>
      <c r="D731" s="77" t="s">
        <v>47</v>
      </c>
      <c r="E731" s="77" t="s">
        <v>22</v>
      </c>
      <c r="F731" s="77" t="s">
        <v>78</v>
      </c>
      <c r="G731" s="77">
        <v>10</v>
      </c>
      <c r="H731" s="77">
        <v>5</v>
      </c>
      <c r="I731" s="77">
        <v>12.5</v>
      </c>
      <c r="J731" s="77">
        <v>15</v>
      </c>
      <c r="K731" s="77">
        <v>17.5</v>
      </c>
      <c r="L731" s="77">
        <v>12.5</v>
      </c>
      <c r="M731" s="77">
        <v>1500</v>
      </c>
      <c r="N731" s="80">
        <f>IF('NORMAL OPTION CALLS'!E731="BUY",('NORMAL OPTION CALLS'!L731-'NORMAL OPTION CALLS'!G731)*('NORMAL OPTION CALLS'!M731),('NORMAL OPTION CALLS'!G731-'NORMAL OPTION CALLS'!L731)*('NORMAL OPTION CALLS'!M731))</f>
        <v>3750</v>
      </c>
      <c r="O731" s="81">
        <f>'NORMAL OPTION CALLS'!N731/('NORMAL OPTION CALLS'!M731)/'NORMAL OPTION CALLS'!G731%</f>
        <v>25</v>
      </c>
    </row>
    <row r="732" spans="1:15" ht="15" customHeight="1">
      <c r="A732" s="120">
        <v>19</v>
      </c>
      <c r="B732" s="78">
        <v>43486</v>
      </c>
      <c r="C732" s="79">
        <v>1300</v>
      </c>
      <c r="D732" s="77" t="s">
        <v>21</v>
      </c>
      <c r="E732" s="77" t="s">
        <v>22</v>
      </c>
      <c r="F732" s="77" t="s">
        <v>339</v>
      </c>
      <c r="G732" s="77">
        <v>33</v>
      </c>
      <c r="H732" s="77">
        <v>21</v>
      </c>
      <c r="I732" s="77">
        <v>39</v>
      </c>
      <c r="J732" s="77">
        <v>45</v>
      </c>
      <c r="K732" s="77">
        <v>51</v>
      </c>
      <c r="L732" s="77">
        <v>39</v>
      </c>
      <c r="M732" s="77">
        <v>750</v>
      </c>
      <c r="N732" s="80">
        <f>IF('NORMAL OPTION CALLS'!E732="BUY",('NORMAL OPTION CALLS'!L732-'NORMAL OPTION CALLS'!G732)*('NORMAL OPTION CALLS'!M732),('NORMAL OPTION CALLS'!G732-'NORMAL OPTION CALLS'!L732)*('NORMAL OPTION CALLS'!M732))</f>
        <v>4500</v>
      </c>
      <c r="O732" s="81">
        <f>'NORMAL OPTION CALLS'!N732/('NORMAL OPTION CALLS'!M732)/'NORMAL OPTION CALLS'!G732%</f>
        <v>18.18181818181818</v>
      </c>
    </row>
    <row r="733" spans="1:15" ht="15" customHeight="1">
      <c r="A733" s="120">
        <v>20</v>
      </c>
      <c r="B733" s="78">
        <v>43486</v>
      </c>
      <c r="C733" s="79">
        <v>295</v>
      </c>
      <c r="D733" s="77" t="s">
        <v>47</v>
      </c>
      <c r="E733" s="77" t="s">
        <v>22</v>
      </c>
      <c r="F733" s="77" t="s">
        <v>49</v>
      </c>
      <c r="G733" s="77">
        <v>6</v>
      </c>
      <c r="H733" s="77">
        <v>3</v>
      </c>
      <c r="I733" s="77">
        <v>7.5</v>
      </c>
      <c r="J733" s="77">
        <v>9</v>
      </c>
      <c r="K733" s="77">
        <v>10.5</v>
      </c>
      <c r="L733" s="77">
        <v>7.5</v>
      </c>
      <c r="M733" s="77">
        <v>3000</v>
      </c>
      <c r="N733" s="80">
        <f>IF('NORMAL OPTION CALLS'!E733="BUY",('NORMAL OPTION CALLS'!L733-'NORMAL OPTION CALLS'!G733)*('NORMAL OPTION CALLS'!M733),('NORMAL OPTION CALLS'!G733-'NORMAL OPTION CALLS'!L733)*('NORMAL OPTION CALLS'!M733))</f>
        <v>4500</v>
      </c>
      <c r="O733" s="81">
        <f>'NORMAL OPTION CALLS'!N733/('NORMAL OPTION CALLS'!M733)/'NORMAL OPTION CALLS'!G733%</f>
        <v>25</v>
      </c>
    </row>
    <row r="734" spans="1:15" ht="15" customHeight="1">
      <c r="A734" s="120">
        <v>21</v>
      </c>
      <c r="B734" s="78">
        <v>43483</v>
      </c>
      <c r="C734" s="79">
        <v>95</v>
      </c>
      <c r="D734" s="77" t="s">
        <v>47</v>
      </c>
      <c r="E734" s="77" t="s">
        <v>22</v>
      </c>
      <c r="F734" s="77" t="s">
        <v>25</v>
      </c>
      <c r="G734" s="77">
        <v>3.6</v>
      </c>
      <c r="H734" s="77">
        <v>1.6</v>
      </c>
      <c r="I734" s="77">
        <v>4.5999999999999996</v>
      </c>
      <c r="J734" s="77">
        <v>5.6</v>
      </c>
      <c r="K734" s="77">
        <v>6.6</v>
      </c>
      <c r="L734" s="77">
        <v>4.4000000000000004</v>
      </c>
      <c r="M734" s="77">
        <v>4000</v>
      </c>
      <c r="N734" s="80">
        <f>IF('NORMAL OPTION CALLS'!E734="BUY",('NORMAL OPTION CALLS'!L734-'NORMAL OPTION CALLS'!G734)*('NORMAL OPTION CALLS'!M734),('NORMAL OPTION CALLS'!G734-'NORMAL OPTION CALLS'!L734)*('NORMAL OPTION CALLS'!M734))</f>
        <v>3200.0000000000009</v>
      </c>
      <c r="O734" s="81">
        <f>'NORMAL OPTION CALLS'!N734/('NORMAL OPTION CALLS'!M734)/'NORMAL OPTION CALLS'!G734%</f>
        <v>22.222222222222229</v>
      </c>
    </row>
    <row r="735" spans="1:15" ht="15" customHeight="1">
      <c r="A735" s="120">
        <v>22</v>
      </c>
      <c r="B735" s="78">
        <v>43483</v>
      </c>
      <c r="C735" s="79">
        <v>285</v>
      </c>
      <c r="D735" s="77" t="s">
        <v>21</v>
      </c>
      <c r="E735" s="77" t="s">
        <v>22</v>
      </c>
      <c r="F735" s="77" t="s">
        <v>249</v>
      </c>
      <c r="G735" s="77">
        <v>5.5</v>
      </c>
      <c r="H735" s="77">
        <v>2.5</v>
      </c>
      <c r="I735" s="77">
        <v>7</v>
      </c>
      <c r="J735" s="77">
        <v>8.5</v>
      </c>
      <c r="K735" s="77">
        <v>10</v>
      </c>
      <c r="L735" s="77">
        <v>7</v>
      </c>
      <c r="M735" s="77">
        <v>2750</v>
      </c>
      <c r="N735" s="80">
        <f>IF('NORMAL OPTION CALLS'!E735="BUY",('NORMAL OPTION CALLS'!L735-'NORMAL OPTION CALLS'!G735)*('NORMAL OPTION CALLS'!M735),('NORMAL OPTION CALLS'!G735-'NORMAL OPTION CALLS'!L735)*('NORMAL OPTION CALLS'!M735))</f>
        <v>4125</v>
      </c>
      <c r="O735" s="81">
        <f>'NORMAL OPTION CALLS'!N735/('NORMAL OPTION CALLS'!M735)/'NORMAL OPTION CALLS'!G735%</f>
        <v>27.272727272727273</v>
      </c>
    </row>
    <row r="736" spans="1:15" ht="15" customHeight="1">
      <c r="A736" s="120">
        <v>23</v>
      </c>
      <c r="B736" s="78">
        <v>43483</v>
      </c>
      <c r="C736" s="79">
        <v>350</v>
      </c>
      <c r="D736" s="77" t="s">
        <v>21</v>
      </c>
      <c r="E736" s="77" t="s">
        <v>22</v>
      </c>
      <c r="F736" s="77" t="s">
        <v>284</v>
      </c>
      <c r="G736" s="77">
        <v>5.5</v>
      </c>
      <c r="H736" s="77">
        <v>2.5</v>
      </c>
      <c r="I736" s="77">
        <v>7</v>
      </c>
      <c r="J736" s="77">
        <v>8.5</v>
      </c>
      <c r="K736" s="77">
        <v>10</v>
      </c>
      <c r="L736" s="77">
        <v>7</v>
      </c>
      <c r="M736" s="77">
        <v>2400</v>
      </c>
      <c r="N736" s="80">
        <f>IF('NORMAL OPTION CALLS'!E736="BUY",('NORMAL OPTION CALLS'!L736-'NORMAL OPTION CALLS'!G736)*('NORMAL OPTION CALLS'!M736),('NORMAL OPTION CALLS'!G736-'NORMAL OPTION CALLS'!L736)*('NORMAL OPTION CALLS'!M736))</f>
        <v>3600</v>
      </c>
      <c r="O736" s="81">
        <f>'NORMAL OPTION CALLS'!N736/('NORMAL OPTION CALLS'!M736)/'NORMAL OPTION CALLS'!G736%</f>
        <v>27.272727272727273</v>
      </c>
    </row>
    <row r="737" spans="1:19" ht="15" customHeight="1">
      <c r="A737" s="120">
        <v>24</v>
      </c>
      <c r="B737" s="78">
        <v>43482</v>
      </c>
      <c r="C737" s="79">
        <v>660</v>
      </c>
      <c r="D737" s="77" t="s">
        <v>21</v>
      </c>
      <c r="E737" s="77" t="s">
        <v>22</v>
      </c>
      <c r="F737" s="77" t="s">
        <v>143</v>
      </c>
      <c r="G737" s="77">
        <v>14</v>
      </c>
      <c r="H737" s="77">
        <v>4</v>
      </c>
      <c r="I737" s="77">
        <v>19</v>
      </c>
      <c r="J737" s="77">
        <v>24</v>
      </c>
      <c r="K737" s="77">
        <v>29</v>
      </c>
      <c r="L737" s="77">
        <v>19</v>
      </c>
      <c r="M737" s="77">
        <v>1750</v>
      </c>
      <c r="N737" s="80">
        <f>IF('NORMAL OPTION CALLS'!E737="BUY",('NORMAL OPTION CALLS'!L737-'NORMAL OPTION CALLS'!G737)*('NORMAL OPTION CALLS'!M737),('NORMAL OPTION CALLS'!G737-'NORMAL OPTION CALLS'!L737)*('NORMAL OPTION CALLS'!M737))</f>
        <v>8750</v>
      </c>
      <c r="O737" s="81">
        <f>'NORMAL OPTION CALLS'!N737/('NORMAL OPTION CALLS'!M737)/'NORMAL OPTION CALLS'!G737%</f>
        <v>35.714285714285708</v>
      </c>
    </row>
    <row r="738" spans="1:19" ht="15" customHeight="1">
      <c r="A738" s="120">
        <v>25</v>
      </c>
      <c r="B738" s="78">
        <v>43481</v>
      </c>
      <c r="C738" s="79">
        <v>210</v>
      </c>
      <c r="D738" s="77" t="s">
        <v>21</v>
      </c>
      <c r="E738" s="77" t="s">
        <v>22</v>
      </c>
      <c r="F738" s="77" t="s">
        <v>55</v>
      </c>
      <c r="G738" s="77">
        <v>9</v>
      </c>
      <c r="H738" s="77">
        <v>4.5</v>
      </c>
      <c r="I738" s="77">
        <v>11.5</v>
      </c>
      <c r="J738" s="77">
        <v>14</v>
      </c>
      <c r="K738" s="77">
        <v>16.5</v>
      </c>
      <c r="L738" s="77">
        <v>4.5</v>
      </c>
      <c r="M738" s="77">
        <v>1750</v>
      </c>
      <c r="N738" s="80">
        <f>IF('NORMAL OPTION CALLS'!E738="BUY",('NORMAL OPTION CALLS'!L738-'NORMAL OPTION CALLS'!G738)*('NORMAL OPTION CALLS'!M738),('NORMAL OPTION CALLS'!G738-'NORMAL OPTION CALLS'!L738)*('NORMAL OPTION CALLS'!M738))</f>
        <v>-7875</v>
      </c>
      <c r="O738" s="81">
        <f>'NORMAL OPTION CALLS'!N738/('NORMAL OPTION CALLS'!M738)/'NORMAL OPTION CALLS'!G738%</f>
        <v>-50</v>
      </c>
    </row>
    <row r="739" spans="1:19" ht="15" customHeight="1">
      <c r="A739" s="120">
        <v>26</v>
      </c>
      <c r="B739" s="78">
        <v>43481</v>
      </c>
      <c r="C739" s="79">
        <v>190</v>
      </c>
      <c r="D739" s="77" t="s">
        <v>21</v>
      </c>
      <c r="E739" s="77" t="s">
        <v>22</v>
      </c>
      <c r="F739" s="77" t="s">
        <v>287</v>
      </c>
      <c r="G739" s="77">
        <v>4</v>
      </c>
      <c r="H739" s="77">
        <v>2</v>
      </c>
      <c r="I739" s="77">
        <v>5</v>
      </c>
      <c r="J739" s="77">
        <v>6</v>
      </c>
      <c r="K739" s="77">
        <v>7</v>
      </c>
      <c r="L739" s="77">
        <v>2</v>
      </c>
      <c r="M739" s="77">
        <v>4500</v>
      </c>
      <c r="N739" s="80">
        <f>IF('NORMAL OPTION CALLS'!E739="BUY",('NORMAL OPTION CALLS'!L739-'NORMAL OPTION CALLS'!G739)*('NORMAL OPTION CALLS'!M739),('NORMAL OPTION CALLS'!G739-'NORMAL OPTION CALLS'!L739)*('NORMAL OPTION CALLS'!M739))</f>
        <v>-9000</v>
      </c>
      <c r="O739" s="81">
        <f>'NORMAL OPTION CALLS'!N739/('NORMAL OPTION CALLS'!M739)/'NORMAL OPTION CALLS'!G739%</f>
        <v>-50</v>
      </c>
    </row>
    <row r="740" spans="1:19" ht="15" customHeight="1">
      <c r="A740" s="120">
        <v>27</v>
      </c>
      <c r="B740" s="78">
        <v>43480</v>
      </c>
      <c r="C740" s="79">
        <v>2650</v>
      </c>
      <c r="D740" s="77" t="s">
        <v>21</v>
      </c>
      <c r="E740" s="77" t="s">
        <v>22</v>
      </c>
      <c r="F740" s="77" t="s">
        <v>50</v>
      </c>
      <c r="G740" s="77">
        <v>50</v>
      </c>
      <c r="H740" s="77">
        <v>20</v>
      </c>
      <c r="I740" s="77">
        <v>65</v>
      </c>
      <c r="J740" s="77">
        <v>80</v>
      </c>
      <c r="K740" s="77">
        <v>95</v>
      </c>
      <c r="L740" s="77">
        <v>67</v>
      </c>
      <c r="M740" s="77">
        <v>250</v>
      </c>
      <c r="N740" s="80">
        <f>IF('NORMAL OPTION CALLS'!E740="BUY",('NORMAL OPTION CALLS'!L740-'NORMAL OPTION CALLS'!G740)*('NORMAL OPTION CALLS'!M740),('NORMAL OPTION CALLS'!G740-'NORMAL OPTION CALLS'!L740)*('NORMAL OPTION CALLS'!M740))</f>
        <v>4250</v>
      </c>
      <c r="O740" s="81">
        <f>'NORMAL OPTION CALLS'!N740/('NORMAL OPTION CALLS'!M740)/'NORMAL OPTION CALLS'!G740%</f>
        <v>34</v>
      </c>
    </row>
    <row r="741" spans="1:19" ht="15" customHeight="1">
      <c r="A741" s="120">
        <v>28</v>
      </c>
      <c r="B741" s="78">
        <v>43480</v>
      </c>
      <c r="C741" s="79">
        <v>1180</v>
      </c>
      <c r="D741" s="77" t="s">
        <v>21</v>
      </c>
      <c r="E741" s="77" t="s">
        <v>22</v>
      </c>
      <c r="F741" s="77" t="s">
        <v>211</v>
      </c>
      <c r="G741" s="77">
        <v>22</v>
      </c>
      <c r="H741" s="77">
        <v>8</v>
      </c>
      <c r="I741" s="77">
        <v>30</v>
      </c>
      <c r="J741" s="77">
        <v>38</v>
      </c>
      <c r="K741" s="77">
        <v>36</v>
      </c>
      <c r="L741" s="77">
        <v>8</v>
      </c>
      <c r="M741" s="77">
        <v>550</v>
      </c>
      <c r="N741" s="80">
        <f>IF('NORMAL OPTION CALLS'!E741="BUY",('NORMAL OPTION CALLS'!L741-'NORMAL OPTION CALLS'!G741)*('NORMAL OPTION CALLS'!M741),('NORMAL OPTION CALLS'!G741-'NORMAL OPTION CALLS'!L741)*('NORMAL OPTION CALLS'!M741))</f>
        <v>-7700</v>
      </c>
      <c r="O741" s="81">
        <f>'NORMAL OPTION CALLS'!N741/('NORMAL OPTION CALLS'!M741)/'NORMAL OPTION CALLS'!G741%</f>
        <v>-63.636363636363633</v>
      </c>
    </row>
    <row r="742" spans="1:19" ht="15" customHeight="1">
      <c r="A742" s="120">
        <v>29</v>
      </c>
      <c r="B742" s="78">
        <v>43480</v>
      </c>
      <c r="C742" s="79">
        <v>125</v>
      </c>
      <c r="D742" s="77" t="s">
        <v>21</v>
      </c>
      <c r="E742" s="77" t="s">
        <v>22</v>
      </c>
      <c r="F742" s="77" t="s">
        <v>64</v>
      </c>
      <c r="G742" s="77">
        <v>3.8</v>
      </c>
      <c r="H742" s="77">
        <v>2.6</v>
      </c>
      <c r="I742" s="77">
        <v>4.4000000000000004</v>
      </c>
      <c r="J742" s="77">
        <v>5</v>
      </c>
      <c r="K742" s="77">
        <v>5.6</v>
      </c>
      <c r="L742" s="77">
        <v>4.4000000000000004</v>
      </c>
      <c r="M742" s="77">
        <v>6000</v>
      </c>
      <c r="N742" s="80">
        <f>IF('NORMAL OPTION CALLS'!E742="BUY",('NORMAL OPTION CALLS'!L742-'NORMAL OPTION CALLS'!G742)*('NORMAL OPTION CALLS'!M742),('NORMAL OPTION CALLS'!G742-'NORMAL OPTION CALLS'!L742)*('NORMAL OPTION CALLS'!M742))</f>
        <v>3600.0000000000032</v>
      </c>
      <c r="O742" s="81">
        <f>'NORMAL OPTION CALLS'!N742/('NORMAL OPTION CALLS'!M742)/'NORMAL OPTION CALLS'!G742%</f>
        <v>15.78947368421054</v>
      </c>
      <c r="S742" t="s">
        <v>354</v>
      </c>
    </row>
    <row r="743" spans="1:19" ht="15" customHeight="1">
      <c r="A743" s="120">
        <v>30</v>
      </c>
      <c r="B743" s="78">
        <v>43479</v>
      </c>
      <c r="C743" s="79">
        <v>780</v>
      </c>
      <c r="D743" s="77" t="s">
        <v>47</v>
      </c>
      <c r="E743" s="77" t="s">
        <v>22</v>
      </c>
      <c r="F743" s="77" t="s">
        <v>353</v>
      </c>
      <c r="G743" s="77">
        <v>32</v>
      </c>
      <c r="H743" s="77">
        <v>18</v>
      </c>
      <c r="I743" s="77">
        <v>40</v>
      </c>
      <c r="J743" s="77">
        <v>48</v>
      </c>
      <c r="K743" s="77">
        <v>56</v>
      </c>
      <c r="L743" s="77">
        <v>18</v>
      </c>
      <c r="M743" s="77">
        <v>500</v>
      </c>
      <c r="N743" s="80">
        <f>IF('NORMAL OPTION CALLS'!E743="BUY",('NORMAL OPTION CALLS'!L743-'NORMAL OPTION CALLS'!G743)*('NORMAL OPTION CALLS'!M743),('NORMAL OPTION CALLS'!G743-'NORMAL OPTION CALLS'!L743)*('NORMAL OPTION CALLS'!M743))</f>
        <v>-7000</v>
      </c>
      <c r="O743" s="81">
        <f>'NORMAL OPTION CALLS'!N743/('NORMAL OPTION CALLS'!M743)/'NORMAL OPTION CALLS'!G743%</f>
        <v>-43.75</v>
      </c>
    </row>
    <row r="744" spans="1:19" ht="15" customHeight="1">
      <c r="A744" s="120">
        <v>31</v>
      </c>
      <c r="B744" s="78">
        <v>43479</v>
      </c>
      <c r="C744" s="79">
        <v>450</v>
      </c>
      <c r="D744" s="77" t="s">
        <v>21</v>
      </c>
      <c r="E744" s="77" t="s">
        <v>22</v>
      </c>
      <c r="F744" s="77" t="s">
        <v>161</v>
      </c>
      <c r="G744" s="77">
        <v>11</v>
      </c>
      <c r="H744" s="77">
        <v>5</v>
      </c>
      <c r="I744" s="77">
        <v>14.5</v>
      </c>
      <c r="J744" s="77">
        <v>18</v>
      </c>
      <c r="K744" s="77">
        <v>21.5</v>
      </c>
      <c r="L744" s="77">
        <v>14.5</v>
      </c>
      <c r="M744" s="77">
        <v>500</v>
      </c>
      <c r="N744" s="80">
        <f>IF('NORMAL OPTION CALLS'!E744="BUY",('NORMAL OPTION CALLS'!L744-'NORMAL OPTION CALLS'!G744)*('NORMAL OPTION CALLS'!M744),('NORMAL OPTION CALLS'!G744-'NORMAL OPTION CALLS'!L744)*('NORMAL OPTION CALLS'!M744))</f>
        <v>1750</v>
      </c>
      <c r="O744" s="81">
        <f>'NORMAL OPTION CALLS'!N744/('NORMAL OPTION CALLS'!M744)/'NORMAL OPTION CALLS'!G744%</f>
        <v>31.818181818181817</v>
      </c>
    </row>
    <row r="745" spans="1:19" ht="15" customHeight="1">
      <c r="A745" s="120">
        <v>32</v>
      </c>
      <c r="B745" s="78">
        <v>43479</v>
      </c>
      <c r="C745" s="79">
        <v>500</v>
      </c>
      <c r="D745" s="77" t="s">
        <v>21</v>
      </c>
      <c r="E745" s="77" t="s">
        <v>22</v>
      </c>
      <c r="F745" s="77" t="s">
        <v>313</v>
      </c>
      <c r="G745" s="77">
        <v>23</v>
      </c>
      <c r="H745" s="77">
        <v>16</v>
      </c>
      <c r="I745" s="77">
        <v>26.5</v>
      </c>
      <c r="J745" s="77">
        <v>30</v>
      </c>
      <c r="K745" s="77">
        <v>33.5</v>
      </c>
      <c r="L745" s="77">
        <v>30</v>
      </c>
      <c r="M745" s="77">
        <v>1100</v>
      </c>
      <c r="N745" s="80">
        <f>IF('NORMAL OPTION CALLS'!E745="BUY",('NORMAL OPTION CALLS'!L745-'NORMAL OPTION CALLS'!G745)*('NORMAL OPTION CALLS'!M745),('NORMAL OPTION CALLS'!G745-'NORMAL OPTION CALLS'!L745)*('NORMAL OPTION CALLS'!M745))</f>
        <v>7700</v>
      </c>
      <c r="O745" s="81">
        <f>'NORMAL OPTION CALLS'!N745/('NORMAL OPTION CALLS'!M745)/'NORMAL OPTION CALLS'!G745%</f>
        <v>30.434782608695652</v>
      </c>
    </row>
    <row r="746" spans="1:19" ht="15" customHeight="1">
      <c r="A746" s="120">
        <v>33</v>
      </c>
      <c r="B746" s="78">
        <v>43475</v>
      </c>
      <c r="C746" s="79">
        <v>780</v>
      </c>
      <c r="D746" s="77" t="s">
        <v>21</v>
      </c>
      <c r="E746" s="77" t="s">
        <v>22</v>
      </c>
      <c r="F746" s="77" t="s">
        <v>182</v>
      </c>
      <c r="G746" s="77">
        <v>15</v>
      </c>
      <c r="H746" s="77">
        <v>7</v>
      </c>
      <c r="I746" s="77">
        <v>19</v>
      </c>
      <c r="J746" s="77">
        <v>23</v>
      </c>
      <c r="K746" s="77">
        <v>27</v>
      </c>
      <c r="L746" s="77">
        <v>19</v>
      </c>
      <c r="M746" s="77">
        <v>1000</v>
      </c>
      <c r="N746" s="80">
        <f>IF('NORMAL OPTION CALLS'!E746="BUY",('NORMAL OPTION CALLS'!L746-'NORMAL OPTION CALLS'!G746)*('NORMAL OPTION CALLS'!M746),('NORMAL OPTION CALLS'!G746-'NORMAL OPTION CALLS'!L746)*('NORMAL OPTION CALLS'!M746))</f>
        <v>4000</v>
      </c>
      <c r="O746" s="81">
        <f>'NORMAL OPTION CALLS'!N746/('NORMAL OPTION CALLS'!M746)/'NORMAL OPTION CALLS'!G746%</f>
        <v>26.666666666666668</v>
      </c>
    </row>
    <row r="747" spans="1:19" ht="15" customHeight="1">
      <c r="A747" s="120">
        <v>34</v>
      </c>
      <c r="B747" s="78">
        <v>43475</v>
      </c>
      <c r="C747" s="79">
        <v>110</v>
      </c>
      <c r="D747" s="77" t="s">
        <v>21</v>
      </c>
      <c r="E747" s="77" t="s">
        <v>22</v>
      </c>
      <c r="F747" s="77" t="s">
        <v>59</v>
      </c>
      <c r="G747" s="77">
        <v>3.5</v>
      </c>
      <c r="H747" s="77">
        <v>2.2999999999999998</v>
      </c>
      <c r="I747" s="77">
        <v>4.0999999999999996</v>
      </c>
      <c r="J747" s="77">
        <v>4.7</v>
      </c>
      <c r="K747" s="77">
        <v>5.3</v>
      </c>
      <c r="L747" s="77">
        <v>2.2999999999999998</v>
      </c>
      <c r="M747" s="77">
        <v>1200</v>
      </c>
      <c r="N747" s="80">
        <f>IF('NORMAL OPTION CALLS'!E747="BUY",('NORMAL OPTION CALLS'!L747-'NORMAL OPTION CALLS'!G747)*('NORMAL OPTION CALLS'!M747),('NORMAL OPTION CALLS'!G747-'NORMAL OPTION CALLS'!L747)*('NORMAL OPTION CALLS'!M747))</f>
        <v>-1440.0000000000002</v>
      </c>
      <c r="O747" s="81">
        <f>'NORMAL OPTION CALLS'!N747/('NORMAL OPTION CALLS'!M747)/'NORMAL OPTION CALLS'!G747%</f>
        <v>-34.285714285714285</v>
      </c>
    </row>
    <row r="748" spans="1:19" ht="15" customHeight="1">
      <c r="A748" s="120">
        <v>35</v>
      </c>
      <c r="B748" s="78">
        <v>43474</v>
      </c>
      <c r="C748" s="79">
        <v>670</v>
      </c>
      <c r="D748" s="77" t="s">
        <v>21</v>
      </c>
      <c r="E748" s="77" t="s">
        <v>22</v>
      </c>
      <c r="F748" s="77" t="s">
        <v>58</v>
      </c>
      <c r="G748" s="77">
        <v>20</v>
      </c>
      <c r="H748" s="77">
        <v>13</v>
      </c>
      <c r="I748" s="77">
        <v>23.5</v>
      </c>
      <c r="J748" s="77">
        <v>27</v>
      </c>
      <c r="K748" s="77">
        <v>30</v>
      </c>
      <c r="L748" s="77">
        <v>13</v>
      </c>
      <c r="M748" s="77">
        <v>1200</v>
      </c>
      <c r="N748" s="80">
        <f>IF('NORMAL OPTION CALLS'!E748="BUY",('NORMAL OPTION CALLS'!L748-'NORMAL OPTION CALLS'!G748)*('NORMAL OPTION CALLS'!M748),('NORMAL OPTION CALLS'!G748-'NORMAL OPTION CALLS'!L748)*('NORMAL OPTION CALLS'!M748))</f>
        <v>-8400</v>
      </c>
      <c r="O748" s="81">
        <f>'NORMAL OPTION CALLS'!N748/('NORMAL OPTION CALLS'!M748)/'NORMAL OPTION CALLS'!G748%</f>
        <v>-35</v>
      </c>
      <c r="P748" t="s">
        <v>355</v>
      </c>
    </row>
    <row r="749" spans="1:19" ht="15" customHeight="1">
      <c r="A749" s="120">
        <v>36</v>
      </c>
      <c r="B749" s="78">
        <v>43474</v>
      </c>
      <c r="C749" s="79">
        <v>290</v>
      </c>
      <c r="D749" s="77" t="s">
        <v>21</v>
      </c>
      <c r="E749" s="77" t="s">
        <v>22</v>
      </c>
      <c r="F749" s="77" t="s">
        <v>174</v>
      </c>
      <c r="G749" s="77">
        <v>5.5</v>
      </c>
      <c r="H749" s="77">
        <v>2.5</v>
      </c>
      <c r="I749" s="77">
        <v>7</v>
      </c>
      <c r="J749" s="77">
        <v>8.5</v>
      </c>
      <c r="K749" s="77">
        <v>10</v>
      </c>
      <c r="L749" s="77">
        <v>7</v>
      </c>
      <c r="M749" s="77">
        <v>2400</v>
      </c>
      <c r="N749" s="80">
        <f>IF('NORMAL OPTION CALLS'!E749="BUY",('NORMAL OPTION CALLS'!L749-'NORMAL OPTION CALLS'!G749)*('NORMAL OPTION CALLS'!M749),('NORMAL OPTION CALLS'!G749-'NORMAL OPTION CALLS'!L749)*('NORMAL OPTION CALLS'!M749))</f>
        <v>3600</v>
      </c>
      <c r="O749" s="81">
        <f>'NORMAL OPTION CALLS'!N749/('NORMAL OPTION CALLS'!M749)/'NORMAL OPTION CALLS'!G749%</f>
        <v>27.272727272727273</v>
      </c>
    </row>
    <row r="750" spans="1:19" ht="15" customHeight="1">
      <c r="A750" s="120">
        <v>37</v>
      </c>
      <c r="B750" s="78">
        <v>43474</v>
      </c>
      <c r="C750" s="79">
        <v>200</v>
      </c>
      <c r="D750" s="77" t="s">
        <v>47</v>
      </c>
      <c r="E750" s="77" t="s">
        <v>22</v>
      </c>
      <c r="F750" s="77" t="s">
        <v>24</v>
      </c>
      <c r="G750" s="77">
        <v>4.8</v>
      </c>
      <c r="H750" s="77">
        <v>2.8</v>
      </c>
      <c r="I750" s="77">
        <v>5.8</v>
      </c>
      <c r="J750" s="77">
        <v>6.8</v>
      </c>
      <c r="K750" s="77">
        <v>7.8</v>
      </c>
      <c r="L750" s="77">
        <v>2.8</v>
      </c>
      <c r="M750" s="77">
        <v>3500</v>
      </c>
      <c r="N750" s="80">
        <f>IF('NORMAL OPTION CALLS'!E750="BUY",('NORMAL OPTION CALLS'!L750-'NORMAL OPTION CALLS'!G750)*('NORMAL OPTION CALLS'!M750),('NORMAL OPTION CALLS'!G750-'NORMAL OPTION CALLS'!L750)*('NORMAL OPTION CALLS'!M750))</f>
        <v>-7000</v>
      </c>
      <c r="O750" s="81">
        <f>'NORMAL OPTION CALLS'!N750/('NORMAL OPTION CALLS'!M750)/'NORMAL OPTION CALLS'!G750%</f>
        <v>-41.666666666666664</v>
      </c>
    </row>
    <row r="751" spans="1:19" ht="15" customHeight="1">
      <c r="A751" s="120">
        <v>38</v>
      </c>
      <c r="B751" s="78">
        <v>43473</v>
      </c>
      <c r="C751" s="79">
        <v>120</v>
      </c>
      <c r="D751" s="77" t="s">
        <v>21</v>
      </c>
      <c r="E751" s="77" t="s">
        <v>22</v>
      </c>
      <c r="F751" s="77" t="s">
        <v>189</v>
      </c>
      <c r="G751" s="77">
        <v>7</v>
      </c>
      <c r="H751" s="77">
        <v>5</v>
      </c>
      <c r="I751" s="77">
        <v>8</v>
      </c>
      <c r="J751" s="77">
        <v>9</v>
      </c>
      <c r="K751" s="77">
        <v>10</v>
      </c>
      <c r="L751" s="77">
        <v>5</v>
      </c>
      <c r="M751" s="77">
        <v>4000</v>
      </c>
      <c r="N751" s="80">
        <f>IF('NORMAL OPTION CALLS'!E751="BUY",('NORMAL OPTION CALLS'!L751-'NORMAL OPTION CALLS'!G751)*('NORMAL OPTION CALLS'!M751),('NORMAL OPTION CALLS'!G751-'NORMAL OPTION CALLS'!L751)*('NORMAL OPTION CALLS'!M751))</f>
        <v>-8000</v>
      </c>
      <c r="O751" s="81">
        <f>'NORMAL OPTION CALLS'!N751/('NORMAL OPTION CALLS'!M751)/'NORMAL OPTION CALLS'!G751%</f>
        <v>-28.571428571428569</v>
      </c>
    </row>
    <row r="752" spans="1:19" ht="15" customHeight="1">
      <c r="A752" s="120">
        <v>39</v>
      </c>
      <c r="B752" s="78">
        <v>43473</v>
      </c>
      <c r="C752" s="79">
        <v>380</v>
      </c>
      <c r="D752" s="77" t="s">
        <v>21</v>
      </c>
      <c r="E752" s="77" t="s">
        <v>22</v>
      </c>
      <c r="F752" s="77" t="s">
        <v>91</v>
      </c>
      <c r="G752" s="77">
        <v>9</v>
      </c>
      <c r="H752" s="77">
        <v>6</v>
      </c>
      <c r="I752" s="77">
        <v>10.5</v>
      </c>
      <c r="J752" s="77">
        <v>12</v>
      </c>
      <c r="K752" s="77">
        <v>12.5</v>
      </c>
      <c r="L752" s="77">
        <v>10.5</v>
      </c>
      <c r="M752" s="77">
        <v>2750</v>
      </c>
      <c r="N752" s="80">
        <f>IF('NORMAL OPTION CALLS'!E752="BUY",('NORMAL OPTION CALLS'!L752-'NORMAL OPTION CALLS'!G752)*('NORMAL OPTION CALLS'!M752),('NORMAL OPTION CALLS'!G752-'NORMAL OPTION CALLS'!L752)*('NORMAL OPTION CALLS'!M752))</f>
        <v>4125</v>
      </c>
      <c r="O752" s="81">
        <f>'NORMAL OPTION CALLS'!N752/('NORMAL OPTION CALLS'!M752)/'NORMAL OPTION CALLS'!G752%</f>
        <v>16.666666666666668</v>
      </c>
      <c r="Q752" t="s">
        <v>30</v>
      </c>
    </row>
    <row r="753" spans="1:15" ht="15" customHeight="1">
      <c r="A753" s="120">
        <v>40</v>
      </c>
      <c r="B753" s="78">
        <v>43473</v>
      </c>
      <c r="C753" s="79">
        <v>760</v>
      </c>
      <c r="D753" s="77" t="s">
        <v>21</v>
      </c>
      <c r="E753" s="77" t="s">
        <v>22</v>
      </c>
      <c r="F753" s="77" t="s">
        <v>182</v>
      </c>
      <c r="G753" s="77">
        <v>18</v>
      </c>
      <c r="H753" s="77">
        <v>10</v>
      </c>
      <c r="I753" s="77">
        <v>22</v>
      </c>
      <c r="J753" s="77">
        <v>26</v>
      </c>
      <c r="K753" s="77">
        <v>30</v>
      </c>
      <c r="L753" s="77">
        <v>22</v>
      </c>
      <c r="M753" s="77">
        <v>1000</v>
      </c>
      <c r="N753" s="80">
        <f>IF('NORMAL OPTION CALLS'!E753="BUY",('NORMAL OPTION CALLS'!L753-'NORMAL OPTION CALLS'!G753)*('NORMAL OPTION CALLS'!M753),('NORMAL OPTION CALLS'!G753-'NORMAL OPTION CALLS'!L753)*('NORMAL OPTION CALLS'!M753))</f>
        <v>4000</v>
      </c>
      <c r="O753" s="81">
        <f>'NORMAL OPTION CALLS'!N753/('NORMAL OPTION CALLS'!M753)/'NORMAL OPTION CALLS'!G753%</f>
        <v>22.222222222222221</v>
      </c>
    </row>
    <row r="754" spans="1:15" ht="15" customHeight="1">
      <c r="A754" s="120">
        <v>41</v>
      </c>
      <c r="B754" s="78">
        <v>43468</v>
      </c>
      <c r="C754" s="79">
        <v>110</v>
      </c>
      <c r="D754" s="77" t="s">
        <v>21</v>
      </c>
      <c r="E754" s="77" t="s">
        <v>22</v>
      </c>
      <c r="F754" s="77" t="s">
        <v>180</v>
      </c>
      <c r="G754" s="77">
        <v>3.8</v>
      </c>
      <c r="H754" s="77">
        <v>2.5</v>
      </c>
      <c r="I754" s="77">
        <v>4.5</v>
      </c>
      <c r="J754" s="77">
        <v>5.2</v>
      </c>
      <c r="K754" s="77">
        <v>5.8</v>
      </c>
      <c r="L754" s="77">
        <v>4.5</v>
      </c>
      <c r="M754" s="77">
        <v>6000</v>
      </c>
      <c r="N754" s="80">
        <f>IF('NORMAL OPTION CALLS'!E754="BUY",('NORMAL OPTION CALLS'!L754-'NORMAL OPTION CALLS'!G754)*('NORMAL OPTION CALLS'!M754),('NORMAL OPTION CALLS'!G754-'NORMAL OPTION CALLS'!L754)*('NORMAL OPTION CALLS'!M754))</f>
        <v>4200.0000000000009</v>
      </c>
      <c r="O754" s="81">
        <f>'NORMAL OPTION CALLS'!N754/('NORMAL OPTION CALLS'!M754)/'NORMAL OPTION CALLS'!G754%</f>
        <v>18.421052631578952</v>
      </c>
    </row>
    <row r="755" spans="1:15" ht="15" customHeight="1">
      <c r="A755" s="120">
        <v>42</v>
      </c>
      <c r="B755" s="78">
        <v>43467</v>
      </c>
      <c r="C755" s="79">
        <v>710</v>
      </c>
      <c r="D755" s="77" t="s">
        <v>21</v>
      </c>
      <c r="E755" s="77" t="s">
        <v>22</v>
      </c>
      <c r="F755" s="77" t="s">
        <v>92</v>
      </c>
      <c r="G755" s="77">
        <v>20</v>
      </c>
      <c r="H755" s="77">
        <v>12</v>
      </c>
      <c r="I755" s="77">
        <v>24</v>
      </c>
      <c r="J755" s="77">
        <v>28</v>
      </c>
      <c r="K755" s="77">
        <v>32</v>
      </c>
      <c r="L755" s="77">
        <v>12</v>
      </c>
      <c r="M755" s="77">
        <v>1000</v>
      </c>
      <c r="N755" s="80">
        <f>IF('NORMAL OPTION CALLS'!E755="BUY",('NORMAL OPTION CALLS'!L755-'NORMAL OPTION CALLS'!G755)*('NORMAL OPTION CALLS'!M755),('NORMAL OPTION CALLS'!G755-'NORMAL OPTION CALLS'!L755)*('NORMAL OPTION CALLS'!M755))</f>
        <v>-8000</v>
      </c>
      <c r="O755" s="81">
        <f>'NORMAL OPTION CALLS'!N755/('NORMAL OPTION CALLS'!M755)/'NORMAL OPTION CALLS'!G755%</f>
        <v>-40</v>
      </c>
    </row>
    <row r="756" spans="1:15" ht="15" customHeight="1">
      <c r="A756" s="120">
        <v>43</v>
      </c>
      <c r="B756" s="78">
        <v>43466</v>
      </c>
      <c r="C756" s="79">
        <v>670</v>
      </c>
      <c r="D756" s="77" t="s">
        <v>21</v>
      </c>
      <c r="E756" s="77" t="s">
        <v>22</v>
      </c>
      <c r="F756" s="77" t="s">
        <v>151</v>
      </c>
      <c r="G756" s="77">
        <v>28.5</v>
      </c>
      <c r="H756" s="77">
        <v>21.5</v>
      </c>
      <c r="I756" s="77">
        <v>32</v>
      </c>
      <c r="J756" s="77">
        <v>35.5</v>
      </c>
      <c r="K756" s="77">
        <v>39</v>
      </c>
      <c r="L756" s="77">
        <v>21.5</v>
      </c>
      <c r="M756" s="77">
        <v>1200</v>
      </c>
      <c r="N756" s="80">
        <f>IF('NORMAL OPTION CALLS'!E756="BUY",('NORMAL OPTION CALLS'!L756-'NORMAL OPTION CALLS'!G756)*('NORMAL OPTION CALLS'!M756),('NORMAL OPTION CALLS'!G756-'NORMAL OPTION CALLS'!L756)*('NORMAL OPTION CALLS'!M756))</f>
        <v>-8400</v>
      </c>
      <c r="O756" s="81">
        <f>'NORMAL OPTION CALLS'!N756/('NORMAL OPTION CALLS'!M756)/'NORMAL OPTION CALLS'!G756%</f>
        <v>-24.561403508771932</v>
      </c>
    </row>
    <row r="757" spans="1:15" ht="15" customHeight="1">
      <c r="A757" s="120">
        <v>44</v>
      </c>
      <c r="B757" s="78">
        <v>43466</v>
      </c>
      <c r="C757" s="79">
        <v>125</v>
      </c>
      <c r="D757" s="77" t="s">
        <v>21</v>
      </c>
      <c r="E757" s="77" t="s">
        <v>22</v>
      </c>
      <c r="F757" s="77" t="s">
        <v>124</v>
      </c>
      <c r="G757" s="77">
        <v>5</v>
      </c>
      <c r="H757" s="77">
        <v>3</v>
      </c>
      <c r="I757" s="77">
        <v>6</v>
      </c>
      <c r="J757" s="77">
        <v>7</v>
      </c>
      <c r="K757" s="77">
        <v>8</v>
      </c>
      <c r="L757" s="77">
        <v>3</v>
      </c>
      <c r="M757" s="77">
        <v>4000</v>
      </c>
      <c r="N757" s="80">
        <f>IF('NORMAL OPTION CALLS'!E757="BUY",('NORMAL OPTION CALLS'!L757-'NORMAL OPTION CALLS'!G757)*('NORMAL OPTION CALLS'!M757),('NORMAL OPTION CALLS'!G757-'NORMAL OPTION CALLS'!L757)*('NORMAL OPTION CALLS'!M757))</f>
        <v>-8000</v>
      </c>
      <c r="O757" s="81">
        <f>'NORMAL OPTION CALLS'!N757/('NORMAL OPTION CALLS'!M757)/'NORMAL OPTION CALLS'!G757%</f>
        <v>-40</v>
      </c>
    </row>
    <row r="758" spans="1:15" ht="16.5">
      <c r="A758" s="82" t="s">
        <v>95</v>
      </c>
      <c r="B758" s="83"/>
      <c r="C758" s="84"/>
      <c r="D758" s="85"/>
      <c r="E758" s="86"/>
      <c r="F758" s="86"/>
      <c r="G758" s="87"/>
      <c r="H758" s="88"/>
      <c r="I758" s="88"/>
      <c r="J758" s="88"/>
      <c r="K758" s="86"/>
      <c r="L758" s="89"/>
      <c r="M758" s="90"/>
      <c r="O758" s="90"/>
    </row>
    <row r="759" spans="1:15" ht="16.5">
      <c r="A759" s="82" t="s">
        <v>96</v>
      </c>
      <c r="B759" s="83"/>
      <c r="C759" s="84"/>
      <c r="D759" s="85"/>
      <c r="E759" s="86"/>
      <c r="F759" s="86"/>
      <c r="G759" s="87"/>
      <c r="H759" s="86"/>
      <c r="I759" s="86"/>
      <c r="J759" s="86"/>
      <c r="K759" s="86"/>
      <c r="L759" s="89"/>
      <c r="M759" s="90"/>
    </row>
    <row r="760" spans="1:15" ht="16.5">
      <c r="A760" s="82" t="s">
        <v>96</v>
      </c>
      <c r="B760" s="83"/>
      <c r="C760" s="84"/>
      <c r="D760" s="85"/>
      <c r="E760" s="86"/>
      <c r="F760" s="86"/>
      <c r="G760" s="87"/>
      <c r="H760" s="86"/>
      <c r="I760" s="86"/>
      <c r="J760" s="86"/>
      <c r="K760" s="86"/>
      <c r="L760" s="89"/>
      <c r="M760" s="89"/>
    </row>
    <row r="761" spans="1:15" ht="17.25" thickBot="1">
      <c r="A761" s="91"/>
      <c r="B761" s="92"/>
      <c r="C761" s="92"/>
      <c r="D761" s="93"/>
      <c r="E761" s="93"/>
      <c r="F761" s="93"/>
      <c r="G761" s="94"/>
      <c r="H761" s="95"/>
      <c r="I761" s="96" t="s">
        <v>27</v>
      </c>
      <c r="J761" s="96"/>
      <c r="K761" s="97"/>
      <c r="L761" s="97"/>
    </row>
    <row r="762" spans="1:15" ht="16.5">
      <c r="A762" s="98"/>
      <c r="B762" s="92"/>
      <c r="C762" s="92"/>
      <c r="D762" s="169" t="s">
        <v>28</v>
      </c>
      <c r="E762" s="169"/>
      <c r="F762" s="99">
        <v>43</v>
      </c>
      <c r="G762" s="100">
        <f>'NORMAL OPTION CALLS'!G763+'NORMAL OPTION CALLS'!G764+'NORMAL OPTION CALLS'!G765+'NORMAL OPTION CALLS'!G766+'NORMAL OPTION CALLS'!G767+'NORMAL OPTION CALLS'!G768</f>
        <v>100</v>
      </c>
      <c r="H762" s="93">
        <v>43</v>
      </c>
      <c r="I762" s="101">
        <f>'NORMAL OPTION CALLS'!H763/'NORMAL OPTION CALLS'!H762%</f>
        <v>69.767441860465112</v>
      </c>
      <c r="J762" s="101"/>
      <c r="K762" s="101"/>
      <c r="L762" s="102"/>
    </row>
    <row r="763" spans="1:15" ht="16.5">
      <c r="A763" s="98"/>
      <c r="B763" s="92"/>
      <c r="C763" s="92"/>
      <c r="D763" s="170" t="s">
        <v>29</v>
      </c>
      <c r="E763" s="170"/>
      <c r="F763" s="103">
        <v>30</v>
      </c>
      <c r="G763" s="104">
        <f>('NORMAL OPTION CALLS'!F763/'NORMAL OPTION CALLS'!F762)*100</f>
        <v>69.767441860465112</v>
      </c>
      <c r="H763" s="93">
        <v>30</v>
      </c>
      <c r="I763" s="97"/>
      <c r="J763" s="97"/>
      <c r="K763" s="93"/>
      <c r="L763" s="97"/>
    </row>
    <row r="764" spans="1:15" ht="16.5">
      <c r="A764" s="105"/>
      <c r="B764" s="92"/>
      <c r="C764" s="92"/>
      <c r="D764" s="170" t="s">
        <v>31</v>
      </c>
      <c r="E764" s="170"/>
      <c r="F764" s="103">
        <v>0</v>
      </c>
      <c r="G764" s="104">
        <f>('NORMAL OPTION CALLS'!F764/'NORMAL OPTION CALLS'!F762)*100</f>
        <v>0</v>
      </c>
      <c r="H764" s="106"/>
      <c r="I764" s="93"/>
      <c r="J764" s="93"/>
      <c r="K764" s="93"/>
      <c r="L764" s="97"/>
    </row>
    <row r="765" spans="1:15" ht="16.5">
      <c r="A765" s="105"/>
      <c r="B765" s="92"/>
      <c r="C765" s="92"/>
      <c r="D765" s="170" t="s">
        <v>32</v>
      </c>
      <c r="E765" s="170"/>
      <c r="F765" s="103">
        <v>0</v>
      </c>
      <c r="G765" s="104">
        <f>('NORMAL OPTION CALLS'!F765/'NORMAL OPTION CALLS'!F762)*100</f>
        <v>0</v>
      </c>
      <c r="H765" s="106"/>
      <c r="I765" s="93"/>
      <c r="J765" s="93"/>
      <c r="K765" s="93"/>
    </row>
    <row r="766" spans="1:15" ht="16.5">
      <c r="A766" s="105"/>
      <c r="B766" s="92"/>
      <c r="C766" s="92"/>
      <c r="D766" s="170" t="s">
        <v>33</v>
      </c>
      <c r="E766" s="170"/>
      <c r="F766" s="103">
        <v>13</v>
      </c>
      <c r="G766" s="104">
        <f>('NORMAL OPTION CALLS'!F766/'NORMAL OPTION CALLS'!F762)*100</f>
        <v>30.232558139534881</v>
      </c>
      <c r="H766" s="106"/>
      <c r="I766" s="93" t="s">
        <v>34</v>
      </c>
      <c r="J766" s="93"/>
      <c r="K766" s="97"/>
      <c r="L766" s="97"/>
      <c r="M766" s="97"/>
      <c r="N766" s="66"/>
    </row>
    <row r="767" spans="1:15" ht="16.5">
      <c r="A767" s="105"/>
      <c r="B767" s="92"/>
      <c r="C767" s="92"/>
      <c r="D767" s="170" t="s">
        <v>35</v>
      </c>
      <c r="E767" s="170"/>
      <c r="F767" s="103">
        <v>0</v>
      </c>
      <c r="G767" s="104">
        <f>('NORMAL OPTION CALLS'!F767/'NORMAL OPTION CALLS'!F762)*100</f>
        <v>0</v>
      </c>
      <c r="H767" s="106"/>
      <c r="I767" s="93"/>
      <c r="J767" s="93"/>
      <c r="K767" s="97"/>
      <c r="L767" s="97"/>
    </row>
    <row r="768" spans="1:15" ht="17.25" thickBot="1">
      <c r="A768" s="105"/>
      <c r="B768" s="92"/>
      <c r="C768" s="92"/>
      <c r="D768" s="171" t="s">
        <v>36</v>
      </c>
      <c r="E768" s="171"/>
      <c r="F768" s="107"/>
      <c r="G768" s="108">
        <f>('NORMAL OPTION CALLS'!F768/'NORMAL OPTION CALLS'!F762)*100</f>
        <v>0</v>
      </c>
      <c r="H768" s="106"/>
      <c r="I768" s="93"/>
      <c r="J768" s="93"/>
      <c r="K768" s="102"/>
      <c r="L768" s="102"/>
    </row>
    <row r="769" spans="1:15" ht="16.5">
      <c r="A769" s="109" t="s">
        <v>37</v>
      </c>
      <c r="B769" s="92"/>
      <c r="C769" s="92"/>
      <c r="D769" s="98"/>
      <c r="E769" s="98"/>
      <c r="F769" s="93"/>
      <c r="G769" s="93"/>
      <c r="H769" s="110"/>
      <c r="I769" s="111"/>
      <c r="J769" s="111"/>
      <c r="K769" s="111"/>
      <c r="L769" s="93"/>
    </row>
    <row r="770" spans="1:15" ht="16.5">
      <c r="A770" s="112" t="s">
        <v>38</v>
      </c>
      <c r="B770" s="92"/>
      <c r="C770" s="92"/>
      <c r="D770" s="113"/>
      <c r="E770" s="114"/>
      <c r="F770" s="98"/>
      <c r="G770" s="111"/>
      <c r="H770" s="110"/>
      <c r="I770" s="111"/>
      <c r="J770" s="111"/>
      <c r="K770" s="111"/>
      <c r="L770" s="93"/>
      <c r="N770" s="115"/>
    </row>
    <row r="771" spans="1:15" ht="16.5">
      <c r="A771" s="112" t="s">
        <v>39</v>
      </c>
      <c r="B771" s="92"/>
      <c r="C771" s="92"/>
      <c r="D771" s="98"/>
      <c r="E771" s="114"/>
      <c r="F771" s="98"/>
      <c r="G771" s="111"/>
      <c r="H771" s="110"/>
      <c r="I771" s="97"/>
      <c r="J771" s="97"/>
      <c r="K771" s="97"/>
      <c r="L771" s="93"/>
      <c r="N771" s="98"/>
    </row>
    <row r="772" spans="1:15" ht="16.5">
      <c r="A772" s="112" t="s">
        <v>40</v>
      </c>
      <c r="B772" s="113"/>
      <c r="C772" s="92"/>
      <c r="D772" s="98"/>
      <c r="E772" s="114"/>
      <c r="F772" s="98"/>
      <c r="G772" s="111"/>
      <c r="H772" s="95"/>
      <c r="I772" s="97"/>
      <c r="J772" s="97"/>
      <c r="K772" s="97"/>
      <c r="L772" s="93"/>
    </row>
    <row r="773" spans="1:15" ht="16.5">
      <c r="A773" s="112" t="s">
        <v>41</v>
      </c>
      <c r="B773" s="105"/>
      <c r="C773" s="113"/>
      <c r="D773" s="98"/>
      <c r="E773" s="116"/>
      <c r="F773" s="111"/>
      <c r="G773" s="111"/>
      <c r="H773" s="95"/>
      <c r="I773" s="97"/>
      <c r="J773" s="97"/>
      <c r="K773" s="97"/>
      <c r="L773" s="111"/>
    </row>
    <row r="774" spans="1:15">
      <c r="A774" s="159" t="s">
        <v>0</v>
      </c>
      <c r="B774" s="159"/>
      <c r="C774" s="159"/>
      <c r="D774" s="159"/>
      <c r="E774" s="159"/>
      <c r="F774" s="159"/>
      <c r="G774" s="159"/>
      <c r="H774" s="159"/>
      <c r="I774" s="159"/>
      <c r="J774" s="159"/>
      <c r="K774" s="159"/>
      <c r="L774" s="159"/>
      <c r="M774" s="159"/>
      <c r="N774" s="159"/>
      <c r="O774" s="159"/>
    </row>
    <row r="775" spans="1:15">
      <c r="A775" s="159"/>
      <c r="B775" s="159"/>
      <c r="C775" s="159"/>
      <c r="D775" s="159"/>
      <c r="E775" s="159"/>
      <c r="F775" s="159"/>
      <c r="G775" s="159"/>
      <c r="H775" s="159"/>
      <c r="I775" s="159"/>
      <c r="J775" s="159"/>
      <c r="K775" s="159"/>
      <c r="L775" s="159"/>
      <c r="M775" s="159"/>
      <c r="N775" s="159"/>
      <c r="O775" s="159"/>
    </row>
    <row r="776" spans="1:15">
      <c r="A776" s="159"/>
      <c r="B776" s="159"/>
      <c r="C776" s="159"/>
      <c r="D776" s="159"/>
      <c r="E776" s="159"/>
      <c r="F776" s="159"/>
      <c r="G776" s="159"/>
      <c r="H776" s="159"/>
      <c r="I776" s="159"/>
      <c r="J776" s="159"/>
      <c r="K776" s="159"/>
      <c r="L776" s="159"/>
      <c r="M776" s="159"/>
      <c r="N776" s="159"/>
      <c r="O776" s="159"/>
    </row>
    <row r="777" spans="1:15">
      <c r="A777" s="160" t="s">
        <v>328</v>
      </c>
      <c r="B777" s="161"/>
      <c r="C777" s="161"/>
      <c r="D777" s="161"/>
      <c r="E777" s="161"/>
      <c r="F777" s="161"/>
      <c r="G777" s="161"/>
      <c r="H777" s="161"/>
      <c r="I777" s="161"/>
      <c r="J777" s="161"/>
      <c r="K777" s="161"/>
      <c r="L777" s="161"/>
      <c r="M777" s="161"/>
      <c r="N777" s="161"/>
      <c r="O777" s="162"/>
    </row>
    <row r="778" spans="1:15">
      <c r="A778" s="160" t="s">
        <v>329</v>
      </c>
      <c r="B778" s="161"/>
      <c r="C778" s="161"/>
      <c r="D778" s="161"/>
      <c r="E778" s="161"/>
      <c r="F778" s="161"/>
      <c r="G778" s="161"/>
      <c r="H778" s="161"/>
      <c r="I778" s="161"/>
      <c r="J778" s="161"/>
      <c r="K778" s="161"/>
      <c r="L778" s="161"/>
      <c r="M778" s="161"/>
      <c r="N778" s="161"/>
      <c r="O778" s="162"/>
    </row>
    <row r="779" spans="1:15">
      <c r="A779" s="163" t="s">
        <v>3</v>
      </c>
      <c r="B779" s="163"/>
      <c r="C779" s="163"/>
      <c r="D779" s="163"/>
      <c r="E779" s="163"/>
      <c r="F779" s="163"/>
      <c r="G779" s="163"/>
      <c r="H779" s="163"/>
      <c r="I779" s="163"/>
      <c r="J779" s="163"/>
      <c r="K779" s="163"/>
      <c r="L779" s="163"/>
      <c r="M779" s="163"/>
      <c r="N779" s="163"/>
      <c r="O779" s="163"/>
    </row>
    <row r="780" spans="1:15" ht="16.5">
      <c r="A780" s="173" t="s">
        <v>340</v>
      </c>
      <c r="B780" s="173"/>
      <c r="C780" s="173"/>
      <c r="D780" s="173"/>
      <c r="E780" s="173"/>
      <c r="F780" s="173"/>
      <c r="G780" s="173"/>
      <c r="H780" s="173"/>
      <c r="I780" s="173"/>
      <c r="J780" s="173"/>
      <c r="K780" s="173"/>
      <c r="L780" s="173"/>
      <c r="M780" s="173"/>
      <c r="N780" s="173"/>
      <c r="O780" s="173"/>
    </row>
    <row r="781" spans="1:15" ht="16.5">
      <c r="A781" s="164" t="s">
        <v>5</v>
      </c>
      <c r="B781" s="164"/>
      <c r="C781" s="164"/>
      <c r="D781" s="164"/>
      <c r="E781" s="164"/>
      <c r="F781" s="164"/>
      <c r="G781" s="164"/>
      <c r="H781" s="164"/>
      <c r="I781" s="164"/>
      <c r="J781" s="164"/>
      <c r="K781" s="164"/>
      <c r="L781" s="164"/>
      <c r="M781" s="164"/>
      <c r="N781" s="164"/>
      <c r="O781" s="164"/>
    </row>
    <row r="782" spans="1:15">
      <c r="A782" s="165" t="s">
        <v>6</v>
      </c>
      <c r="B782" s="166" t="s">
        <v>7</v>
      </c>
      <c r="C782" s="167" t="s">
        <v>8</v>
      </c>
      <c r="D782" s="166" t="s">
        <v>9</v>
      </c>
      <c r="E782" s="165" t="s">
        <v>10</v>
      </c>
      <c r="F782" s="165" t="s">
        <v>11</v>
      </c>
      <c r="G782" s="167" t="s">
        <v>12</v>
      </c>
      <c r="H782" s="167" t="s">
        <v>13</v>
      </c>
      <c r="I782" s="167" t="s">
        <v>14</v>
      </c>
      <c r="J782" s="167" t="s">
        <v>15</v>
      </c>
      <c r="K782" s="167" t="s">
        <v>16</v>
      </c>
      <c r="L782" s="168" t="s">
        <v>17</v>
      </c>
      <c r="M782" s="166" t="s">
        <v>18</v>
      </c>
      <c r="N782" s="166" t="s">
        <v>19</v>
      </c>
      <c r="O782" s="166" t="s">
        <v>20</v>
      </c>
    </row>
    <row r="783" spans="1:15">
      <c r="A783" s="165"/>
      <c r="B783" s="166"/>
      <c r="C783" s="167"/>
      <c r="D783" s="166"/>
      <c r="E783" s="165"/>
      <c r="F783" s="165"/>
      <c r="G783" s="167"/>
      <c r="H783" s="167"/>
      <c r="I783" s="167"/>
      <c r="J783" s="167"/>
      <c r="K783" s="167"/>
      <c r="L783" s="168"/>
      <c r="M783" s="166"/>
      <c r="N783" s="166"/>
      <c r="O783" s="166"/>
    </row>
    <row r="784" spans="1:15" ht="15" customHeight="1">
      <c r="A784" s="77">
        <v>1</v>
      </c>
      <c r="B784" s="78">
        <v>43465</v>
      </c>
      <c r="C784" s="79">
        <v>105</v>
      </c>
      <c r="D784" s="77" t="s">
        <v>21</v>
      </c>
      <c r="E784" s="77" t="s">
        <v>22</v>
      </c>
      <c r="F784" s="77" t="s">
        <v>59</v>
      </c>
      <c r="G784" s="77">
        <v>5</v>
      </c>
      <c r="H784" s="77">
        <v>3.8</v>
      </c>
      <c r="I784" s="77">
        <v>5.6</v>
      </c>
      <c r="J784" s="77">
        <v>6.2</v>
      </c>
      <c r="K784" s="77">
        <v>7.8</v>
      </c>
      <c r="L784" s="77">
        <v>3.8</v>
      </c>
      <c r="M784" s="77">
        <v>6000</v>
      </c>
      <c r="N784" s="80">
        <f>IF('NORMAL OPTION CALLS'!E784="BUY",('NORMAL OPTION CALLS'!L784-'NORMAL OPTION CALLS'!G784)*('NORMAL OPTION CALLS'!M784),('NORMAL OPTION CALLS'!G784-'NORMAL OPTION CALLS'!L784)*('NORMAL OPTION CALLS'!M784))</f>
        <v>-7200.0000000000009</v>
      </c>
      <c r="O784" s="81">
        <f>'NORMAL OPTION CALLS'!N784/('NORMAL OPTION CALLS'!M784)/'NORMAL OPTION CALLS'!G784%</f>
        <v>-24.000000000000004</v>
      </c>
    </row>
    <row r="785" spans="1:18" ht="15" customHeight="1">
      <c r="A785" s="77">
        <v>2</v>
      </c>
      <c r="B785" s="78">
        <v>43465</v>
      </c>
      <c r="C785" s="79">
        <v>840</v>
      </c>
      <c r="D785" s="77" t="s">
        <v>21</v>
      </c>
      <c r="E785" s="77" t="s">
        <v>22</v>
      </c>
      <c r="F785" s="77" t="s">
        <v>348</v>
      </c>
      <c r="G785" s="77">
        <v>26</v>
      </c>
      <c r="H785" s="77">
        <v>12</v>
      </c>
      <c r="I785" s="77">
        <v>34</v>
      </c>
      <c r="J785" s="77">
        <v>42</v>
      </c>
      <c r="K785" s="77">
        <v>50</v>
      </c>
      <c r="L785" s="77">
        <v>12</v>
      </c>
      <c r="M785" s="77">
        <v>750</v>
      </c>
      <c r="N785" s="80">
        <f>IF('NORMAL OPTION CALLS'!E785="BUY",('NORMAL OPTION CALLS'!L785-'NORMAL OPTION CALLS'!G785)*('NORMAL OPTION CALLS'!M785),('NORMAL OPTION CALLS'!G785-'NORMAL OPTION CALLS'!L785)*('NORMAL OPTION CALLS'!M785))</f>
        <v>-10500</v>
      </c>
      <c r="O785" s="81">
        <f>'NORMAL OPTION CALLS'!N785/('NORMAL OPTION CALLS'!M785)/'NORMAL OPTION CALLS'!G785%</f>
        <v>-53.846153846153847</v>
      </c>
    </row>
    <row r="786" spans="1:18" ht="15" customHeight="1">
      <c r="A786" s="77">
        <v>3</v>
      </c>
      <c r="B786" s="78">
        <v>43462</v>
      </c>
      <c r="C786" s="79">
        <v>320</v>
      </c>
      <c r="D786" s="77" t="s">
        <v>21</v>
      </c>
      <c r="E786" s="77" t="s">
        <v>22</v>
      </c>
      <c r="F786" s="77" t="s">
        <v>347</v>
      </c>
      <c r="G786" s="77">
        <v>16</v>
      </c>
      <c r="H786" s="77">
        <v>10</v>
      </c>
      <c r="I786" s="77">
        <v>19</v>
      </c>
      <c r="J786" s="77">
        <v>22</v>
      </c>
      <c r="K786" s="77">
        <v>25</v>
      </c>
      <c r="L786" s="77">
        <v>10</v>
      </c>
      <c r="M786" s="77">
        <v>1500</v>
      </c>
      <c r="N786" s="80">
        <f>IF('NORMAL OPTION CALLS'!E786="BUY",('NORMAL OPTION CALLS'!L786-'NORMAL OPTION CALLS'!G786)*('NORMAL OPTION CALLS'!M786),('NORMAL OPTION CALLS'!G786-'NORMAL OPTION CALLS'!L786)*('NORMAL OPTION CALLS'!M786))</f>
        <v>-9000</v>
      </c>
      <c r="O786" s="81">
        <f>'NORMAL OPTION CALLS'!N786/('NORMAL OPTION CALLS'!M786)/'NORMAL OPTION CALLS'!G786%</f>
        <v>-37.5</v>
      </c>
    </row>
    <row r="787" spans="1:18" ht="15" customHeight="1">
      <c r="A787" s="77">
        <v>4</v>
      </c>
      <c r="B787" s="78">
        <v>43462</v>
      </c>
      <c r="C787" s="79">
        <v>490</v>
      </c>
      <c r="D787" s="77" t="s">
        <v>21</v>
      </c>
      <c r="E787" s="77" t="s">
        <v>22</v>
      </c>
      <c r="F787" s="77" t="s">
        <v>345</v>
      </c>
      <c r="G787" s="77">
        <v>15</v>
      </c>
      <c r="H787" s="77">
        <v>9</v>
      </c>
      <c r="I787" s="77">
        <v>18</v>
      </c>
      <c r="J787" s="77">
        <v>21</v>
      </c>
      <c r="K787" s="77">
        <v>24</v>
      </c>
      <c r="L787" s="77">
        <v>9</v>
      </c>
      <c r="M787" s="77">
        <v>1300</v>
      </c>
      <c r="N787" s="80">
        <f>IF('NORMAL OPTION CALLS'!E787="BUY",('NORMAL OPTION CALLS'!L787-'NORMAL OPTION CALLS'!G787)*('NORMAL OPTION CALLS'!M787),('NORMAL OPTION CALLS'!G787-'NORMAL OPTION CALLS'!L787)*('NORMAL OPTION CALLS'!M787))</f>
        <v>-7800</v>
      </c>
      <c r="O787" s="81">
        <f>'NORMAL OPTION CALLS'!N787/('NORMAL OPTION CALLS'!M787)/'NORMAL OPTION CALLS'!G787%</f>
        <v>-40</v>
      </c>
    </row>
    <row r="788" spans="1:18" ht="15" customHeight="1">
      <c r="A788" s="77">
        <v>5</v>
      </c>
      <c r="B788" s="78">
        <v>43462</v>
      </c>
      <c r="C788" s="79">
        <v>120</v>
      </c>
      <c r="D788" s="77" t="s">
        <v>21</v>
      </c>
      <c r="E788" s="77" t="s">
        <v>22</v>
      </c>
      <c r="F788" s="77" t="s">
        <v>64</v>
      </c>
      <c r="G788" s="77">
        <v>5</v>
      </c>
      <c r="H788" s="77">
        <v>3.8</v>
      </c>
      <c r="I788" s="77">
        <v>5.6</v>
      </c>
      <c r="J788" s="77">
        <v>6.2</v>
      </c>
      <c r="K788" s="77">
        <v>6.8</v>
      </c>
      <c r="L788" s="77">
        <v>5.6</v>
      </c>
      <c r="M788" s="77">
        <v>6000</v>
      </c>
      <c r="N788" s="80">
        <f>IF('NORMAL OPTION CALLS'!E788="BUY",('NORMAL OPTION CALLS'!L788-'NORMAL OPTION CALLS'!G788)*('NORMAL OPTION CALLS'!M788),('NORMAL OPTION CALLS'!G788-'NORMAL OPTION CALLS'!L788)*('NORMAL OPTION CALLS'!M788))</f>
        <v>3599.9999999999977</v>
      </c>
      <c r="O788" s="81">
        <f>'NORMAL OPTION CALLS'!N788/('NORMAL OPTION CALLS'!M788)/'NORMAL OPTION CALLS'!G788%</f>
        <v>11.999999999999993</v>
      </c>
    </row>
    <row r="789" spans="1:18" ht="15" customHeight="1">
      <c r="A789" s="77">
        <v>6</v>
      </c>
      <c r="B789" s="78">
        <v>43461</v>
      </c>
      <c r="C789" s="79">
        <v>660</v>
      </c>
      <c r="D789" s="77" t="s">
        <v>21</v>
      </c>
      <c r="E789" s="77" t="s">
        <v>22</v>
      </c>
      <c r="F789" s="77" t="s">
        <v>151</v>
      </c>
      <c r="G789" s="77">
        <v>30</v>
      </c>
      <c r="H789" s="77">
        <v>23</v>
      </c>
      <c r="I789" s="77">
        <v>34</v>
      </c>
      <c r="J789" s="77">
        <v>38</v>
      </c>
      <c r="K789" s="77">
        <v>42</v>
      </c>
      <c r="L789" s="77">
        <v>34</v>
      </c>
      <c r="M789" s="77">
        <v>1200</v>
      </c>
      <c r="N789" s="80">
        <f>IF('NORMAL OPTION CALLS'!E789="BUY",('NORMAL OPTION CALLS'!L789-'NORMAL OPTION CALLS'!G789)*('NORMAL OPTION CALLS'!M789),('NORMAL OPTION CALLS'!G789-'NORMAL OPTION CALLS'!L789)*('NORMAL OPTION CALLS'!M789))</f>
        <v>4800</v>
      </c>
      <c r="O789" s="81">
        <f>'NORMAL OPTION CALLS'!N789/('NORMAL OPTION CALLS'!M789)/'NORMAL OPTION CALLS'!G789%</f>
        <v>13.333333333333334</v>
      </c>
    </row>
    <row r="790" spans="1:18" ht="15" customHeight="1">
      <c r="A790" s="77">
        <v>7</v>
      </c>
      <c r="B790" s="78">
        <v>43461</v>
      </c>
      <c r="C790" s="79">
        <v>280</v>
      </c>
      <c r="D790" s="77" t="s">
        <v>21</v>
      </c>
      <c r="E790" s="77" t="s">
        <v>22</v>
      </c>
      <c r="F790" s="77" t="s">
        <v>174</v>
      </c>
      <c r="G790" s="77">
        <v>7</v>
      </c>
      <c r="H790" s="77">
        <v>4</v>
      </c>
      <c r="I790" s="77">
        <v>8.5</v>
      </c>
      <c r="J790" s="77">
        <v>10</v>
      </c>
      <c r="K790" s="77">
        <v>11.5</v>
      </c>
      <c r="L790" s="77">
        <v>8.5</v>
      </c>
      <c r="M790" s="77">
        <v>2400</v>
      </c>
      <c r="N790" s="80">
        <f>IF('NORMAL OPTION CALLS'!E790="BUY",('NORMAL OPTION CALLS'!L790-'NORMAL OPTION CALLS'!G790)*('NORMAL OPTION CALLS'!M790),('NORMAL OPTION CALLS'!G790-'NORMAL OPTION CALLS'!L790)*('NORMAL OPTION CALLS'!M790))</f>
        <v>3600</v>
      </c>
      <c r="O790" s="81">
        <f>'NORMAL OPTION CALLS'!N790/('NORMAL OPTION CALLS'!M790)/'NORMAL OPTION CALLS'!G790%</f>
        <v>21.428571428571427</v>
      </c>
    </row>
    <row r="791" spans="1:18" ht="15" customHeight="1">
      <c r="A791" s="77">
        <v>8</v>
      </c>
      <c r="B791" s="78">
        <v>43460</v>
      </c>
      <c r="C791" s="79">
        <v>105</v>
      </c>
      <c r="D791" s="77" t="s">
        <v>47</v>
      </c>
      <c r="E791" s="77" t="s">
        <v>22</v>
      </c>
      <c r="F791" s="77" t="s">
        <v>25</v>
      </c>
      <c r="G791" s="77">
        <v>3</v>
      </c>
      <c r="H791" s="77">
        <v>1</v>
      </c>
      <c r="I791" s="77">
        <v>4</v>
      </c>
      <c r="J791" s="77">
        <v>5</v>
      </c>
      <c r="K791" s="77">
        <v>6</v>
      </c>
      <c r="L791" s="77">
        <v>1</v>
      </c>
      <c r="M791" s="77">
        <v>4000</v>
      </c>
      <c r="N791" s="80">
        <f>IF('NORMAL OPTION CALLS'!E791="BUY",('NORMAL OPTION CALLS'!L791-'NORMAL OPTION CALLS'!G791)*('NORMAL OPTION CALLS'!M791),('NORMAL OPTION CALLS'!G791-'NORMAL OPTION CALLS'!L791)*('NORMAL OPTION CALLS'!M791))</f>
        <v>-8000</v>
      </c>
      <c r="O791" s="81">
        <f>'NORMAL OPTION CALLS'!N791/('NORMAL OPTION CALLS'!M791)/'NORMAL OPTION CALLS'!G791%</f>
        <v>-66.666666666666671</v>
      </c>
    </row>
    <row r="792" spans="1:18" ht="15" customHeight="1">
      <c r="A792" s="77">
        <v>9</v>
      </c>
      <c r="B792" s="78">
        <v>43460</v>
      </c>
      <c r="C792" s="79">
        <v>115</v>
      </c>
      <c r="D792" s="77" t="s">
        <v>21</v>
      </c>
      <c r="E792" s="77" t="s">
        <v>22</v>
      </c>
      <c r="F792" s="77" t="s">
        <v>64</v>
      </c>
      <c r="G792" s="77">
        <v>5</v>
      </c>
      <c r="H792" s="77">
        <v>3.8</v>
      </c>
      <c r="I792" s="77">
        <v>5.6</v>
      </c>
      <c r="J792" s="77">
        <v>6.2</v>
      </c>
      <c r="K792" s="77">
        <v>6.8</v>
      </c>
      <c r="L792" s="77">
        <v>6.2</v>
      </c>
      <c r="M792" s="77">
        <v>6000</v>
      </c>
      <c r="N792" s="80">
        <f>IF('NORMAL OPTION CALLS'!E792="BUY",('NORMAL OPTION CALLS'!L792-'NORMAL OPTION CALLS'!G792)*('NORMAL OPTION CALLS'!M792),('NORMAL OPTION CALLS'!G792-'NORMAL OPTION CALLS'!L792)*('NORMAL OPTION CALLS'!M792))</f>
        <v>7200.0000000000009</v>
      </c>
      <c r="O792" s="81">
        <f>'NORMAL OPTION CALLS'!N792/('NORMAL OPTION CALLS'!M792)/'NORMAL OPTION CALLS'!G792%</f>
        <v>24.000000000000004</v>
      </c>
    </row>
    <row r="793" spans="1:18" ht="15" customHeight="1">
      <c r="A793" s="77">
        <v>10</v>
      </c>
      <c r="B793" s="78">
        <v>43460</v>
      </c>
      <c r="C793" s="79">
        <v>760</v>
      </c>
      <c r="D793" s="77" t="s">
        <v>21</v>
      </c>
      <c r="E793" s="77" t="s">
        <v>22</v>
      </c>
      <c r="F793" s="77" t="s">
        <v>54</v>
      </c>
      <c r="G793" s="77">
        <v>25</v>
      </c>
      <c r="H793" s="77">
        <v>18</v>
      </c>
      <c r="I793" s="77">
        <v>28.5</v>
      </c>
      <c r="J793" s="77">
        <v>32</v>
      </c>
      <c r="K793" s="77">
        <v>35.5</v>
      </c>
      <c r="L793" s="77">
        <v>28.5</v>
      </c>
      <c r="M793" s="77">
        <v>1200</v>
      </c>
      <c r="N793" s="80">
        <f>IF('NORMAL OPTION CALLS'!E793="BUY",('NORMAL OPTION CALLS'!L793-'NORMAL OPTION CALLS'!G793)*('NORMAL OPTION CALLS'!M793),('NORMAL OPTION CALLS'!G793-'NORMAL OPTION CALLS'!L793)*('NORMAL OPTION CALLS'!M793))</f>
        <v>4200</v>
      </c>
      <c r="O793" s="81">
        <f>'NORMAL OPTION CALLS'!N793/('NORMAL OPTION CALLS'!M793)/'NORMAL OPTION CALLS'!G793%</f>
        <v>14</v>
      </c>
    </row>
    <row r="794" spans="1:18" ht="15" customHeight="1">
      <c r="A794" s="77">
        <v>11</v>
      </c>
      <c r="B794" s="78">
        <v>43458</v>
      </c>
      <c r="C794" s="79">
        <v>520</v>
      </c>
      <c r="D794" s="77" t="s">
        <v>47</v>
      </c>
      <c r="E794" s="77" t="s">
        <v>22</v>
      </c>
      <c r="F794" s="77" t="s">
        <v>99</v>
      </c>
      <c r="G794" s="77">
        <v>6.5</v>
      </c>
      <c r="H794" s="77">
        <v>1</v>
      </c>
      <c r="I794" s="77">
        <v>10</v>
      </c>
      <c r="J794" s="77">
        <v>13.5</v>
      </c>
      <c r="K794" s="77">
        <v>17</v>
      </c>
      <c r="L794" s="77">
        <v>13.5</v>
      </c>
      <c r="M794" s="77">
        <v>1061</v>
      </c>
      <c r="N794" s="80">
        <f>IF('NORMAL OPTION CALLS'!E794="BUY",('NORMAL OPTION CALLS'!L794-'NORMAL OPTION CALLS'!G794)*('NORMAL OPTION CALLS'!M794),('NORMAL OPTION CALLS'!G794-'NORMAL OPTION CALLS'!L794)*('NORMAL OPTION CALLS'!M794))</f>
        <v>7427</v>
      </c>
      <c r="O794" s="81">
        <f>'NORMAL OPTION CALLS'!N794/('NORMAL OPTION CALLS'!M794)/'NORMAL OPTION CALLS'!G794%</f>
        <v>107.69230769230769</v>
      </c>
    </row>
    <row r="795" spans="1:18" ht="15" customHeight="1">
      <c r="A795" s="77">
        <v>12</v>
      </c>
      <c r="B795" s="78">
        <v>43458</v>
      </c>
      <c r="C795" s="79">
        <v>100</v>
      </c>
      <c r="D795" s="77" t="s">
        <v>21</v>
      </c>
      <c r="E795" s="77" t="s">
        <v>22</v>
      </c>
      <c r="F795" s="77" t="s">
        <v>59</v>
      </c>
      <c r="G795" s="77">
        <v>2.2000000000000002</v>
      </c>
      <c r="H795" s="77">
        <v>1</v>
      </c>
      <c r="I795" s="77">
        <v>2.8</v>
      </c>
      <c r="J795" s="77">
        <v>3.4</v>
      </c>
      <c r="K795" s="77">
        <v>4</v>
      </c>
      <c r="L795" s="77">
        <v>1</v>
      </c>
      <c r="M795" s="77">
        <v>6000</v>
      </c>
      <c r="N795" s="80">
        <f>IF('NORMAL OPTION CALLS'!E795="BUY",('NORMAL OPTION CALLS'!L795-'NORMAL OPTION CALLS'!G795)*('NORMAL OPTION CALLS'!M795),('NORMAL OPTION CALLS'!G795-'NORMAL OPTION CALLS'!L795)*('NORMAL OPTION CALLS'!M795))</f>
        <v>-7200.0000000000009</v>
      </c>
      <c r="O795" s="81">
        <f>'NORMAL OPTION CALLS'!N795/('NORMAL OPTION CALLS'!M795)/'NORMAL OPTION CALLS'!G795%</f>
        <v>-54.545454545454547</v>
      </c>
    </row>
    <row r="796" spans="1:18" ht="15" customHeight="1">
      <c r="A796" s="77">
        <v>13</v>
      </c>
      <c r="B796" s="78">
        <v>43458</v>
      </c>
      <c r="C796" s="79">
        <v>270</v>
      </c>
      <c r="D796" s="77" t="s">
        <v>21</v>
      </c>
      <c r="E796" s="77" t="s">
        <v>22</v>
      </c>
      <c r="F796" s="77" t="s">
        <v>76</v>
      </c>
      <c r="G796" s="77">
        <v>9</v>
      </c>
      <c r="H796" s="77">
        <v>5</v>
      </c>
      <c r="I796" s="77">
        <v>11</v>
      </c>
      <c r="J796" s="77">
        <v>13</v>
      </c>
      <c r="K796" s="77">
        <v>15</v>
      </c>
      <c r="L796" s="77">
        <v>5</v>
      </c>
      <c r="M796" s="77">
        <v>1800</v>
      </c>
      <c r="N796" s="80">
        <f>IF('NORMAL OPTION CALLS'!E796="BUY",('NORMAL OPTION CALLS'!L796-'NORMAL OPTION CALLS'!G796)*('NORMAL OPTION CALLS'!M796),('NORMAL OPTION CALLS'!G796-'NORMAL OPTION CALLS'!L796)*('NORMAL OPTION CALLS'!M796))</f>
        <v>-7200</v>
      </c>
      <c r="O796" s="81">
        <f>'NORMAL OPTION CALLS'!N796/('NORMAL OPTION CALLS'!M796)/'NORMAL OPTION CALLS'!G796%</f>
        <v>-44.444444444444443</v>
      </c>
    </row>
    <row r="797" spans="1:18" ht="15" customHeight="1">
      <c r="A797" s="77">
        <v>14</v>
      </c>
      <c r="B797" s="78">
        <v>43455</v>
      </c>
      <c r="C797" s="79">
        <v>350</v>
      </c>
      <c r="D797" s="77" t="s">
        <v>21</v>
      </c>
      <c r="E797" s="77" t="s">
        <v>22</v>
      </c>
      <c r="F797" s="77" t="s">
        <v>185</v>
      </c>
      <c r="G797" s="77">
        <v>7</v>
      </c>
      <c r="H797" s="77">
        <v>2</v>
      </c>
      <c r="I797" s="77">
        <v>9.5</v>
      </c>
      <c r="J797" s="77">
        <v>12</v>
      </c>
      <c r="K797" s="77">
        <v>14.5</v>
      </c>
      <c r="L797" s="77">
        <v>2</v>
      </c>
      <c r="M797" s="77">
        <v>1575</v>
      </c>
      <c r="N797" s="80">
        <f>IF('NORMAL OPTION CALLS'!E797="BUY",('NORMAL OPTION CALLS'!L797-'NORMAL OPTION CALLS'!G797)*('NORMAL OPTION CALLS'!M797),('NORMAL OPTION CALLS'!G797-'NORMAL OPTION CALLS'!L797)*('NORMAL OPTION CALLS'!M797))</f>
        <v>-7875</v>
      </c>
      <c r="O797" s="81">
        <f>'NORMAL OPTION CALLS'!N797/('NORMAL OPTION CALLS'!M797)/'NORMAL OPTION CALLS'!G797%</f>
        <v>-71.428571428571416</v>
      </c>
    </row>
    <row r="798" spans="1:18">
      <c r="A798" s="77">
        <v>15</v>
      </c>
      <c r="B798" s="78">
        <v>43455</v>
      </c>
      <c r="C798" s="79">
        <v>170</v>
      </c>
      <c r="D798" s="77" t="s">
        <v>21</v>
      </c>
      <c r="E798" s="77" t="s">
        <v>22</v>
      </c>
      <c r="F798" s="77" t="s">
        <v>51</v>
      </c>
      <c r="G798" s="77">
        <v>4.5</v>
      </c>
      <c r="H798" s="77">
        <v>1</v>
      </c>
      <c r="I798" s="77">
        <v>6.5</v>
      </c>
      <c r="J798" s="77">
        <v>8.5</v>
      </c>
      <c r="K798" s="77">
        <v>10.5</v>
      </c>
      <c r="L798" s="77">
        <v>3</v>
      </c>
      <c r="M798" s="77">
        <v>2250</v>
      </c>
      <c r="N798" s="80">
        <f>IF('NORMAL OPTION CALLS'!E798="BUY",('NORMAL OPTION CALLS'!L798-'NORMAL OPTION CALLS'!G798)*('NORMAL OPTION CALLS'!M798),('NORMAL OPTION CALLS'!G798-'NORMAL OPTION CALLS'!L798)*('NORMAL OPTION CALLS'!M798))</f>
        <v>-3375</v>
      </c>
      <c r="O798" s="81">
        <f>'NORMAL OPTION CALLS'!N798/('NORMAL OPTION CALLS'!M798)/'NORMAL OPTION CALLS'!G798%</f>
        <v>-33.333333333333336</v>
      </c>
    </row>
    <row r="799" spans="1:18" customFormat="1" ht="15" customHeight="1">
      <c r="A799" s="77">
        <v>16</v>
      </c>
      <c r="B799" s="78">
        <v>43454</v>
      </c>
      <c r="C799" s="79">
        <v>240</v>
      </c>
      <c r="D799" s="77" t="s">
        <v>21</v>
      </c>
      <c r="E799" s="77" t="s">
        <v>22</v>
      </c>
      <c r="F799" s="77" t="s">
        <v>185</v>
      </c>
      <c r="G799" s="77">
        <v>7</v>
      </c>
      <c r="H799" s="77">
        <v>2</v>
      </c>
      <c r="I799" s="77">
        <v>9.5</v>
      </c>
      <c r="J799" s="77">
        <v>12</v>
      </c>
      <c r="K799" s="77">
        <v>14.5</v>
      </c>
      <c r="L799" s="77">
        <v>9.5</v>
      </c>
      <c r="M799" s="77">
        <v>1575</v>
      </c>
      <c r="N799" s="80">
        <f>IF('NORMAL OPTION CALLS'!E799="BUY",('NORMAL OPTION CALLS'!L799-'NORMAL OPTION CALLS'!G799)*('NORMAL OPTION CALLS'!M799),('NORMAL OPTION CALLS'!G799-'NORMAL OPTION CALLS'!L799)*('NORMAL OPTION CALLS'!M799))</f>
        <v>3937.5</v>
      </c>
      <c r="O799" s="81">
        <f>'NORMAL OPTION CALLS'!N799/('NORMAL OPTION CALLS'!M799)/'NORMAL OPTION CALLS'!G799%</f>
        <v>35.714285714285708</v>
      </c>
      <c r="R799" s="76"/>
    </row>
    <row r="800" spans="1:18">
      <c r="A800" s="77">
        <v>17</v>
      </c>
      <c r="B800" s="78">
        <v>43454</v>
      </c>
      <c r="C800" s="79">
        <v>100</v>
      </c>
      <c r="D800" s="77" t="s">
        <v>21</v>
      </c>
      <c r="E800" s="77" t="s">
        <v>22</v>
      </c>
      <c r="F800" s="77" t="s">
        <v>59</v>
      </c>
      <c r="G800" s="77">
        <v>2</v>
      </c>
      <c r="H800" s="77">
        <v>0.8</v>
      </c>
      <c r="I800" s="77">
        <v>2.6</v>
      </c>
      <c r="J800" s="77">
        <v>3.2</v>
      </c>
      <c r="K800" s="77">
        <v>3.8</v>
      </c>
      <c r="L800" s="77">
        <v>2.6</v>
      </c>
      <c r="M800" s="77">
        <v>6000</v>
      </c>
      <c r="N800" s="80">
        <f>IF('NORMAL OPTION CALLS'!E800="BUY",('NORMAL OPTION CALLS'!L800-'NORMAL OPTION CALLS'!G800)*('NORMAL OPTION CALLS'!M800),('NORMAL OPTION CALLS'!G800-'NORMAL OPTION CALLS'!L800)*('NORMAL OPTION CALLS'!M800))</f>
        <v>3600.0000000000005</v>
      </c>
      <c r="O800" s="81">
        <f>'NORMAL OPTION CALLS'!N800/('NORMAL OPTION CALLS'!M800)/'NORMAL OPTION CALLS'!G800%</f>
        <v>30.000000000000004</v>
      </c>
    </row>
    <row r="801" spans="1:17">
      <c r="A801" s="77">
        <v>18</v>
      </c>
      <c r="B801" s="78">
        <v>43454</v>
      </c>
      <c r="C801" s="79">
        <v>235</v>
      </c>
      <c r="D801" s="77" t="s">
        <v>21</v>
      </c>
      <c r="E801" s="77" t="s">
        <v>22</v>
      </c>
      <c r="F801" s="77" t="s">
        <v>78</v>
      </c>
      <c r="G801" s="77">
        <v>9</v>
      </c>
      <c r="H801" s="77">
        <v>4</v>
      </c>
      <c r="I801" s="77">
        <v>12</v>
      </c>
      <c r="J801" s="77">
        <v>15</v>
      </c>
      <c r="K801" s="77">
        <v>18</v>
      </c>
      <c r="L801" s="77">
        <v>12</v>
      </c>
      <c r="M801" s="77">
        <v>1500</v>
      </c>
      <c r="N801" s="80">
        <f>IF('NORMAL OPTION CALLS'!E801="BUY",('NORMAL OPTION CALLS'!L801-'NORMAL OPTION CALLS'!G801)*('NORMAL OPTION CALLS'!M801),('NORMAL OPTION CALLS'!G801-'NORMAL OPTION CALLS'!L801)*('NORMAL OPTION CALLS'!M801))</f>
        <v>4500</v>
      </c>
      <c r="O801" s="81">
        <f>'NORMAL OPTION CALLS'!N801/('NORMAL OPTION CALLS'!M801)/'NORMAL OPTION CALLS'!G801%</f>
        <v>33.333333333333336</v>
      </c>
    </row>
    <row r="802" spans="1:17">
      <c r="A802" s="77">
        <v>19</v>
      </c>
      <c r="B802" s="78">
        <v>43453</v>
      </c>
      <c r="C802" s="79">
        <v>370</v>
      </c>
      <c r="D802" s="77" t="s">
        <v>21</v>
      </c>
      <c r="E802" s="77" t="s">
        <v>22</v>
      </c>
      <c r="F802" s="77" t="s">
        <v>91</v>
      </c>
      <c r="G802" s="77">
        <v>4</v>
      </c>
      <c r="H802" s="77">
        <v>1</v>
      </c>
      <c r="I802" s="77">
        <v>5.5</v>
      </c>
      <c r="J802" s="77">
        <v>7</v>
      </c>
      <c r="K802" s="77">
        <v>8.8000000000000007</v>
      </c>
      <c r="L802" s="77">
        <v>1</v>
      </c>
      <c r="M802" s="77">
        <v>2750</v>
      </c>
      <c r="N802" s="80">
        <f>IF('NORMAL OPTION CALLS'!E802="BUY",('NORMAL OPTION CALLS'!L802-'NORMAL OPTION CALLS'!G802)*('NORMAL OPTION CALLS'!M802),('NORMAL OPTION CALLS'!G802-'NORMAL OPTION CALLS'!L802)*('NORMAL OPTION CALLS'!M802))</f>
        <v>-8250</v>
      </c>
      <c r="O802" s="81">
        <f>'NORMAL OPTION CALLS'!N802/('NORMAL OPTION CALLS'!M802)/'NORMAL OPTION CALLS'!G802%</f>
        <v>-75</v>
      </c>
    </row>
    <row r="803" spans="1:17">
      <c r="A803" s="77">
        <v>20</v>
      </c>
      <c r="B803" s="78">
        <v>43453</v>
      </c>
      <c r="C803" s="79">
        <v>840</v>
      </c>
      <c r="D803" s="77" t="s">
        <v>21</v>
      </c>
      <c r="E803" s="77" t="s">
        <v>22</v>
      </c>
      <c r="F803" s="77" t="s">
        <v>326</v>
      </c>
      <c r="G803" s="77">
        <v>22</v>
      </c>
      <c r="H803" s="77">
        <v>8</v>
      </c>
      <c r="I803" s="77">
        <v>30</v>
      </c>
      <c r="J803" s="77">
        <v>38</v>
      </c>
      <c r="K803" s="77">
        <v>46</v>
      </c>
      <c r="L803" s="77">
        <v>46</v>
      </c>
      <c r="M803" s="77">
        <v>500</v>
      </c>
      <c r="N803" s="80">
        <f>IF('NORMAL OPTION CALLS'!E803="BUY",('NORMAL OPTION CALLS'!L803-'NORMAL OPTION CALLS'!G803)*('NORMAL OPTION CALLS'!M803),('NORMAL OPTION CALLS'!G803-'NORMAL OPTION CALLS'!L803)*('NORMAL OPTION CALLS'!M803))</f>
        <v>12000</v>
      </c>
      <c r="O803" s="81">
        <f>'NORMAL OPTION CALLS'!N803/('NORMAL OPTION CALLS'!M803)/'NORMAL OPTION CALLS'!G803%</f>
        <v>109.09090909090909</v>
      </c>
    </row>
    <row r="804" spans="1:17">
      <c r="A804" s="77">
        <v>21</v>
      </c>
      <c r="B804" s="78">
        <v>43453</v>
      </c>
      <c r="C804" s="79">
        <v>95</v>
      </c>
      <c r="D804" s="77" t="s">
        <v>21</v>
      </c>
      <c r="E804" s="77" t="s">
        <v>22</v>
      </c>
      <c r="F804" s="77" t="s">
        <v>180</v>
      </c>
      <c r="G804" s="77">
        <v>3.5</v>
      </c>
      <c r="H804" s="77">
        <v>2</v>
      </c>
      <c r="I804" s="77">
        <v>4.2</v>
      </c>
      <c r="J804" s="77">
        <v>5</v>
      </c>
      <c r="K804" s="77">
        <v>5.7</v>
      </c>
      <c r="L804" s="77">
        <v>5.7</v>
      </c>
      <c r="M804" s="77">
        <v>6000</v>
      </c>
      <c r="N804" s="80">
        <f>IF('NORMAL OPTION CALLS'!E804="BUY",('NORMAL OPTION CALLS'!L804-'NORMAL OPTION CALLS'!G804)*('NORMAL OPTION CALLS'!M804),('NORMAL OPTION CALLS'!G804-'NORMAL OPTION CALLS'!L804)*('NORMAL OPTION CALLS'!M804))</f>
        <v>13200.000000000002</v>
      </c>
      <c r="O804" s="81">
        <f>'NORMAL OPTION CALLS'!N804/('NORMAL OPTION CALLS'!M804)/'NORMAL OPTION CALLS'!G804%</f>
        <v>62.857142857142854</v>
      </c>
    </row>
    <row r="805" spans="1:17" customFormat="1" ht="15" customHeight="1">
      <c r="A805" s="77">
        <v>22</v>
      </c>
      <c r="B805" s="78">
        <v>43452</v>
      </c>
      <c r="C805" s="79">
        <v>2600</v>
      </c>
      <c r="D805" s="77" t="s">
        <v>21</v>
      </c>
      <c r="E805" s="77" t="s">
        <v>22</v>
      </c>
      <c r="F805" s="77" t="s">
        <v>50</v>
      </c>
      <c r="G805" s="77">
        <v>30</v>
      </c>
      <c r="H805" s="77">
        <v>5</v>
      </c>
      <c r="I805" s="77">
        <v>45</v>
      </c>
      <c r="J805" s="77">
        <v>60</v>
      </c>
      <c r="K805" s="77">
        <v>75</v>
      </c>
      <c r="L805" s="77">
        <v>45</v>
      </c>
      <c r="M805" s="77">
        <v>250</v>
      </c>
      <c r="N805" s="80">
        <f>IF('NORMAL OPTION CALLS'!E805="BUY",('NORMAL OPTION CALLS'!L805-'NORMAL OPTION CALLS'!G805)*('NORMAL OPTION CALLS'!M805),('NORMAL OPTION CALLS'!G805-'NORMAL OPTION CALLS'!L805)*('NORMAL OPTION CALLS'!M805))</f>
        <v>3750</v>
      </c>
      <c r="O805" s="8">
        <f>'BTST OPTION CALLS'!N399/('BTST OPTION CALLS'!M399)/'BTST OPTION CALLS'!G399%</f>
        <v>18.421052631578949</v>
      </c>
      <c r="Q805" s="76"/>
    </row>
    <row r="806" spans="1:17">
      <c r="A806" s="77">
        <v>23</v>
      </c>
      <c r="B806" s="78">
        <v>43452</v>
      </c>
      <c r="C806" s="79">
        <v>360</v>
      </c>
      <c r="D806" s="77" t="s">
        <v>21</v>
      </c>
      <c r="E806" s="77" t="s">
        <v>22</v>
      </c>
      <c r="F806" s="77" t="s">
        <v>76</v>
      </c>
      <c r="G806" s="77">
        <v>6</v>
      </c>
      <c r="H806" s="77">
        <v>2</v>
      </c>
      <c r="I806" s="77">
        <v>8</v>
      </c>
      <c r="J806" s="77">
        <v>10</v>
      </c>
      <c r="K806" s="77">
        <v>12</v>
      </c>
      <c r="L806" s="77">
        <v>7.9</v>
      </c>
      <c r="M806" s="77">
        <v>1800</v>
      </c>
      <c r="N806" s="80">
        <f>IF('NORMAL OPTION CALLS'!E806="BUY",('NORMAL OPTION CALLS'!L806-'NORMAL OPTION CALLS'!G806)*('NORMAL OPTION CALLS'!M806),('NORMAL OPTION CALLS'!G806-'NORMAL OPTION CALLS'!L806)*('NORMAL OPTION CALLS'!M806))</f>
        <v>3420.0000000000005</v>
      </c>
      <c r="O806" s="81">
        <f>'NORMAL OPTION CALLS'!N806/('NORMAL OPTION CALLS'!M806)/'NORMAL OPTION CALLS'!G806%</f>
        <v>31.666666666666675</v>
      </c>
    </row>
    <row r="807" spans="1:17">
      <c r="A807" s="77">
        <v>24</v>
      </c>
      <c r="B807" s="78">
        <v>43452</v>
      </c>
      <c r="C807" s="79">
        <v>500</v>
      </c>
      <c r="D807" s="77" t="s">
        <v>21</v>
      </c>
      <c r="E807" s="77" t="s">
        <v>22</v>
      </c>
      <c r="F807" s="77" t="s">
        <v>179</v>
      </c>
      <c r="G807" s="77">
        <v>12</v>
      </c>
      <c r="H807" s="77">
        <v>6.5</v>
      </c>
      <c r="I807" s="77">
        <v>15</v>
      </c>
      <c r="J807" s="77">
        <v>18</v>
      </c>
      <c r="K807" s="77">
        <v>21</v>
      </c>
      <c r="L807" s="77">
        <v>6.5</v>
      </c>
      <c r="M807" s="77">
        <v>1400</v>
      </c>
      <c r="N807" s="80">
        <f>IF('NORMAL OPTION CALLS'!E807="BUY",('NORMAL OPTION CALLS'!L807-'NORMAL OPTION CALLS'!G807)*('NORMAL OPTION CALLS'!M807),('NORMAL OPTION CALLS'!G807-'NORMAL OPTION CALLS'!L807)*('NORMAL OPTION CALLS'!M807))</f>
        <v>-7700</v>
      </c>
      <c r="O807" s="81">
        <f>'NORMAL OPTION CALLS'!N807/('NORMAL OPTION CALLS'!M807)/'NORMAL OPTION CALLS'!G807%</f>
        <v>-45.833333333333336</v>
      </c>
    </row>
    <row r="808" spans="1:17">
      <c r="A808" s="77">
        <v>25</v>
      </c>
      <c r="B808" s="78">
        <v>43452</v>
      </c>
      <c r="C808" s="79">
        <v>70</v>
      </c>
      <c r="D808" s="77" t="s">
        <v>21</v>
      </c>
      <c r="E808" s="77" t="s">
        <v>22</v>
      </c>
      <c r="F808" s="77" t="s">
        <v>116</v>
      </c>
      <c r="G808" s="77">
        <v>5</v>
      </c>
      <c r="H808" s="77">
        <v>3.5</v>
      </c>
      <c r="I808" s="77">
        <v>6</v>
      </c>
      <c r="J808" s="77">
        <v>7</v>
      </c>
      <c r="K808" s="77">
        <v>8</v>
      </c>
      <c r="L808" s="77">
        <v>6</v>
      </c>
      <c r="M808" s="77">
        <v>5500</v>
      </c>
      <c r="N808" s="80">
        <f>IF('NORMAL OPTION CALLS'!E808="BUY",('NORMAL OPTION CALLS'!L808-'NORMAL OPTION CALLS'!G808)*('NORMAL OPTION CALLS'!M808),('NORMAL OPTION CALLS'!G808-'NORMAL OPTION CALLS'!L808)*('NORMAL OPTION CALLS'!M808))</f>
        <v>5500</v>
      </c>
      <c r="O808" s="81">
        <f>'NORMAL OPTION CALLS'!N808/('NORMAL OPTION CALLS'!M808)/'NORMAL OPTION CALLS'!G808%</f>
        <v>20</v>
      </c>
    </row>
    <row r="809" spans="1:17">
      <c r="A809" s="77">
        <v>26</v>
      </c>
      <c r="B809" s="78">
        <v>43451</v>
      </c>
      <c r="C809" s="79">
        <v>1160</v>
      </c>
      <c r="D809" s="77" t="s">
        <v>21</v>
      </c>
      <c r="E809" s="77" t="s">
        <v>22</v>
      </c>
      <c r="F809" s="77" t="s">
        <v>339</v>
      </c>
      <c r="G809" s="77">
        <v>31.5</v>
      </c>
      <c r="H809" s="77">
        <v>19</v>
      </c>
      <c r="I809" s="77">
        <v>39</v>
      </c>
      <c r="J809" s="77">
        <v>46</v>
      </c>
      <c r="K809" s="77">
        <v>52</v>
      </c>
      <c r="L809" s="77">
        <v>19</v>
      </c>
      <c r="M809" s="77">
        <v>750</v>
      </c>
      <c r="N809" s="80">
        <f>IF('NORMAL OPTION CALLS'!E809="BUY",('NORMAL OPTION CALLS'!L809-'NORMAL OPTION CALLS'!G809)*('NORMAL OPTION CALLS'!M809),('NORMAL OPTION CALLS'!G809-'NORMAL OPTION CALLS'!L809)*('NORMAL OPTION CALLS'!M809))</f>
        <v>-9375</v>
      </c>
      <c r="O809" s="81">
        <f>'NORMAL OPTION CALLS'!N809/('NORMAL OPTION CALLS'!M809)/'NORMAL OPTION CALLS'!G809%</f>
        <v>-39.682539682539684</v>
      </c>
    </row>
    <row r="810" spans="1:17">
      <c r="A810" s="77">
        <v>27</v>
      </c>
      <c r="B810" s="78">
        <v>43448</v>
      </c>
      <c r="C810" s="79">
        <v>710</v>
      </c>
      <c r="D810" s="77" t="s">
        <v>21</v>
      </c>
      <c r="E810" s="77" t="s">
        <v>22</v>
      </c>
      <c r="F810" s="77" t="s">
        <v>151</v>
      </c>
      <c r="G810" s="77">
        <v>13.5</v>
      </c>
      <c r="H810" s="77">
        <v>7</v>
      </c>
      <c r="I810" s="77">
        <v>17</v>
      </c>
      <c r="J810" s="77">
        <v>20</v>
      </c>
      <c r="K810" s="77">
        <v>23</v>
      </c>
      <c r="L810" s="77">
        <v>7</v>
      </c>
      <c r="M810" s="77">
        <v>1200</v>
      </c>
      <c r="N810" s="80">
        <f>IF('NORMAL OPTION CALLS'!E810="BUY",('NORMAL OPTION CALLS'!L810-'NORMAL OPTION CALLS'!G810)*('NORMAL OPTION CALLS'!M810),('NORMAL OPTION CALLS'!G810-'NORMAL OPTION CALLS'!L810)*('NORMAL OPTION CALLS'!M810))</f>
        <v>-7800</v>
      </c>
      <c r="O810" s="81">
        <f>'NORMAL OPTION CALLS'!N810/('NORMAL OPTION CALLS'!M810)/'NORMAL OPTION CALLS'!G810%</f>
        <v>-48.148148148148145</v>
      </c>
    </row>
    <row r="811" spans="1:17">
      <c r="A811" s="77">
        <v>28</v>
      </c>
      <c r="B811" s="78">
        <v>43448</v>
      </c>
      <c r="C811" s="79">
        <v>90</v>
      </c>
      <c r="D811" s="77" t="s">
        <v>21</v>
      </c>
      <c r="E811" s="77" t="s">
        <v>22</v>
      </c>
      <c r="F811" s="77" t="s">
        <v>59</v>
      </c>
      <c r="G811" s="77">
        <v>4.8</v>
      </c>
      <c r="H811" s="77">
        <v>3.6</v>
      </c>
      <c r="I811" s="77">
        <v>5.4</v>
      </c>
      <c r="J811" s="77">
        <v>6</v>
      </c>
      <c r="K811" s="77">
        <v>6.6</v>
      </c>
      <c r="L811" s="77">
        <v>5.5</v>
      </c>
      <c r="M811" s="77">
        <v>6000</v>
      </c>
      <c r="N811" s="80">
        <f>IF('NORMAL OPTION CALLS'!E811="BUY",('NORMAL OPTION CALLS'!L811-'NORMAL OPTION CALLS'!G811)*('NORMAL OPTION CALLS'!M811),('NORMAL OPTION CALLS'!G811-'NORMAL OPTION CALLS'!L811)*('NORMAL OPTION CALLS'!M811))</f>
        <v>4200.0000000000009</v>
      </c>
      <c r="O811" s="81">
        <f>'NORMAL OPTION CALLS'!N811/('NORMAL OPTION CALLS'!M811)/'NORMAL OPTION CALLS'!G811%</f>
        <v>14.583333333333337</v>
      </c>
    </row>
    <row r="812" spans="1:17">
      <c r="A812" s="77">
        <v>29</v>
      </c>
      <c r="B812" s="78">
        <v>43447</v>
      </c>
      <c r="C812" s="79">
        <v>700</v>
      </c>
      <c r="D812" s="77" t="s">
        <v>21</v>
      </c>
      <c r="E812" s="77" t="s">
        <v>22</v>
      </c>
      <c r="F812" s="77" t="s">
        <v>151</v>
      </c>
      <c r="G812" s="77">
        <v>13</v>
      </c>
      <c r="H812" s="77">
        <v>7</v>
      </c>
      <c r="I812" s="77">
        <v>16</v>
      </c>
      <c r="J812" s="77">
        <v>19</v>
      </c>
      <c r="K812" s="77">
        <v>22</v>
      </c>
      <c r="L812" s="77">
        <v>16</v>
      </c>
      <c r="M812" s="77">
        <v>1200</v>
      </c>
      <c r="N812" s="80">
        <f>IF('NORMAL OPTION CALLS'!E812="BUY",('NORMAL OPTION CALLS'!L812-'NORMAL OPTION CALLS'!G812)*('NORMAL OPTION CALLS'!M812),('NORMAL OPTION CALLS'!G812-'NORMAL OPTION CALLS'!L812)*('NORMAL OPTION CALLS'!M812))</f>
        <v>3600</v>
      </c>
      <c r="O812" s="81">
        <f>'NORMAL OPTION CALLS'!N812/('NORMAL OPTION CALLS'!M812)/'NORMAL OPTION CALLS'!G812%</f>
        <v>23.076923076923077</v>
      </c>
    </row>
    <row r="813" spans="1:17">
      <c r="A813" s="77">
        <v>30</v>
      </c>
      <c r="B813" s="78">
        <v>43447</v>
      </c>
      <c r="C813" s="79">
        <v>280</v>
      </c>
      <c r="D813" s="77" t="s">
        <v>21</v>
      </c>
      <c r="E813" s="77" t="s">
        <v>22</v>
      </c>
      <c r="F813" s="77" t="s">
        <v>343</v>
      </c>
      <c r="G813" s="77">
        <v>9</v>
      </c>
      <c r="H813" s="77">
        <v>3</v>
      </c>
      <c r="I813" s="77">
        <v>12</v>
      </c>
      <c r="J813" s="77">
        <v>15</v>
      </c>
      <c r="K813" s="77">
        <v>18</v>
      </c>
      <c r="L813" s="77">
        <v>11.8</v>
      </c>
      <c r="M813" s="77">
        <v>1250</v>
      </c>
      <c r="N813" s="80">
        <f>IF('NORMAL OPTION CALLS'!E813="BUY",('NORMAL OPTION CALLS'!L813-'NORMAL OPTION CALLS'!G813)*('NORMAL OPTION CALLS'!M813),('NORMAL OPTION CALLS'!G813-'NORMAL OPTION CALLS'!L813)*('NORMAL OPTION CALLS'!M813))</f>
        <v>3500.0000000000009</v>
      </c>
      <c r="O813" s="81">
        <f>'NORMAL OPTION CALLS'!N813/('NORMAL OPTION CALLS'!M813)/'NORMAL OPTION CALLS'!G813%</f>
        <v>31.111111111111121</v>
      </c>
    </row>
    <row r="814" spans="1:17">
      <c r="A814" s="77">
        <v>31</v>
      </c>
      <c r="B814" s="78">
        <v>43447</v>
      </c>
      <c r="C814" s="79">
        <v>90</v>
      </c>
      <c r="D814" s="77" t="s">
        <v>21</v>
      </c>
      <c r="E814" s="77" t="s">
        <v>22</v>
      </c>
      <c r="F814" s="77" t="s">
        <v>53</v>
      </c>
      <c r="G814" s="77">
        <v>3.5</v>
      </c>
      <c r="H814" s="77">
        <v>2</v>
      </c>
      <c r="I814" s="77">
        <v>4.3</v>
      </c>
      <c r="J814" s="77">
        <v>5</v>
      </c>
      <c r="K814" s="77">
        <v>5.8</v>
      </c>
      <c r="L814" s="77">
        <v>2</v>
      </c>
      <c r="M814" s="77">
        <v>5500</v>
      </c>
      <c r="N814" s="80">
        <f>IF('NORMAL OPTION CALLS'!E814="BUY",('NORMAL OPTION CALLS'!L814-'NORMAL OPTION CALLS'!G814)*('NORMAL OPTION CALLS'!M814),('NORMAL OPTION CALLS'!G814-'NORMAL OPTION CALLS'!L814)*('NORMAL OPTION CALLS'!M814))</f>
        <v>-8250</v>
      </c>
      <c r="O814" s="81">
        <f>'NORMAL OPTION CALLS'!N814/('NORMAL OPTION CALLS'!M814)/'NORMAL OPTION CALLS'!G814%</f>
        <v>-42.857142857142854</v>
      </c>
    </row>
    <row r="815" spans="1:17">
      <c r="A815" s="77">
        <v>32</v>
      </c>
      <c r="B815" s="78">
        <v>43446</v>
      </c>
      <c r="C815" s="79">
        <v>2060</v>
      </c>
      <c r="D815" s="77" t="s">
        <v>21</v>
      </c>
      <c r="E815" s="77" t="s">
        <v>22</v>
      </c>
      <c r="F815" s="77" t="s">
        <v>52</v>
      </c>
      <c r="G815" s="77">
        <v>30</v>
      </c>
      <c r="H815" s="77">
        <v>5</v>
      </c>
      <c r="I815" s="77">
        <v>45</v>
      </c>
      <c r="J815" s="77">
        <v>60</v>
      </c>
      <c r="K815" s="77">
        <v>75</v>
      </c>
      <c r="L815" s="77">
        <v>5</v>
      </c>
      <c r="M815" s="77">
        <v>250</v>
      </c>
      <c r="N815" s="80">
        <f>IF('NORMAL OPTION CALLS'!E815="BUY",('NORMAL OPTION CALLS'!L815-'NORMAL OPTION CALLS'!G815)*('NORMAL OPTION CALLS'!M815),('NORMAL OPTION CALLS'!G815-'NORMAL OPTION CALLS'!L815)*('NORMAL OPTION CALLS'!M815))</f>
        <v>-6250</v>
      </c>
      <c r="O815" s="81">
        <f>'NORMAL OPTION CALLS'!N815/('NORMAL OPTION CALLS'!M815)/'NORMAL OPTION CALLS'!G815%</f>
        <v>-83.333333333333343</v>
      </c>
    </row>
    <row r="816" spans="1:17">
      <c r="A816" s="77">
        <v>33</v>
      </c>
      <c r="B816" s="78">
        <v>43446</v>
      </c>
      <c r="C816" s="79">
        <v>350</v>
      </c>
      <c r="D816" s="77" t="s">
        <v>21</v>
      </c>
      <c r="E816" s="77" t="s">
        <v>22</v>
      </c>
      <c r="F816" s="77" t="s">
        <v>91</v>
      </c>
      <c r="G816" s="77">
        <v>8</v>
      </c>
      <c r="H816" s="77">
        <v>5</v>
      </c>
      <c r="I816" s="77">
        <v>9.5</v>
      </c>
      <c r="J816" s="77">
        <v>11</v>
      </c>
      <c r="K816" s="77">
        <v>12.5</v>
      </c>
      <c r="L816" s="77">
        <v>9.5</v>
      </c>
      <c r="M816" s="77">
        <v>2750</v>
      </c>
      <c r="N816" s="80">
        <f>IF('NORMAL OPTION CALLS'!E816="BUY",('NORMAL OPTION CALLS'!L816-'NORMAL OPTION CALLS'!G816)*('NORMAL OPTION CALLS'!M816),('NORMAL OPTION CALLS'!G816-'NORMAL OPTION CALLS'!L816)*('NORMAL OPTION CALLS'!M816))</f>
        <v>4125</v>
      </c>
      <c r="O816" s="81">
        <f>'NORMAL OPTION CALLS'!N816/('NORMAL OPTION CALLS'!M816)/'NORMAL OPTION CALLS'!G816%</f>
        <v>18.75</v>
      </c>
    </row>
    <row r="817" spans="1:15">
      <c r="A817" s="77">
        <v>34</v>
      </c>
      <c r="B817" s="78">
        <v>43446</v>
      </c>
      <c r="C817" s="79">
        <v>110</v>
      </c>
      <c r="D817" s="77" t="s">
        <v>21</v>
      </c>
      <c r="E817" s="77" t="s">
        <v>22</v>
      </c>
      <c r="F817" s="77" t="s">
        <v>124</v>
      </c>
      <c r="G817" s="77">
        <v>5</v>
      </c>
      <c r="H817" s="77">
        <v>3</v>
      </c>
      <c r="I817" s="77">
        <v>6</v>
      </c>
      <c r="J817" s="77">
        <v>7</v>
      </c>
      <c r="K817" s="77">
        <v>8</v>
      </c>
      <c r="L817" s="77">
        <v>7</v>
      </c>
      <c r="M817" s="77">
        <v>4000</v>
      </c>
      <c r="N817" s="80">
        <f>IF('NORMAL OPTION CALLS'!E817="BUY",('NORMAL OPTION CALLS'!L817-'NORMAL OPTION CALLS'!G817)*('NORMAL OPTION CALLS'!M817),('NORMAL OPTION CALLS'!G817-'NORMAL OPTION CALLS'!L817)*('NORMAL OPTION CALLS'!M817))</f>
        <v>8000</v>
      </c>
      <c r="O817" s="81">
        <f>'NORMAL OPTION CALLS'!N817/('NORMAL OPTION CALLS'!M817)/'NORMAL OPTION CALLS'!G817%</f>
        <v>40</v>
      </c>
    </row>
    <row r="818" spans="1:15">
      <c r="A818" s="77">
        <v>35</v>
      </c>
      <c r="B818" s="78">
        <v>43445</v>
      </c>
      <c r="C818" s="79">
        <v>490</v>
      </c>
      <c r="D818" s="77" t="s">
        <v>47</v>
      </c>
      <c r="E818" s="77" t="s">
        <v>22</v>
      </c>
      <c r="F818" s="77" t="s">
        <v>99</v>
      </c>
      <c r="G818" s="77">
        <v>17</v>
      </c>
      <c r="H818" s="77">
        <v>9</v>
      </c>
      <c r="I818" s="77">
        <v>21</v>
      </c>
      <c r="J818" s="77">
        <v>25</v>
      </c>
      <c r="K818" s="77">
        <v>29</v>
      </c>
      <c r="L818" s="77">
        <v>9</v>
      </c>
      <c r="M818" s="77">
        <v>1061</v>
      </c>
      <c r="N818" s="80">
        <f>IF('NORMAL OPTION CALLS'!E818="BUY",('NORMAL OPTION CALLS'!L818-'NORMAL OPTION CALLS'!G818)*('NORMAL OPTION CALLS'!M818),('NORMAL OPTION CALLS'!G818-'NORMAL OPTION CALLS'!L818)*('NORMAL OPTION CALLS'!M818))</f>
        <v>-8488</v>
      </c>
      <c r="O818" s="81">
        <f>'NORMAL OPTION CALLS'!N818/('NORMAL OPTION CALLS'!M818)/'NORMAL OPTION CALLS'!G818%</f>
        <v>-47.058823529411761</v>
      </c>
    </row>
    <row r="819" spans="1:15">
      <c r="A819" s="77">
        <v>36</v>
      </c>
      <c r="B819" s="78">
        <v>43444</v>
      </c>
      <c r="C819" s="79">
        <v>100</v>
      </c>
      <c r="D819" s="77" t="s">
        <v>21</v>
      </c>
      <c r="E819" s="77" t="s">
        <v>22</v>
      </c>
      <c r="F819" s="77" t="s">
        <v>342</v>
      </c>
      <c r="G819" s="77">
        <v>5.6</v>
      </c>
      <c r="H819" s="77">
        <v>3</v>
      </c>
      <c r="I819" s="77">
        <v>7.3</v>
      </c>
      <c r="J819" s="77">
        <v>8.8000000000000007</v>
      </c>
      <c r="K819" s="77">
        <v>10.5</v>
      </c>
      <c r="L819" s="77">
        <v>7.3</v>
      </c>
      <c r="M819" s="77">
        <v>2000</v>
      </c>
      <c r="N819" s="80">
        <f>IF('NORMAL OPTION CALLS'!E819="BUY",('NORMAL OPTION CALLS'!L819-'NORMAL OPTION CALLS'!G819)*('NORMAL OPTION CALLS'!M819),('NORMAL OPTION CALLS'!G819-'NORMAL OPTION CALLS'!L819)*('NORMAL OPTION CALLS'!M819))</f>
        <v>3400.0000000000005</v>
      </c>
      <c r="O819" s="81">
        <f>'NORMAL OPTION CALLS'!N819/('NORMAL OPTION CALLS'!M819)/'NORMAL OPTION CALLS'!G819%</f>
        <v>30.357142857142865</v>
      </c>
    </row>
    <row r="820" spans="1:15">
      <c r="A820" s="77">
        <v>37</v>
      </c>
      <c r="B820" s="78">
        <v>43441</v>
      </c>
      <c r="C820" s="79">
        <v>65</v>
      </c>
      <c r="D820" s="77" t="s">
        <v>47</v>
      </c>
      <c r="E820" s="77" t="s">
        <v>22</v>
      </c>
      <c r="F820" s="77" t="s">
        <v>116</v>
      </c>
      <c r="G820" s="77">
        <v>3</v>
      </c>
      <c r="H820" s="77">
        <v>1.5</v>
      </c>
      <c r="I820" s="77">
        <v>3.8</v>
      </c>
      <c r="J820" s="77">
        <v>4.5999999999999996</v>
      </c>
      <c r="K820" s="77">
        <v>5.4</v>
      </c>
      <c r="L820" s="77">
        <v>3.6</v>
      </c>
      <c r="M820" s="77">
        <v>5500</v>
      </c>
      <c r="N820" s="80">
        <f>IF('NORMAL OPTION CALLS'!E820="BUY",('NORMAL OPTION CALLS'!L820-'NORMAL OPTION CALLS'!G820)*('NORMAL OPTION CALLS'!M820),('NORMAL OPTION CALLS'!G820-'NORMAL OPTION CALLS'!L820)*('NORMAL OPTION CALLS'!M820))</f>
        <v>3300.0000000000005</v>
      </c>
      <c r="O820" s="81">
        <f>'NORMAL OPTION CALLS'!N820/('NORMAL OPTION CALLS'!M820)/'NORMAL OPTION CALLS'!G820%</f>
        <v>20.000000000000004</v>
      </c>
    </row>
    <row r="821" spans="1:15">
      <c r="A821" s="77">
        <v>38</v>
      </c>
      <c r="B821" s="78">
        <v>43441</v>
      </c>
      <c r="C821" s="79">
        <v>200</v>
      </c>
      <c r="D821" s="77" t="s">
        <v>47</v>
      </c>
      <c r="E821" s="77" t="s">
        <v>22</v>
      </c>
      <c r="F821" s="77" t="s">
        <v>291</v>
      </c>
      <c r="G821" s="77">
        <v>12</v>
      </c>
      <c r="H821" s="77">
        <v>7</v>
      </c>
      <c r="I821" s="77">
        <v>14.5</v>
      </c>
      <c r="J821" s="77">
        <v>17</v>
      </c>
      <c r="K821" s="77">
        <v>19.5</v>
      </c>
      <c r="L821" s="77">
        <v>7</v>
      </c>
      <c r="M821" s="77">
        <v>1500</v>
      </c>
      <c r="N821" s="80">
        <f>IF('NORMAL OPTION CALLS'!E821="BUY",('NORMAL OPTION CALLS'!L821-'NORMAL OPTION CALLS'!G821)*('NORMAL OPTION CALLS'!M821),('NORMAL OPTION CALLS'!G821-'NORMAL OPTION CALLS'!L821)*('NORMAL OPTION CALLS'!M821))</f>
        <v>-7500</v>
      </c>
      <c r="O821" s="81">
        <f>'NORMAL OPTION CALLS'!N821/('NORMAL OPTION CALLS'!M821)/'NORMAL OPTION CALLS'!G821%</f>
        <v>-41.666666666666671</v>
      </c>
    </row>
    <row r="822" spans="1:15">
      <c r="A822" s="77">
        <v>39</v>
      </c>
      <c r="B822" s="78">
        <v>43440</v>
      </c>
      <c r="C822" s="79">
        <v>600</v>
      </c>
      <c r="D822" s="77" t="s">
        <v>47</v>
      </c>
      <c r="E822" s="77" t="s">
        <v>22</v>
      </c>
      <c r="F822" s="77" t="s">
        <v>58</v>
      </c>
      <c r="G822" s="77">
        <v>19</v>
      </c>
      <c r="H822" s="77">
        <v>12</v>
      </c>
      <c r="I822" s="77">
        <v>22.5</v>
      </c>
      <c r="J822" s="77">
        <v>26</v>
      </c>
      <c r="K822" s="77">
        <v>29.5</v>
      </c>
      <c r="L822" s="77">
        <v>22.5</v>
      </c>
      <c r="M822" s="77">
        <v>1200</v>
      </c>
      <c r="N822" s="80">
        <f>IF('NORMAL OPTION CALLS'!E822="BUY",('NORMAL OPTION CALLS'!L822-'NORMAL OPTION CALLS'!G822)*('NORMAL OPTION CALLS'!M822),('NORMAL OPTION CALLS'!G822-'NORMAL OPTION CALLS'!L822)*('NORMAL OPTION CALLS'!M822))</f>
        <v>4200</v>
      </c>
      <c r="O822" s="81">
        <f>'NORMAL OPTION CALLS'!N822/('NORMAL OPTION CALLS'!M822)/'NORMAL OPTION CALLS'!G822%</f>
        <v>18.421052631578949</v>
      </c>
    </row>
    <row r="823" spans="1:15">
      <c r="A823" s="77">
        <v>40</v>
      </c>
      <c r="B823" s="78">
        <v>43440</v>
      </c>
      <c r="C823" s="79">
        <v>210</v>
      </c>
      <c r="D823" s="77" t="s">
        <v>47</v>
      </c>
      <c r="E823" s="77" t="s">
        <v>22</v>
      </c>
      <c r="F823" s="77" t="s">
        <v>291</v>
      </c>
      <c r="G823" s="77">
        <v>15.5</v>
      </c>
      <c r="H823" s="77">
        <v>10.5</v>
      </c>
      <c r="I823" s="77">
        <v>18</v>
      </c>
      <c r="J823" s="77">
        <v>20.5</v>
      </c>
      <c r="K823" s="77">
        <v>23</v>
      </c>
      <c r="L823" s="77">
        <v>18</v>
      </c>
      <c r="M823" s="77">
        <v>1500</v>
      </c>
      <c r="N823" s="80">
        <f>IF('NORMAL OPTION CALLS'!E823="BUY",('NORMAL OPTION CALLS'!L823-'NORMAL OPTION CALLS'!G823)*('NORMAL OPTION CALLS'!M823),('NORMAL OPTION CALLS'!G823-'NORMAL OPTION CALLS'!L823)*('NORMAL OPTION CALLS'!M823))</f>
        <v>3750</v>
      </c>
      <c r="O823" s="81">
        <f>'NORMAL OPTION CALLS'!N823/('NORMAL OPTION CALLS'!M823)/'NORMAL OPTION CALLS'!G823%</f>
        <v>16.129032258064516</v>
      </c>
    </row>
    <row r="824" spans="1:15">
      <c r="A824" s="77">
        <v>41</v>
      </c>
      <c r="B824" s="78">
        <v>43439</v>
      </c>
      <c r="C824" s="79">
        <v>280</v>
      </c>
      <c r="D824" s="77" t="s">
        <v>47</v>
      </c>
      <c r="E824" s="77" t="s">
        <v>22</v>
      </c>
      <c r="F824" s="77" t="s">
        <v>49</v>
      </c>
      <c r="G824" s="77">
        <v>9.5</v>
      </c>
      <c r="H824" s="77">
        <v>6.5</v>
      </c>
      <c r="I824" s="77">
        <v>11</v>
      </c>
      <c r="J824" s="77">
        <v>12.5</v>
      </c>
      <c r="K824" s="77">
        <v>14</v>
      </c>
      <c r="L824" s="77">
        <v>11</v>
      </c>
      <c r="M824" s="77">
        <v>3000</v>
      </c>
      <c r="N824" s="80">
        <f>IF('NORMAL OPTION CALLS'!E824="BUY",('NORMAL OPTION CALLS'!L824-'NORMAL OPTION CALLS'!G824)*('NORMAL OPTION CALLS'!M824),('NORMAL OPTION CALLS'!G824-'NORMAL OPTION CALLS'!L824)*('NORMAL OPTION CALLS'!M824))</f>
        <v>4500</v>
      </c>
      <c r="O824" s="81">
        <f>'NORMAL OPTION CALLS'!N824/('NORMAL OPTION CALLS'!M824)/'NORMAL OPTION CALLS'!G824%</f>
        <v>15.789473684210526</v>
      </c>
    </row>
    <row r="825" spans="1:15">
      <c r="A825" s="77">
        <v>42</v>
      </c>
      <c r="B825" s="78">
        <v>43439</v>
      </c>
      <c r="C825" s="79">
        <v>150</v>
      </c>
      <c r="D825" s="77" t="s">
        <v>47</v>
      </c>
      <c r="E825" s="77" t="s">
        <v>22</v>
      </c>
      <c r="F825" s="77" t="s">
        <v>51</v>
      </c>
      <c r="G825" s="77">
        <v>9.5</v>
      </c>
      <c r="H825" s="77">
        <v>6.5</v>
      </c>
      <c r="I825" s="77">
        <v>11.5</v>
      </c>
      <c r="J825" s="77">
        <v>13.5</v>
      </c>
      <c r="K825" s="77">
        <v>15.5</v>
      </c>
      <c r="L825" s="77">
        <v>11.4</v>
      </c>
      <c r="M825" s="77">
        <v>2250</v>
      </c>
      <c r="N825" s="80">
        <f>IF('NORMAL OPTION CALLS'!E825="BUY",('NORMAL OPTION CALLS'!L825-'NORMAL OPTION CALLS'!G825)*('NORMAL OPTION CALLS'!M825),('NORMAL OPTION CALLS'!G825-'NORMAL OPTION CALLS'!L825)*('NORMAL OPTION CALLS'!M825))</f>
        <v>4275.0000000000009</v>
      </c>
      <c r="O825" s="81">
        <f>'NORMAL OPTION CALLS'!N825/('NORMAL OPTION CALLS'!M825)/'NORMAL OPTION CALLS'!G825%</f>
        <v>20.000000000000004</v>
      </c>
    </row>
    <row r="826" spans="1:15">
      <c r="A826" s="77">
        <v>43</v>
      </c>
      <c r="B826" s="78">
        <v>43438</v>
      </c>
      <c r="C826" s="79">
        <v>110</v>
      </c>
      <c r="D826" s="77" t="s">
        <v>21</v>
      </c>
      <c r="E826" s="77" t="s">
        <v>22</v>
      </c>
      <c r="F826" s="77" t="s">
        <v>124</v>
      </c>
      <c r="G826" s="77">
        <v>4.7</v>
      </c>
      <c r="H826" s="77">
        <v>2.7</v>
      </c>
      <c r="I826" s="77">
        <v>5.7</v>
      </c>
      <c r="J826" s="77">
        <v>6.7</v>
      </c>
      <c r="K826" s="77">
        <v>7.7</v>
      </c>
      <c r="L826" s="77">
        <v>2.7</v>
      </c>
      <c r="M826" s="77">
        <v>4000</v>
      </c>
      <c r="N826" s="80">
        <f>IF('NORMAL OPTION CALLS'!E826="BUY",('NORMAL OPTION CALLS'!L826-'NORMAL OPTION CALLS'!G826)*('NORMAL OPTION CALLS'!M826),('NORMAL OPTION CALLS'!G826-'NORMAL OPTION CALLS'!L826)*('NORMAL OPTION CALLS'!M826))</f>
        <v>-8000</v>
      </c>
      <c r="O826" s="81">
        <f>'NORMAL OPTION CALLS'!N826/('NORMAL OPTION CALLS'!M826)/'NORMAL OPTION CALLS'!G826%</f>
        <v>-42.553191489361701</v>
      </c>
    </row>
    <row r="827" spans="1:15">
      <c r="A827" s="77">
        <v>44</v>
      </c>
      <c r="B827" s="78">
        <v>43438</v>
      </c>
      <c r="C827" s="79">
        <v>840</v>
      </c>
      <c r="D827" s="77" t="s">
        <v>21</v>
      </c>
      <c r="E827" s="77" t="s">
        <v>22</v>
      </c>
      <c r="F827" s="77" t="s">
        <v>182</v>
      </c>
      <c r="G827" s="77">
        <v>31</v>
      </c>
      <c r="H827" s="77">
        <v>23</v>
      </c>
      <c r="I827" s="77">
        <v>35</v>
      </c>
      <c r="J827" s="77">
        <v>39</v>
      </c>
      <c r="K827" s="77">
        <v>43</v>
      </c>
      <c r="L827" s="77">
        <v>23</v>
      </c>
      <c r="M827" s="77">
        <v>1000</v>
      </c>
      <c r="N827" s="80">
        <f>IF('NORMAL OPTION CALLS'!E827="BUY",('NORMAL OPTION CALLS'!L827-'NORMAL OPTION CALLS'!G827)*('NORMAL OPTION CALLS'!M827),('NORMAL OPTION CALLS'!G827-'NORMAL OPTION CALLS'!L827)*('NORMAL OPTION CALLS'!M827))</f>
        <v>-8000</v>
      </c>
      <c r="O827" s="81">
        <f>'NORMAL OPTION CALLS'!N827/('NORMAL OPTION CALLS'!M827)/'NORMAL OPTION CALLS'!G827%</f>
        <v>-25.806451612903228</v>
      </c>
    </row>
    <row r="828" spans="1:15">
      <c r="A828" s="77">
        <v>45</v>
      </c>
      <c r="B828" s="78">
        <v>43438</v>
      </c>
      <c r="C828" s="79">
        <v>800</v>
      </c>
      <c r="D828" s="77" t="s">
        <v>21</v>
      </c>
      <c r="E828" s="77" t="s">
        <v>22</v>
      </c>
      <c r="F828" s="77" t="s">
        <v>182</v>
      </c>
      <c r="G828" s="77">
        <v>30</v>
      </c>
      <c r="H828" s="77">
        <v>21</v>
      </c>
      <c r="I828" s="77">
        <v>35</v>
      </c>
      <c r="J828" s="77">
        <v>39</v>
      </c>
      <c r="K828" s="77">
        <v>43</v>
      </c>
      <c r="L828" s="77">
        <v>39</v>
      </c>
      <c r="M828" s="77">
        <v>1000</v>
      </c>
      <c r="N828" s="80">
        <f>IF('NORMAL OPTION CALLS'!E828="BUY",('NORMAL OPTION CALLS'!L828-'NORMAL OPTION CALLS'!G828)*('NORMAL OPTION CALLS'!M828),('NORMAL OPTION CALLS'!G828-'NORMAL OPTION CALLS'!L828)*('NORMAL OPTION CALLS'!M828))</f>
        <v>9000</v>
      </c>
      <c r="O828" s="81">
        <f>'NORMAL OPTION CALLS'!N828/('NORMAL OPTION CALLS'!M828)/'NORMAL OPTION CALLS'!G828%</f>
        <v>30</v>
      </c>
    </row>
    <row r="829" spans="1:15">
      <c r="A829" s="77">
        <v>46</v>
      </c>
      <c r="B829" s="78">
        <v>43437</v>
      </c>
      <c r="C829" s="79">
        <v>900</v>
      </c>
      <c r="D829" s="77" t="s">
        <v>21</v>
      </c>
      <c r="E829" s="77" t="s">
        <v>22</v>
      </c>
      <c r="F829" s="77" t="s">
        <v>318</v>
      </c>
      <c r="G829" s="77">
        <v>35</v>
      </c>
      <c r="H829" s="77">
        <v>23</v>
      </c>
      <c r="I829" s="77">
        <v>41</v>
      </c>
      <c r="J829" s="77">
        <v>47</v>
      </c>
      <c r="K829" s="77">
        <v>53</v>
      </c>
      <c r="L829" s="77">
        <v>23</v>
      </c>
      <c r="M829" s="77">
        <v>600</v>
      </c>
      <c r="N829" s="80">
        <f>IF('NORMAL OPTION CALLS'!E829="BUY",('NORMAL OPTION CALLS'!L829-'NORMAL OPTION CALLS'!G829)*('NORMAL OPTION CALLS'!M829),('NORMAL OPTION CALLS'!G829-'NORMAL OPTION CALLS'!L829)*('NORMAL OPTION CALLS'!M829))</f>
        <v>-7200</v>
      </c>
      <c r="O829" s="81">
        <f>'NORMAL OPTION CALLS'!N829/('NORMAL OPTION CALLS'!M829)/'NORMAL OPTION CALLS'!G829%</f>
        <v>-34.285714285714285</v>
      </c>
    </row>
    <row r="830" spans="1:15">
      <c r="A830" s="77">
        <v>47</v>
      </c>
      <c r="B830" s="78">
        <v>43437</v>
      </c>
      <c r="C830" s="79">
        <v>95</v>
      </c>
      <c r="D830" s="77" t="s">
        <v>21</v>
      </c>
      <c r="E830" s="77" t="s">
        <v>22</v>
      </c>
      <c r="F830" s="77" t="s">
        <v>83</v>
      </c>
      <c r="G830" s="77">
        <v>6</v>
      </c>
      <c r="H830" s="77">
        <v>4</v>
      </c>
      <c r="I830" s="77">
        <v>7</v>
      </c>
      <c r="J830" s="77">
        <v>8</v>
      </c>
      <c r="K830" s="77">
        <v>9</v>
      </c>
      <c r="L830" s="77">
        <v>6.9</v>
      </c>
      <c r="M830" s="77">
        <v>3500</v>
      </c>
      <c r="N830" s="80">
        <f>IF('NORMAL OPTION CALLS'!E830="BUY",('NORMAL OPTION CALLS'!L830-'NORMAL OPTION CALLS'!G830)*('NORMAL OPTION CALLS'!M830),('NORMAL OPTION CALLS'!G830-'NORMAL OPTION CALLS'!L830)*('NORMAL OPTION CALLS'!M830))</f>
        <v>3150.0000000000014</v>
      </c>
      <c r="O830" s="81">
        <f>'NORMAL OPTION CALLS'!N830/('NORMAL OPTION CALLS'!M830)/'NORMAL OPTION CALLS'!G830%</f>
        <v>15.000000000000007</v>
      </c>
    </row>
    <row r="831" spans="1:15">
      <c r="A831" s="77">
        <v>48</v>
      </c>
      <c r="B831" s="78">
        <v>43437</v>
      </c>
      <c r="C831" s="79">
        <v>100</v>
      </c>
      <c r="D831" s="77" t="s">
        <v>21</v>
      </c>
      <c r="E831" s="77" t="s">
        <v>22</v>
      </c>
      <c r="F831" s="77" t="s">
        <v>59</v>
      </c>
      <c r="G831" s="77">
        <v>3</v>
      </c>
      <c r="H831" s="77">
        <v>1.8</v>
      </c>
      <c r="I831" s="77">
        <v>3.6</v>
      </c>
      <c r="J831" s="77">
        <v>4.2</v>
      </c>
      <c r="K831" s="77">
        <v>4.8</v>
      </c>
      <c r="L831" s="77">
        <v>3.6</v>
      </c>
      <c r="M831" s="77">
        <v>6000</v>
      </c>
      <c r="N831" s="80">
        <f>IF('NORMAL OPTION CALLS'!E831="BUY",('NORMAL OPTION CALLS'!L831-'NORMAL OPTION CALLS'!G831)*('NORMAL OPTION CALLS'!M831),('NORMAL OPTION CALLS'!G831-'NORMAL OPTION CALLS'!L831)*('NORMAL OPTION CALLS'!M831))</f>
        <v>3600.0000000000005</v>
      </c>
      <c r="O831" s="81">
        <f>'NORMAL OPTION CALLS'!N831/('NORMAL OPTION CALLS'!M831)/'NORMAL OPTION CALLS'!G831%</f>
        <v>20.000000000000004</v>
      </c>
    </row>
    <row r="832" spans="1:15">
      <c r="A832" s="77">
        <v>49</v>
      </c>
      <c r="B832" s="78">
        <v>43437</v>
      </c>
      <c r="C832" s="79">
        <v>380</v>
      </c>
      <c r="D832" s="77" t="s">
        <v>21</v>
      </c>
      <c r="E832" s="77" t="s">
        <v>22</v>
      </c>
      <c r="F832" s="79" t="s">
        <v>335</v>
      </c>
      <c r="G832" s="77">
        <v>12</v>
      </c>
      <c r="H832" s="77">
        <v>9</v>
      </c>
      <c r="I832" s="77">
        <v>13.5</v>
      </c>
      <c r="J832" s="77">
        <v>15</v>
      </c>
      <c r="K832" s="77">
        <v>16.5</v>
      </c>
      <c r="L832" s="77">
        <v>13.5</v>
      </c>
      <c r="M832" s="77">
        <v>2500</v>
      </c>
      <c r="N832" s="80">
        <f>IF('NORMAL OPTION CALLS'!E832="BUY",('NORMAL OPTION CALLS'!L832-'NORMAL OPTION CALLS'!G832)*('NORMAL OPTION CALLS'!M832),('NORMAL OPTION CALLS'!G832-'NORMAL OPTION CALLS'!L832)*('NORMAL OPTION CALLS'!M832))</f>
        <v>3750</v>
      </c>
      <c r="O832" s="81">
        <f>'NORMAL OPTION CALLS'!N832/('NORMAL OPTION CALLS'!M832)/'NORMAL OPTION CALLS'!G832%</f>
        <v>12.5</v>
      </c>
    </row>
    <row r="833" spans="1:15" ht="16.5">
      <c r="A833" s="82" t="s">
        <v>95</v>
      </c>
      <c r="B833" s="83"/>
      <c r="C833" s="84"/>
      <c r="D833" s="85"/>
      <c r="E833" s="86"/>
      <c r="F833" s="86"/>
      <c r="G833" s="87"/>
      <c r="H833" s="88"/>
      <c r="I833" s="88"/>
      <c r="J833" s="88"/>
      <c r="K833" s="86"/>
      <c r="L833" s="89"/>
      <c r="M833" s="90"/>
      <c r="O833" s="90"/>
    </row>
    <row r="834" spans="1:15" ht="16.5">
      <c r="A834" s="82" t="s">
        <v>96</v>
      </c>
      <c r="B834" s="83"/>
      <c r="C834" s="84"/>
      <c r="D834" s="85"/>
      <c r="E834" s="86"/>
      <c r="F834" s="86"/>
      <c r="G834" s="87"/>
      <c r="H834" s="86"/>
      <c r="I834" s="86"/>
      <c r="J834" s="86"/>
      <c r="K834" s="86"/>
      <c r="L834" s="89"/>
      <c r="M834" s="90"/>
    </row>
    <row r="835" spans="1:15" ht="16.5">
      <c r="A835" s="82" t="s">
        <v>96</v>
      </c>
      <c r="B835" s="83"/>
      <c r="C835" s="84"/>
      <c r="D835" s="85"/>
      <c r="E835" s="86"/>
      <c r="F835" s="86"/>
      <c r="G835" s="87"/>
      <c r="H835" s="86"/>
      <c r="I835" s="86"/>
      <c r="J835" s="86"/>
      <c r="K835" s="86"/>
      <c r="L835" s="89"/>
      <c r="M835" s="89"/>
    </row>
    <row r="836" spans="1:15" ht="17.25" thickBot="1">
      <c r="A836" s="91"/>
      <c r="B836" s="92"/>
      <c r="C836" s="92"/>
      <c r="D836" s="93"/>
      <c r="E836" s="93"/>
      <c r="F836" s="93"/>
      <c r="G836" s="94"/>
      <c r="H836" s="95"/>
      <c r="I836" s="96" t="s">
        <v>27</v>
      </c>
      <c r="J836" s="96"/>
      <c r="K836" s="97"/>
      <c r="L836" s="97"/>
    </row>
    <row r="837" spans="1:15" ht="16.5">
      <c r="A837" s="98"/>
      <c r="B837" s="92"/>
      <c r="C837" s="92"/>
      <c r="D837" s="169" t="s">
        <v>28</v>
      </c>
      <c r="E837" s="169"/>
      <c r="F837" s="99">
        <v>49</v>
      </c>
      <c r="G837" s="100">
        <f>'NORMAL OPTION CALLS'!G838+'NORMAL OPTION CALLS'!G839+'NORMAL OPTION CALLS'!G840+'NORMAL OPTION CALLS'!G841+'NORMAL OPTION CALLS'!G842+'NORMAL OPTION CALLS'!G843</f>
        <v>100</v>
      </c>
      <c r="H837" s="93">
        <v>49</v>
      </c>
      <c r="I837" s="101">
        <f>'NORMAL OPTION CALLS'!H838/'NORMAL OPTION CALLS'!H837%</f>
        <v>59.183673469387756</v>
      </c>
      <c r="J837" s="101"/>
      <c r="K837" s="101"/>
      <c r="L837" s="102"/>
    </row>
    <row r="838" spans="1:15" ht="16.5">
      <c r="A838" s="98"/>
      <c r="B838" s="92"/>
      <c r="C838" s="92"/>
      <c r="D838" s="170" t="s">
        <v>29</v>
      </c>
      <c r="E838" s="170"/>
      <c r="F838" s="103">
        <v>29</v>
      </c>
      <c r="G838" s="104">
        <f>('NORMAL OPTION CALLS'!F838/'NORMAL OPTION CALLS'!F837)*100</f>
        <v>59.183673469387756</v>
      </c>
      <c r="H838" s="93">
        <v>29</v>
      </c>
      <c r="I838" s="97"/>
      <c r="J838" s="97"/>
      <c r="K838" s="93"/>
      <c r="L838" s="97"/>
    </row>
    <row r="839" spans="1:15" ht="16.5">
      <c r="A839" s="105"/>
      <c r="B839" s="92"/>
      <c r="C839" s="92"/>
      <c r="D839" s="170" t="s">
        <v>31</v>
      </c>
      <c r="E839" s="170"/>
      <c r="F839" s="103">
        <v>0</v>
      </c>
      <c r="G839" s="104">
        <f>('NORMAL OPTION CALLS'!F839/'NORMAL OPTION CALLS'!F837)*100</f>
        <v>0</v>
      </c>
      <c r="H839" s="106"/>
      <c r="I839" s="93"/>
      <c r="J839" s="93"/>
      <c r="K839" s="93"/>
      <c r="L839" s="97"/>
      <c r="N839" s="66"/>
    </row>
    <row r="840" spans="1:15" ht="16.5">
      <c r="A840" s="105"/>
      <c r="B840" s="92"/>
      <c r="C840" s="92"/>
      <c r="D840" s="170" t="s">
        <v>32</v>
      </c>
      <c r="E840" s="170"/>
      <c r="F840" s="103">
        <v>0</v>
      </c>
      <c r="G840" s="104">
        <f>('NORMAL OPTION CALLS'!F840/'NORMAL OPTION CALLS'!F837)*100</f>
        <v>0</v>
      </c>
      <c r="H840" s="106"/>
      <c r="I840" s="93"/>
      <c r="J840" s="93"/>
      <c r="K840" s="93"/>
    </row>
    <row r="841" spans="1:15" ht="16.5">
      <c r="A841" s="105"/>
      <c r="B841" s="92"/>
      <c r="C841" s="92"/>
      <c r="D841" s="170" t="s">
        <v>33</v>
      </c>
      <c r="E841" s="170"/>
      <c r="F841" s="103">
        <v>20</v>
      </c>
      <c r="G841" s="104">
        <f>('NORMAL OPTION CALLS'!F841/'NORMAL OPTION CALLS'!F837)*100</f>
        <v>40.816326530612244</v>
      </c>
      <c r="H841" s="106"/>
      <c r="I841" s="93" t="s">
        <v>34</v>
      </c>
      <c r="J841" s="93"/>
      <c r="K841" s="97"/>
      <c r="L841" s="97"/>
      <c r="M841" s="97"/>
    </row>
    <row r="842" spans="1:15" ht="16.5">
      <c r="A842" s="105"/>
      <c r="B842" s="92"/>
      <c r="C842" s="92"/>
      <c r="D842" s="170" t="s">
        <v>35</v>
      </c>
      <c r="E842" s="170"/>
      <c r="F842" s="103">
        <v>0</v>
      </c>
      <c r="G842" s="104">
        <f>('NORMAL OPTION CALLS'!F842/'NORMAL OPTION CALLS'!F837)*100</f>
        <v>0</v>
      </c>
      <c r="H842" s="106"/>
      <c r="I842" s="93"/>
      <c r="J842" s="93"/>
      <c r="K842" s="97"/>
      <c r="L842" s="97"/>
    </row>
    <row r="843" spans="1:15" ht="17.25" thickBot="1">
      <c r="A843" s="105"/>
      <c r="B843" s="92"/>
      <c r="C843" s="92"/>
      <c r="D843" s="171" t="s">
        <v>36</v>
      </c>
      <c r="E843" s="171"/>
      <c r="F843" s="107"/>
      <c r="G843" s="108">
        <f>('NORMAL OPTION CALLS'!F843/'NORMAL OPTION CALLS'!F837)*100</f>
        <v>0</v>
      </c>
      <c r="H843" s="106"/>
      <c r="I843" s="93"/>
      <c r="J843" s="93"/>
      <c r="K843" s="102"/>
      <c r="L843" s="102"/>
    </row>
    <row r="844" spans="1:15" ht="16.5">
      <c r="A844" s="109" t="s">
        <v>37</v>
      </c>
      <c r="B844" s="92"/>
      <c r="C844" s="92"/>
      <c r="D844" s="98"/>
      <c r="E844" s="98"/>
      <c r="F844" s="93"/>
      <c r="G844" s="93"/>
      <c r="H844" s="110"/>
      <c r="I844" s="111"/>
      <c r="J844" s="111"/>
      <c r="K844" s="111"/>
      <c r="L844" s="93"/>
    </row>
    <row r="845" spans="1:15" ht="16.5">
      <c r="A845" s="112" t="s">
        <v>38</v>
      </c>
      <c r="B845" s="92"/>
      <c r="C845" s="92"/>
      <c r="D845" s="113"/>
      <c r="E845" s="114"/>
      <c r="F845" s="98"/>
      <c r="G845" s="111"/>
      <c r="H845" s="110"/>
      <c r="I845" s="111"/>
      <c r="J845" s="111"/>
      <c r="K845" s="111"/>
      <c r="L845" s="93"/>
      <c r="N845" s="115"/>
    </row>
    <row r="846" spans="1:15" ht="16.5">
      <c r="A846" s="112" t="s">
        <v>39</v>
      </c>
      <c r="B846" s="92"/>
      <c r="C846" s="92"/>
      <c r="D846" s="98"/>
      <c r="E846" s="114"/>
      <c r="F846" s="98"/>
      <c r="G846" s="111"/>
      <c r="H846" s="110"/>
      <c r="I846" s="97"/>
      <c r="J846" s="97"/>
      <c r="K846" s="97"/>
      <c r="L846" s="93"/>
      <c r="N846" s="98"/>
    </row>
    <row r="847" spans="1:15" ht="16.5">
      <c r="A847" s="112" t="s">
        <v>40</v>
      </c>
      <c r="B847" s="113"/>
      <c r="C847" s="92"/>
      <c r="D847" s="98"/>
      <c r="E847" s="114"/>
      <c r="F847" s="98"/>
      <c r="G847" s="111"/>
      <c r="H847" s="95"/>
      <c r="I847" s="97"/>
      <c r="J847" s="97"/>
      <c r="K847" s="97"/>
      <c r="L847" s="93"/>
    </row>
    <row r="848" spans="1:15" ht="16.5">
      <c r="A848" s="112" t="s">
        <v>41</v>
      </c>
      <c r="B848" s="105"/>
      <c r="C848" s="113"/>
      <c r="D848" s="98"/>
      <c r="E848" s="116"/>
      <c r="F848" s="111"/>
      <c r="G848" s="111"/>
      <c r="H848" s="95"/>
      <c r="I848" s="97"/>
      <c r="J848" s="97"/>
      <c r="K848" s="97"/>
      <c r="L848" s="111"/>
    </row>
    <row r="849" spans="1:15">
      <c r="A849" s="159" t="s">
        <v>0</v>
      </c>
      <c r="B849" s="159"/>
      <c r="C849" s="159"/>
      <c r="D849" s="159"/>
      <c r="E849" s="159"/>
      <c r="F849" s="159"/>
      <c r="G849" s="159"/>
      <c r="H849" s="159"/>
      <c r="I849" s="159"/>
      <c r="J849" s="159"/>
      <c r="K849" s="159"/>
      <c r="L849" s="159"/>
      <c r="M849" s="159"/>
      <c r="N849" s="159"/>
      <c r="O849" s="159"/>
    </row>
    <row r="850" spans="1:15">
      <c r="A850" s="159"/>
      <c r="B850" s="159"/>
      <c r="C850" s="159"/>
      <c r="D850" s="159"/>
      <c r="E850" s="159"/>
      <c r="F850" s="159"/>
      <c r="G850" s="159"/>
      <c r="H850" s="159"/>
      <c r="I850" s="159"/>
      <c r="J850" s="159"/>
      <c r="K850" s="159"/>
      <c r="L850" s="159"/>
      <c r="M850" s="159"/>
      <c r="N850" s="159"/>
      <c r="O850" s="159"/>
    </row>
    <row r="851" spans="1:15">
      <c r="A851" s="159"/>
      <c r="B851" s="159"/>
      <c r="C851" s="159"/>
      <c r="D851" s="159"/>
      <c r="E851" s="159"/>
      <c r="F851" s="159"/>
      <c r="G851" s="159"/>
      <c r="H851" s="159"/>
      <c r="I851" s="159"/>
      <c r="J851" s="159"/>
      <c r="K851" s="159"/>
      <c r="L851" s="159"/>
      <c r="M851" s="159"/>
      <c r="N851" s="159"/>
      <c r="O851" s="159"/>
    </row>
    <row r="852" spans="1:15">
      <c r="A852" s="160" t="s">
        <v>328</v>
      </c>
      <c r="B852" s="161"/>
      <c r="C852" s="161"/>
      <c r="D852" s="161"/>
      <c r="E852" s="161"/>
      <c r="F852" s="161"/>
      <c r="G852" s="161"/>
      <c r="H852" s="161"/>
      <c r="I852" s="161"/>
      <c r="J852" s="161"/>
      <c r="K852" s="161"/>
      <c r="L852" s="161"/>
      <c r="M852" s="161"/>
      <c r="N852" s="161"/>
      <c r="O852" s="162"/>
    </row>
    <row r="853" spans="1:15">
      <c r="A853" s="160" t="s">
        <v>329</v>
      </c>
      <c r="B853" s="161"/>
      <c r="C853" s="161"/>
      <c r="D853" s="161"/>
      <c r="E853" s="161"/>
      <c r="F853" s="161"/>
      <c r="G853" s="161"/>
      <c r="H853" s="161"/>
      <c r="I853" s="161"/>
      <c r="J853" s="161"/>
      <c r="K853" s="161"/>
      <c r="L853" s="161"/>
      <c r="M853" s="161"/>
      <c r="N853" s="161"/>
      <c r="O853" s="162"/>
    </row>
    <row r="854" spans="1:15">
      <c r="A854" s="163" t="s">
        <v>3</v>
      </c>
      <c r="B854" s="163"/>
      <c r="C854" s="163"/>
      <c r="D854" s="163"/>
      <c r="E854" s="163"/>
      <c r="F854" s="163"/>
      <c r="G854" s="163"/>
      <c r="H854" s="163"/>
      <c r="I854" s="163"/>
      <c r="J854" s="163"/>
      <c r="K854" s="163"/>
      <c r="L854" s="163"/>
      <c r="M854" s="163"/>
      <c r="N854" s="163"/>
      <c r="O854" s="163"/>
    </row>
    <row r="855" spans="1:15" ht="16.5">
      <c r="A855" s="173" t="s">
        <v>332</v>
      </c>
      <c r="B855" s="173"/>
      <c r="C855" s="173"/>
      <c r="D855" s="173"/>
      <c r="E855" s="173"/>
      <c r="F855" s="173"/>
      <c r="G855" s="173"/>
      <c r="H855" s="173"/>
      <c r="I855" s="173"/>
      <c r="J855" s="173"/>
      <c r="K855" s="173"/>
      <c r="L855" s="173"/>
      <c r="M855" s="173"/>
      <c r="N855" s="173"/>
      <c r="O855" s="173"/>
    </row>
    <row r="856" spans="1:15" ht="16.5">
      <c r="A856" s="164" t="s">
        <v>5</v>
      </c>
      <c r="B856" s="164"/>
      <c r="C856" s="164"/>
      <c r="D856" s="164"/>
      <c r="E856" s="164"/>
      <c r="F856" s="164"/>
      <c r="G856" s="164"/>
      <c r="H856" s="164"/>
      <c r="I856" s="164"/>
      <c r="J856" s="164"/>
      <c r="K856" s="164"/>
      <c r="L856" s="164"/>
      <c r="M856" s="164"/>
      <c r="N856" s="164"/>
      <c r="O856" s="164"/>
    </row>
    <row r="857" spans="1:15">
      <c r="A857" s="165" t="s">
        <v>6</v>
      </c>
      <c r="B857" s="166" t="s">
        <v>7</v>
      </c>
      <c r="C857" s="167" t="s">
        <v>8</v>
      </c>
      <c r="D857" s="166" t="s">
        <v>9</v>
      </c>
      <c r="E857" s="165" t="s">
        <v>10</v>
      </c>
      <c r="F857" s="165" t="s">
        <v>11</v>
      </c>
      <c r="G857" s="167" t="s">
        <v>12</v>
      </c>
      <c r="H857" s="167" t="s">
        <v>13</v>
      </c>
      <c r="I857" s="167" t="s">
        <v>14</v>
      </c>
      <c r="J857" s="167" t="s">
        <v>15</v>
      </c>
      <c r="K857" s="167" t="s">
        <v>16</v>
      </c>
      <c r="L857" s="168" t="s">
        <v>17</v>
      </c>
      <c r="M857" s="166" t="s">
        <v>18</v>
      </c>
      <c r="N857" s="166" t="s">
        <v>19</v>
      </c>
      <c r="O857" s="166" t="s">
        <v>20</v>
      </c>
    </row>
    <row r="858" spans="1:15">
      <c r="A858" s="165"/>
      <c r="B858" s="166"/>
      <c r="C858" s="167"/>
      <c r="D858" s="166"/>
      <c r="E858" s="165"/>
      <c r="F858" s="165"/>
      <c r="G858" s="167"/>
      <c r="H858" s="167"/>
      <c r="I858" s="167"/>
      <c r="J858" s="167"/>
      <c r="K858" s="167"/>
      <c r="L858" s="168"/>
      <c r="M858" s="166"/>
      <c r="N858" s="166"/>
      <c r="O858" s="166"/>
    </row>
    <row r="859" spans="1:15" s="153" customFormat="1">
      <c r="A859" s="77">
        <v>1</v>
      </c>
      <c r="B859" s="78">
        <v>43434</v>
      </c>
      <c r="C859" s="79">
        <v>340</v>
      </c>
      <c r="D859" s="77" t="s">
        <v>21</v>
      </c>
      <c r="E859" s="77" t="s">
        <v>22</v>
      </c>
      <c r="F859" s="77" t="s">
        <v>234</v>
      </c>
      <c r="G859" s="77">
        <v>13</v>
      </c>
      <c r="H859" s="77">
        <v>7</v>
      </c>
      <c r="I859" s="77">
        <v>16</v>
      </c>
      <c r="J859" s="77">
        <v>19</v>
      </c>
      <c r="K859" s="77">
        <v>22</v>
      </c>
      <c r="L859" s="77">
        <v>16</v>
      </c>
      <c r="M859" s="77">
        <v>1500</v>
      </c>
      <c r="N859" s="80">
        <f>IF('NORMAL OPTION CALLS'!E859="BUY",('NORMAL OPTION CALLS'!L859-'NORMAL OPTION CALLS'!G859)*('NORMAL OPTION CALLS'!M859),('NORMAL OPTION CALLS'!G859-'NORMAL OPTION CALLS'!L859)*('NORMAL OPTION CALLS'!M859))</f>
        <v>4500</v>
      </c>
      <c r="O859" s="81">
        <f>'NORMAL OPTION CALLS'!N859/('NORMAL OPTION CALLS'!M859)/'NORMAL OPTION CALLS'!G859%</f>
        <v>23.076923076923077</v>
      </c>
    </row>
    <row r="860" spans="1:15" s="153" customFormat="1">
      <c r="A860" s="77">
        <v>2</v>
      </c>
      <c r="B860" s="78">
        <v>43434</v>
      </c>
      <c r="C860" s="79">
        <v>85</v>
      </c>
      <c r="D860" s="77" t="s">
        <v>21</v>
      </c>
      <c r="E860" s="77" t="s">
        <v>22</v>
      </c>
      <c r="F860" s="77" t="s">
        <v>53</v>
      </c>
      <c r="G860" s="77">
        <v>4.5</v>
      </c>
      <c r="H860" s="77">
        <v>3</v>
      </c>
      <c r="I860" s="77">
        <v>5.3</v>
      </c>
      <c r="J860" s="77">
        <v>6.1</v>
      </c>
      <c r="K860" s="77">
        <v>6.9</v>
      </c>
      <c r="L860" s="77">
        <v>5.2</v>
      </c>
      <c r="M860" s="77">
        <v>5500</v>
      </c>
      <c r="N860" s="80">
        <f>IF('NORMAL OPTION CALLS'!E860="BUY",('NORMAL OPTION CALLS'!L860-'NORMAL OPTION CALLS'!G860)*('NORMAL OPTION CALLS'!M860),('NORMAL OPTION CALLS'!G860-'NORMAL OPTION CALLS'!L860)*('NORMAL OPTION CALLS'!M860))</f>
        <v>3850.0000000000009</v>
      </c>
      <c r="O860" s="81">
        <f>'NORMAL OPTION CALLS'!N860/('NORMAL OPTION CALLS'!M860)/'NORMAL OPTION CALLS'!G860%</f>
        <v>15.555555555555561</v>
      </c>
    </row>
    <row r="861" spans="1:15" s="153" customFormat="1">
      <c r="A861" s="77">
        <v>3</v>
      </c>
      <c r="B861" s="78">
        <v>43434</v>
      </c>
      <c r="C861" s="79">
        <v>320</v>
      </c>
      <c r="D861" s="77" t="s">
        <v>21</v>
      </c>
      <c r="E861" s="77" t="s">
        <v>22</v>
      </c>
      <c r="F861" s="77" t="s">
        <v>284</v>
      </c>
      <c r="G861" s="77">
        <v>10</v>
      </c>
      <c r="H861" s="77">
        <v>7</v>
      </c>
      <c r="I861" s="77">
        <v>11.5</v>
      </c>
      <c r="J861" s="77">
        <v>13</v>
      </c>
      <c r="K861" s="77">
        <v>14.5</v>
      </c>
      <c r="L861" s="77">
        <v>13</v>
      </c>
      <c r="M861" s="77">
        <v>2400</v>
      </c>
      <c r="N861" s="80">
        <f>IF('NORMAL OPTION CALLS'!E861="BUY",('NORMAL OPTION CALLS'!L861-'NORMAL OPTION CALLS'!G861)*('NORMAL OPTION CALLS'!M861),('NORMAL OPTION CALLS'!G861-'NORMAL OPTION CALLS'!L861)*('NORMAL OPTION CALLS'!M861))</f>
        <v>7200</v>
      </c>
      <c r="O861" s="81">
        <f>'NORMAL OPTION CALLS'!N861/('NORMAL OPTION CALLS'!M861)/'NORMAL OPTION CALLS'!G861%</f>
        <v>30</v>
      </c>
    </row>
    <row r="862" spans="1:15" s="153" customFormat="1">
      <c r="A862" s="77">
        <v>4</v>
      </c>
      <c r="B862" s="78">
        <v>43433</v>
      </c>
      <c r="C862" s="79">
        <v>2550</v>
      </c>
      <c r="D862" s="77" t="s">
        <v>21</v>
      </c>
      <c r="E862" s="77" t="s">
        <v>22</v>
      </c>
      <c r="F862" s="77" t="s">
        <v>50</v>
      </c>
      <c r="G862" s="77">
        <v>80</v>
      </c>
      <c r="H862" s="77">
        <v>50</v>
      </c>
      <c r="I862" s="77">
        <v>95</v>
      </c>
      <c r="J862" s="77">
        <v>110</v>
      </c>
      <c r="K862" s="77">
        <v>125</v>
      </c>
      <c r="L862" s="77">
        <v>95</v>
      </c>
      <c r="M862" s="77">
        <v>250</v>
      </c>
      <c r="N862" s="80">
        <f>IF('NORMAL OPTION CALLS'!E862="BUY",('NORMAL OPTION CALLS'!L862-'NORMAL OPTION CALLS'!G862)*('NORMAL OPTION CALLS'!M862),('NORMAL OPTION CALLS'!G862-'NORMAL OPTION CALLS'!L862)*('NORMAL OPTION CALLS'!M862))</f>
        <v>3750</v>
      </c>
      <c r="O862" s="81">
        <f>'NORMAL OPTION CALLS'!N862/('NORMAL OPTION CALLS'!M862)/'NORMAL OPTION CALLS'!G862%</f>
        <v>18.75</v>
      </c>
    </row>
    <row r="863" spans="1:15" s="153" customFormat="1">
      <c r="A863" s="77">
        <v>5</v>
      </c>
      <c r="B863" s="78">
        <v>43433</v>
      </c>
      <c r="C863" s="79">
        <v>900</v>
      </c>
      <c r="D863" s="77" t="s">
        <v>21</v>
      </c>
      <c r="E863" s="77" t="s">
        <v>22</v>
      </c>
      <c r="F863" s="77" t="s">
        <v>262</v>
      </c>
      <c r="G863" s="77">
        <v>24</v>
      </c>
      <c r="H863" s="77">
        <v>14</v>
      </c>
      <c r="I863" s="77">
        <v>29</v>
      </c>
      <c r="J863" s="77">
        <v>34</v>
      </c>
      <c r="K863" s="77">
        <v>39</v>
      </c>
      <c r="L863" s="77">
        <v>29</v>
      </c>
      <c r="M863" s="77">
        <v>700</v>
      </c>
      <c r="N863" s="80">
        <f>IF('NORMAL OPTION CALLS'!E863="BUY",('NORMAL OPTION CALLS'!L863-'NORMAL OPTION CALLS'!G863)*('NORMAL OPTION CALLS'!M863),('NORMAL OPTION CALLS'!G863-'NORMAL OPTION CALLS'!L863)*('NORMAL OPTION CALLS'!M863))</f>
        <v>3500</v>
      </c>
      <c r="O863" s="81">
        <f>'NORMAL OPTION CALLS'!N863/('NORMAL OPTION CALLS'!M863)/'NORMAL OPTION CALLS'!G863%</f>
        <v>20.833333333333336</v>
      </c>
    </row>
    <row r="864" spans="1:15" s="153" customFormat="1" ht="15.75" customHeight="1">
      <c r="A864" s="77">
        <v>6</v>
      </c>
      <c r="B864" s="78">
        <v>43432</v>
      </c>
      <c r="C864" s="79">
        <v>360</v>
      </c>
      <c r="D864" s="77" t="s">
        <v>21</v>
      </c>
      <c r="E864" s="77" t="s">
        <v>22</v>
      </c>
      <c r="F864" s="77" t="s">
        <v>91</v>
      </c>
      <c r="G864" s="77">
        <v>11.5</v>
      </c>
      <c r="H864" s="77">
        <v>8</v>
      </c>
      <c r="I864" s="77">
        <v>13</v>
      </c>
      <c r="J864" s="77">
        <v>14.5</v>
      </c>
      <c r="K864" s="77">
        <v>16</v>
      </c>
      <c r="L864" s="77">
        <v>13</v>
      </c>
      <c r="M864" s="77">
        <v>2750</v>
      </c>
      <c r="N864" s="80">
        <f>IF('BTST OPTION CALLS'!E431="BUY",('BTST OPTION CALLS'!L431-'BTST OPTION CALLS'!G431)*('BTST OPTION CALLS'!M431),('BTST OPTION CALLS'!G431-'BTST OPTION CALLS'!L431)*('BTST OPTION CALLS'!M431))</f>
        <v>3500</v>
      </c>
      <c r="O864" s="81">
        <f>'BTST OPTION CALLS'!N431/('BTST OPTION CALLS'!M431)/'BTST OPTION CALLS'!G431%</f>
        <v>15.909090909090908</v>
      </c>
    </row>
    <row r="865" spans="1:15" s="153" customFormat="1">
      <c r="A865" s="77">
        <v>7</v>
      </c>
      <c r="B865" s="78">
        <v>43432</v>
      </c>
      <c r="C865" s="79">
        <v>2000</v>
      </c>
      <c r="D865" s="77" t="s">
        <v>21</v>
      </c>
      <c r="E865" s="77" t="s">
        <v>22</v>
      </c>
      <c r="F865" s="77" t="s">
        <v>52</v>
      </c>
      <c r="G865" s="77">
        <v>48</v>
      </c>
      <c r="H865" s="77">
        <v>20</v>
      </c>
      <c r="I865" s="77">
        <v>63</v>
      </c>
      <c r="J865" s="77">
        <v>78</v>
      </c>
      <c r="K865" s="77">
        <v>93</v>
      </c>
      <c r="L865" s="77">
        <v>63</v>
      </c>
      <c r="M865" s="77">
        <v>250</v>
      </c>
      <c r="N865" s="80">
        <f>IF('NORMAL OPTION CALLS'!E865="BUY",('NORMAL OPTION CALLS'!L865-'NORMAL OPTION CALLS'!G865)*('NORMAL OPTION CALLS'!M865),('NORMAL OPTION CALLS'!G865-'NORMAL OPTION CALLS'!L865)*('NORMAL OPTION CALLS'!M865))</f>
        <v>3750</v>
      </c>
      <c r="O865" s="81">
        <f>'NORMAL OPTION CALLS'!N865/('NORMAL OPTION CALLS'!M865)/'NORMAL OPTION CALLS'!G865%</f>
        <v>31.25</v>
      </c>
    </row>
    <row r="866" spans="1:15" s="153" customFormat="1">
      <c r="A866" s="77">
        <v>8</v>
      </c>
      <c r="B866" s="78">
        <v>43432</v>
      </c>
      <c r="C866" s="79">
        <v>110</v>
      </c>
      <c r="D866" s="77" t="s">
        <v>21</v>
      </c>
      <c r="E866" s="77" t="s">
        <v>22</v>
      </c>
      <c r="F866" s="77" t="s">
        <v>25</v>
      </c>
      <c r="G866" s="77">
        <v>6</v>
      </c>
      <c r="H866" s="77">
        <v>4</v>
      </c>
      <c r="I866" s="77">
        <v>7</v>
      </c>
      <c r="J866" s="77">
        <v>8</v>
      </c>
      <c r="K866" s="77">
        <v>9</v>
      </c>
      <c r="L866" s="77">
        <v>7</v>
      </c>
      <c r="M866" s="77">
        <v>4000</v>
      </c>
      <c r="N866" s="80">
        <f>IF('NORMAL OPTION CALLS'!E866="BUY",('NORMAL OPTION CALLS'!L866-'NORMAL OPTION CALLS'!G866)*('NORMAL OPTION CALLS'!M866),('NORMAL OPTION CALLS'!G866-'NORMAL OPTION CALLS'!L866)*('NORMAL OPTION CALLS'!M866))</f>
        <v>4000</v>
      </c>
      <c r="O866" s="81">
        <f>'NORMAL OPTION CALLS'!N866/('NORMAL OPTION CALLS'!M866)/'NORMAL OPTION CALLS'!G866%</f>
        <v>16.666666666666668</v>
      </c>
    </row>
    <row r="867" spans="1:15" s="153" customFormat="1">
      <c r="A867" s="77">
        <v>9</v>
      </c>
      <c r="B867" s="78">
        <v>43432</v>
      </c>
      <c r="C867" s="79">
        <v>41</v>
      </c>
      <c r="D867" s="77" t="s">
        <v>21</v>
      </c>
      <c r="E867" s="77" t="s">
        <v>22</v>
      </c>
      <c r="F867" s="77" t="s">
        <v>268</v>
      </c>
      <c r="G867" s="77">
        <v>1</v>
      </c>
      <c r="H867" s="77">
        <v>0.2</v>
      </c>
      <c r="I867" s="77">
        <v>1.5</v>
      </c>
      <c r="J867" s="77">
        <v>2</v>
      </c>
      <c r="K867" s="77">
        <v>2.5</v>
      </c>
      <c r="L867" s="77">
        <v>1.45</v>
      </c>
      <c r="M867" s="77">
        <v>13200</v>
      </c>
      <c r="N867" s="80">
        <f>IF('NORMAL OPTION CALLS'!E867="BUY",('NORMAL OPTION CALLS'!L867-'NORMAL OPTION CALLS'!G867)*('NORMAL OPTION CALLS'!M867),('NORMAL OPTION CALLS'!G867-'NORMAL OPTION CALLS'!L867)*('NORMAL OPTION CALLS'!M867))</f>
        <v>5939.9999999999991</v>
      </c>
      <c r="O867" s="81">
        <f>'NORMAL OPTION CALLS'!N867/('NORMAL OPTION CALLS'!M867)/'NORMAL OPTION CALLS'!G867%</f>
        <v>44.999999999999993</v>
      </c>
    </row>
    <row r="868" spans="1:15" s="153" customFormat="1">
      <c r="A868" s="77">
        <v>10</v>
      </c>
      <c r="B868" s="78">
        <v>43431</v>
      </c>
      <c r="C868" s="79">
        <v>700</v>
      </c>
      <c r="D868" s="77" t="s">
        <v>21</v>
      </c>
      <c r="E868" s="77" t="s">
        <v>22</v>
      </c>
      <c r="F868" s="77" t="s">
        <v>93</v>
      </c>
      <c r="G868" s="77">
        <v>5</v>
      </c>
      <c r="H868" s="77">
        <v>0.5</v>
      </c>
      <c r="I868" s="77">
        <v>8.5</v>
      </c>
      <c r="J868" s="77">
        <v>12</v>
      </c>
      <c r="K868" s="77">
        <v>15.5</v>
      </c>
      <c r="L868" s="77">
        <v>0.5</v>
      </c>
      <c r="M868" s="77">
        <v>1100</v>
      </c>
      <c r="N868" s="80">
        <f>IF('NORMAL OPTION CALLS'!E868="BUY",('NORMAL OPTION CALLS'!L868-'NORMAL OPTION CALLS'!G868)*('NORMAL OPTION CALLS'!M868),('NORMAL OPTION CALLS'!G868-'NORMAL OPTION CALLS'!L868)*('NORMAL OPTION CALLS'!M868))</f>
        <v>-4950</v>
      </c>
      <c r="O868" s="81">
        <f>'NORMAL OPTION CALLS'!N868/('NORMAL OPTION CALLS'!M868)/'NORMAL OPTION CALLS'!G868%</f>
        <v>-90</v>
      </c>
    </row>
    <row r="869" spans="1:15" s="153" customFormat="1">
      <c r="A869" s="77">
        <v>11</v>
      </c>
      <c r="B869" s="78">
        <v>43431</v>
      </c>
      <c r="C869" s="79">
        <v>640</v>
      </c>
      <c r="D869" s="77" t="s">
        <v>21</v>
      </c>
      <c r="E869" s="77" t="s">
        <v>22</v>
      </c>
      <c r="F869" s="77" t="s">
        <v>58</v>
      </c>
      <c r="G869" s="77">
        <v>6</v>
      </c>
      <c r="H869" s="77">
        <v>1</v>
      </c>
      <c r="I869" s="77">
        <v>9</v>
      </c>
      <c r="J869" s="77">
        <v>12</v>
      </c>
      <c r="K869" s="77">
        <v>15</v>
      </c>
      <c r="L869" s="77">
        <v>1</v>
      </c>
      <c r="M869" s="77">
        <v>1200</v>
      </c>
      <c r="N869" s="80">
        <f>IF('NORMAL OPTION CALLS'!E869="BUY",('NORMAL OPTION CALLS'!L869-'NORMAL OPTION CALLS'!G869)*('NORMAL OPTION CALLS'!M869),('NORMAL OPTION CALLS'!G869-'NORMAL OPTION CALLS'!L869)*('NORMAL OPTION CALLS'!M869))</f>
        <v>-6000</v>
      </c>
      <c r="O869" s="81">
        <f>'NORMAL OPTION CALLS'!N869/('NORMAL OPTION CALLS'!M869)/'NORMAL OPTION CALLS'!G869%</f>
        <v>-83.333333333333343</v>
      </c>
    </row>
    <row r="870" spans="1:15" s="153" customFormat="1">
      <c r="A870" s="77">
        <v>12</v>
      </c>
      <c r="B870" s="78">
        <v>43430</v>
      </c>
      <c r="C870" s="79">
        <v>530</v>
      </c>
      <c r="D870" s="77" t="s">
        <v>47</v>
      </c>
      <c r="E870" s="77" t="s">
        <v>22</v>
      </c>
      <c r="F870" s="77" t="s">
        <v>99</v>
      </c>
      <c r="G870" s="77">
        <v>11</v>
      </c>
      <c r="H870" s="77">
        <v>3</v>
      </c>
      <c r="I870" s="77">
        <v>15</v>
      </c>
      <c r="J870" s="77">
        <v>19</v>
      </c>
      <c r="K870" s="77">
        <v>23</v>
      </c>
      <c r="L870" s="77">
        <v>15</v>
      </c>
      <c r="M870" s="77">
        <v>1061</v>
      </c>
      <c r="N870" s="80">
        <f>IF('NORMAL OPTION CALLS'!E870="BUY",('NORMAL OPTION CALLS'!L870-'NORMAL OPTION CALLS'!G870)*('NORMAL OPTION CALLS'!M870),('NORMAL OPTION CALLS'!G870-'NORMAL OPTION CALLS'!L870)*('NORMAL OPTION CALLS'!M870))</f>
        <v>4244</v>
      </c>
      <c r="O870" s="81">
        <f>'NORMAL OPTION CALLS'!N870/('NORMAL OPTION CALLS'!M870)/'NORMAL OPTION CALLS'!G870%</f>
        <v>36.363636363636367</v>
      </c>
    </row>
    <row r="871" spans="1:15" s="153" customFormat="1">
      <c r="A871" s="77">
        <v>13</v>
      </c>
      <c r="B871" s="78">
        <v>43430</v>
      </c>
      <c r="C871" s="79">
        <v>355</v>
      </c>
      <c r="D871" s="77" t="s">
        <v>21</v>
      </c>
      <c r="E871" s="77" t="s">
        <v>22</v>
      </c>
      <c r="F871" s="77" t="s">
        <v>91</v>
      </c>
      <c r="G871" s="77">
        <v>4.5</v>
      </c>
      <c r="H871" s="77">
        <v>1.5</v>
      </c>
      <c r="I871" s="77">
        <v>6</v>
      </c>
      <c r="J871" s="77">
        <v>7.5</v>
      </c>
      <c r="K871" s="77">
        <v>9</v>
      </c>
      <c r="L871" s="77">
        <v>6</v>
      </c>
      <c r="M871" s="77">
        <v>2750</v>
      </c>
      <c r="N871" s="80">
        <f>IF('NORMAL OPTION CALLS'!E871="BUY",('NORMAL OPTION CALLS'!L871-'NORMAL OPTION CALLS'!G871)*('NORMAL OPTION CALLS'!M871),('NORMAL OPTION CALLS'!G871-'NORMAL OPTION CALLS'!L871)*('NORMAL OPTION CALLS'!M871))</f>
        <v>4125</v>
      </c>
      <c r="O871" s="81">
        <f>'NORMAL OPTION CALLS'!N871/('NORMAL OPTION CALLS'!M871)/'NORMAL OPTION CALLS'!G871%</f>
        <v>33.333333333333336</v>
      </c>
    </row>
    <row r="872" spans="1:15" s="153" customFormat="1">
      <c r="A872" s="77">
        <v>14</v>
      </c>
      <c r="B872" s="78">
        <v>43430</v>
      </c>
      <c r="C872" s="79">
        <v>540</v>
      </c>
      <c r="D872" s="77" t="s">
        <v>21</v>
      </c>
      <c r="E872" s="77" t="s">
        <v>22</v>
      </c>
      <c r="F872" s="77" t="s">
        <v>337</v>
      </c>
      <c r="G872" s="77">
        <v>11</v>
      </c>
      <c r="H872" s="77">
        <v>3</v>
      </c>
      <c r="I872" s="77">
        <v>15</v>
      </c>
      <c r="J872" s="77">
        <v>19</v>
      </c>
      <c r="K872" s="77">
        <v>23</v>
      </c>
      <c r="L872" s="77">
        <v>15</v>
      </c>
      <c r="M872" s="77">
        <v>800</v>
      </c>
      <c r="N872" s="80">
        <f>IF('NORMAL OPTION CALLS'!E872="BUY",('NORMAL OPTION CALLS'!L872-'NORMAL OPTION CALLS'!G872)*('NORMAL OPTION CALLS'!M872),('NORMAL OPTION CALLS'!G872-'NORMAL OPTION CALLS'!L872)*('NORMAL OPTION CALLS'!M872))</f>
        <v>3200</v>
      </c>
      <c r="O872" s="81">
        <f>'NORMAL OPTION CALLS'!N872/('NORMAL OPTION CALLS'!M872)/'NORMAL OPTION CALLS'!G872%</f>
        <v>36.363636363636367</v>
      </c>
    </row>
    <row r="873" spans="1:15" s="153" customFormat="1">
      <c r="A873" s="77">
        <v>15</v>
      </c>
      <c r="B873" s="78">
        <v>43426</v>
      </c>
      <c r="C873" s="79">
        <v>540</v>
      </c>
      <c r="D873" s="77" t="s">
        <v>47</v>
      </c>
      <c r="E873" s="77" t="s">
        <v>22</v>
      </c>
      <c r="F873" s="77" t="s">
        <v>99</v>
      </c>
      <c r="G873" s="77">
        <v>7</v>
      </c>
      <c r="H873" s="77">
        <v>1</v>
      </c>
      <c r="I873" s="77">
        <v>11</v>
      </c>
      <c r="J873" s="77">
        <v>15</v>
      </c>
      <c r="K873" s="77">
        <v>19</v>
      </c>
      <c r="L873" s="77">
        <v>11</v>
      </c>
      <c r="M873" s="77">
        <v>1061</v>
      </c>
      <c r="N873" s="80">
        <f>IF('NORMAL OPTION CALLS'!E873="BUY",('NORMAL OPTION CALLS'!L873-'NORMAL OPTION CALLS'!G873)*('NORMAL OPTION CALLS'!M873),('NORMAL OPTION CALLS'!G873-'NORMAL OPTION CALLS'!L873)*('NORMAL OPTION CALLS'!M873))</f>
        <v>4244</v>
      </c>
      <c r="O873" s="81">
        <f>'NORMAL OPTION CALLS'!N873/('NORMAL OPTION CALLS'!M873)/'NORMAL OPTION CALLS'!G873%</f>
        <v>57.142857142857139</v>
      </c>
    </row>
    <row r="874" spans="1:15" s="153" customFormat="1">
      <c r="A874" s="77">
        <v>16</v>
      </c>
      <c r="B874" s="78">
        <v>43426</v>
      </c>
      <c r="C874" s="79">
        <v>2040</v>
      </c>
      <c r="D874" s="77" t="s">
        <v>21</v>
      </c>
      <c r="E874" s="77" t="s">
        <v>22</v>
      </c>
      <c r="F874" s="77" t="s">
        <v>60</v>
      </c>
      <c r="G874" s="77">
        <v>15</v>
      </c>
      <c r="H874" s="77">
        <v>2</v>
      </c>
      <c r="I874" s="77">
        <v>30</v>
      </c>
      <c r="J874" s="77">
        <v>45</v>
      </c>
      <c r="K874" s="77">
        <v>60</v>
      </c>
      <c r="L874" s="77">
        <v>30</v>
      </c>
      <c r="M874" s="77">
        <v>250</v>
      </c>
      <c r="N874" s="80">
        <f>IF('NORMAL OPTION CALLS'!E874="BUY",('NORMAL OPTION CALLS'!L874-'NORMAL OPTION CALLS'!G874)*('NORMAL OPTION CALLS'!M874),('NORMAL OPTION CALLS'!G874-'NORMAL OPTION CALLS'!L874)*('NORMAL OPTION CALLS'!M874))</f>
        <v>3750</v>
      </c>
      <c r="O874" s="81">
        <f>'NORMAL OPTION CALLS'!N874/('NORMAL OPTION CALLS'!M874)/'NORMAL OPTION CALLS'!G874%</f>
        <v>100</v>
      </c>
    </row>
    <row r="875" spans="1:15" s="153" customFormat="1">
      <c r="A875" s="77">
        <v>17</v>
      </c>
      <c r="B875" s="78">
        <v>43425</v>
      </c>
      <c r="C875" s="79">
        <v>960</v>
      </c>
      <c r="D875" s="77" t="s">
        <v>47</v>
      </c>
      <c r="E875" s="77" t="s">
        <v>22</v>
      </c>
      <c r="F875" s="77" t="s">
        <v>211</v>
      </c>
      <c r="G875" s="77">
        <v>13.5</v>
      </c>
      <c r="H875" s="77">
        <v>3</v>
      </c>
      <c r="I875" s="77">
        <v>21</v>
      </c>
      <c r="J875" s="77">
        <v>29</v>
      </c>
      <c r="K875" s="77">
        <v>37</v>
      </c>
      <c r="L875" s="77">
        <v>20</v>
      </c>
      <c r="M875" s="77">
        <v>550</v>
      </c>
      <c r="N875" s="80">
        <f>IF('NORMAL OPTION CALLS'!E875="BUY",('NORMAL OPTION CALLS'!L875-'NORMAL OPTION CALLS'!G875)*('NORMAL OPTION CALLS'!M875),('NORMAL OPTION CALLS'!G875-'NORMAL OPTION CALLS'!L875)*('NORMAL OPTION CALLS'!M875))</f>
        <v>3575</v>
      </c>
      <c r="O875" s="81">
        <f>'NORMAL OPTION CALLS'!N875/('NORMAL OPTION CALLS'!M875)/'NORMAL OPTION CALLS'!G875%</f>
        <v>48.148148148148145</v>
      </c>
    </row>
    <row r="876" spans="1:15" s="153" customFormat="1">
      <c r="A876" s="77">
        <v>18</v>
      </c>
      <c r="B876" s="78">
        <v>43425</v>
      </c>
      <c r="C876" s="79">
        <v>110</v>
      </c>
      <c r="D876" s="77" t="s">
        <v>21</v>
      </c>
      <c r="E876" s="77" t="s">
        <v>22</v>
      </c>
      <c r="F876" s="77" t="s">
        <v>25</v>
      </c>
      <c r="G876" s="77">
        <v>3</v>
      </c>
      <c r="H876" s="77">
        <v>1</v>
      </c>
      <c r="I876" s="77">
        <v>4</v>
      </c>
      <c r="J876" s="77">
        <v>5</v>
      </c>
      <c r="K876" s="77">
        <v>6</v>
      </c>
      <c r="L876" s="77">
        <v>4</v>
      </c>
      <c r="M876" s="77">
        <v>4000</v>
      </c>
      <c r="N876" s="80">
        <f>IF('NORMAL OPTION CALLS'!E876="BUY",('NORMAL OPTION CALLS'!L876-'NORMAL OPTION CALLS'!G876)*('NORMAL OPTION CALLS'!M876),('NORMAL OPTION CALLS'!G876-'NORMAL OPTION CALLS'!L876)*('NORMAL OPTION CALLS'!M876))</f>
        <v>4000</v>
      </c>
      <c r="O876" s="81">
        <f>'NORMAL OPTION CALLS'!N876/('NORMAL OPTION CALLS'!M876)/'NORMAL OPTION CALLS'!G876%</f>
        <v>33.333333333333336</v>
      </c>
    </row>
    <row r="877" spans="1:15" s="153" customFormat="1">
      <c r="A877" s="77">
        <v>19</v>
      </c>
      <c r="B877" s="78">
        <v>43425</v>
      </c>
      <c r="C877" s="79">
        <v>360</v>
      </c>
      <c r="D877" s="77" t="s">
        <v>21</v>
      </c>
      <c r="E877" s="77" t="s">
        <v>22</v>
      </c>
      <c r="F877" s="77" t="s">
        <v>335</v>
      </c>
      <c r="G877" s="77">
        <v>5.5</v>
      </c>
      <c r="H877" s="77">
        <v>2.5</v>
      </c>
      <c r="I877" s="77">
        <v>7.5</v>
      </c>
      <c r="J877" s="77">
        <v>9.5</v>
      </c>
      <c r="K877" s="77">
        <v>11.5</v>
      </c>
      <c r="L877" s="77">
        <v>7.5</v>
      </c>
      <c r="M877" s="77">
        <v>2500</v>
      </c>
      <c r="N877" s="80">
        <f>IF('NORMAL OPTION CALLS'!E877="BUY",('NORMAL OPTION CALLS'!L877-'NORMAL OPTION CALLS'!G877)*('NORMAL OPTION CALLS'!M877),('NORMAL OPTION CALLS'!G877-'NORMAL OPTION CALLS'!L877)*('NORMAL OPTION CALLS'!M877))</f>
        <v>5000</v>
      </c>
      <c r="O877" s="81">
        <f>'NORMAL OPTION CALLS'!N877/('NORMAL OPTION CALLS'!M877)/'NORMAL OPTION CALLS'!G877%</f>
        <v>36.363636363636367</v>
      </c>
    </row>
    <row r="878" spans="1:15" s="153" customFormat="1">
      <c r="A878" s="77">
        <v>20</v>
      </c>
      <c r="B878" s="78">
        <v>43424</v>
      </c>
      <c r="C878" s="79">
        <v>105</v>
      </c>
      <c r="D878" s="77" t="s">
        <v>21</v>
      </c>
      <c r="E878" s="77" t="s">
        <v>22</v>
      </c>
      <c r="F878" s="77" t="s">
        <v>59</v>
      </c>
      <c r="G878" s="77">
        <v>2.7</v>
      </c>
      <c r="H878" s="77">
        <v>1.5</v>
      </c>
      <c r="I878" s="77">
        <v>3.3</v>
      </c>
      <c r="J878" s="77">
        <v>3.9</v>
      </c>
      <c r="K878" s="77">
        <v>4.5</v>
      </c>
      <c r="L878" s="77">
        <v>1.5</v>
      </c>
      <c r="M878" s="77">
        <v>6000</v>
      </c>
      <c r="N878" s="80">
        <f>IF('NORMAL OPTION CALLS'!E878="BUY",('NORMAL OPTION CALLS'!L878-'NORMAL OPTION CALLS'!G878)*('NORMAL OPTION CALLS'!M878),('NORMAL OPTION CALLS'!G878-'NORMAL OPTION CALLS'!L878)*('NORMAL OPTION CALLS'!M878))</f>
        <v>-7200.0000000000009</v>
      </c>
      <c r="O878" s="81">
        <f>'NORMAL OPTION CALLS'!N878/('NORMAL OPTION CALLS'!M878)/'NORMAL OPTION CALLS'!G878%</f>
        <v>-44.444444444444443</v>
      </c>
    </row>
    <row r="879" spans="1:15" s="153" customFormat="1">
      <c r="A879" s="77">
        <v>21</v>
      </c>
      <c r="B879" s="78">
        <v>43424</v>
      </c>
      <c r="C879" s="79">
        <v>155</v>
      </c>
      <c r="D879" s="77" t="s">
        <v>21</v>
      </c>
      <c r="E879" s="77" t="s">
        <v>22</v>
      </c>
      <c r="F879" s="77" t="s">
        <v>90</v>
      </c>
      <c r="G879" s="77">
        <v>5</v>
      </c>
      <c r="H879" s="77">
        <v>2</v>
      </c>
      <c r="I879" s="77">
        <v>6.5</v>
      </c>
      <c r="J879" s="77">
        <v>8</v>
      </c>
      <c r="K879" s="77">
        <v>9.5</v>
      </c>
      <c r="L879" s="77">
        <v>2</v>
      </c>
      <c r="M879" s="77">
        <v>2450</v>
      </c>
      <c r="N879" s="80">
        <f>IF('NORMAL OPTION CALLS'!E879="BUY",('NORMAL OPTION CALLS'!L879-'NORMAL OPTION CALLS'!G879)*('NORMAL OPTION CALLS'!M879),('NORMAL OPTION CALLS'!G879-'NORMAL OPTION CALLS'!L879)*('NORMAL OPTION CALLS'!M879))</f>
        <v>-7350</v>
      </c>
      <c r="O879" s="81">
        <f>'NORMAL OPTION CALLS'!N879/('NORMAL OPTION CALLS'!M879)/'NORMAL OPTION CALLS'!G879%</f>
        <v>-60</v>
      </c>
    </row>
    <row r="880" spans="1:15" s="153" customFormat="1">
      <c r="A880" s="77">
        <v>22</v>
      </c>
      <c r="B880" s="78">
        <v>43423</v>
      </c>
      <c r="C880" s="79">
        <v>1160</v>
      </c>
      <c r="D880" s="77" t="s">
        <v>21</v>
      </c>
      <c r="E880" s="77" t="s">
        <v>22</v>
      </c>
      <c r="F880" s="77" t="s">
        <v>225</v>
      </c>
      <c r="G880" s="77">
        <v>15</v>
      </c>
      <c r="H880" s="77">
        <v>4</v>
      </c>
      <c r="I880" s="77">
        <v>23</v>
      </c>
      <c r="J880" s="77">
        <v>31</v>
      </c>
      <c r="K880" s="77">
        <v>39</v>
      </c>
      <c r="L880" s="77">
        <v>23</v>
      </c>
      <c r="M880" s="77">
        <v>1000</v>
      </c>
      <c r="N880" s="80">
        <f>IF('NORMAL OPTION CALLS'!E880="BUY",('NORMAL OPTION CALLS'!L880-'NORMAL OPTION CALLS'!G880)*('NORMAL OPTION CALLS'!M880),('NORMAL OPTION CALLS'!G880-'NORMAL OPTION CALLS'!L880)*('NORMAL OPTION CALLS'!M880))</f>
        <v>8000</v>
      </c>
      <c r="O880" s="81">
        <f>'NORMAL OPTION CALLS'!N880/('NORMAL OPTION CALLS'!M880)/'NORMAL OPTION CALLS'!G880%</f>
        <v>53.333333333333336</v>
      </c>
    </row>
    <row r="881" spans="1:17" s="153" customFormat="1">
      <c r="A881" s="77">
        <v>23</v>
      </c>
      <c r="B881" s="78">
        <v>43423</v>
      </c>
      <c r="C881" s="79">
        <v>210</v>
      </c>
      <c r="D881" s="77" t="s">
        <v>21</v>
      </c>
      <c r="E881" s="77" t="s">
        <v>22</v>
      </c>
      <c r="F881" s="77" t="s">
        <v>74</v>
      </c>
      <c r="G881" s="77">
        <v>6</v>
      </c>
      <c r="H881" s="77">
        <v>2</v>
      </c>
      <c r="I881" s="77">
        <v>8.5</v>
      </c>
      <c r="J881" s="77">
        <v>11</v>
      </c>
      <c r="K881" s="77">
        <v>13.5</v>
      </c>
      <c r="L881" s="77">
        <v>2</v>
      </c>
      <c r="M881" s="77">
        <v>1750</v>
      </c>
      <c r="N881" s="80">
        <f>IF('NORMAL OPTION CALLS'!E881="BUY",('NORMAL OPTION CALLS'!L881-'NORMAL OPTION CALLS'!G881)*('NORMAL OPTION CALLS'!M881),('NORMAL OPTION CALLS'!G881-'NORMAL OPTION CALLS'!L881)*('NORMAL OPTION CALLS'!M881))</f>
        <v>-7000</v>
      </c>
      <c r="O881" s="81">
        <f>'NORMAL OPTION CALLS'!N881/('NORMAL OPTION CALLS'!M881)/'NORMAL OPTION CALLS'!G881%</f>
        <v>-66.666666666666671</v>
      </c>
    </row>
    <row r="882" spans="1:17" s="153" customFormat="1">
      <c r="A882" s="77">
        <v>24</v>
      </c>
      <c r="B882" s="78">
        <v>43420</v>
      </c>
      <c r="C882" s="79">
        <v>1120</v>
      </c>
      <c r="D882" s="77" t="s">
        <v>21</v>
      </c>
      <c r="E882" s="77" t="s">
        <v>22</v>
      </c>
      <c r="F882" s="77" t="s">
        <v>225</v>
      </c>
      <c r="G882" s="77">
        <v>25</v>
      </c>
      <c r="H882" s="77">
        <v>11</v>
      </c>
      <c r="I882" s="77">
        <v>33</v>
      </c>
      <c r="J882" s="77">
        <v>41</v>
      </c>
      <c r="K882" s="77">
        <v>49</v>
      </c>
      <c r="L882" s="77">
        <v>49</v>
      </c>
      <c r="M882" s="77">
        <v>550</v>
      </c>
      <c r="N882" s="80">
        <f>IF('NORMAL OPTION CALLS'!E882="BUY",('NORMAL OPTION CALLS'!L882-'NORMAL OPTION CALLS'!G882)*('NORMAL OPTION CALLS'!M882),('NORMAL OPTION CALLS'!G882-'NORMAL OPTION CALLS'!L882)*('NORMAL OPTION CALLS'!M882))</f>
        <v>13200</v>
      </c>
      <c r="O882" s="81">
        <f>'NORMAL OPTION CALLS'!N882/('NORMAL OPTION CALLS'!M882)/'NORMAL OPTION CALLS'!G882%</f>
        <v>96</v>
      </c>
    </row>
    <row r="883" spans="1:17" s="153" customFormat="1">
      <c r="A883" s="77">
        <v>25</v>
      </c>
      <c r="B883" s="78">
        <v>43420</v>
      </c>
      <c r="C883" s="79">
        <v>370</v>
      </c>
      <c r="D883" s="77" t="s">
        <v>21</v>
      </c>
      <c r="E883" s="77" t="s">
        <v>22</v>
      </c>
      <c r="F883" s="77" t="s">
        <v>91</v>
      </c>
      <c r="G883" s="77">
        <v>10</v>
      </c>
      <c r="H883" s="77">
        <v>7</v>
      </c>
      <c r="I883" s="77">
        <v>11.5</v>
      </c>
      <c r="J883" s="77">
        <v>13</v>
      </c>
      <c r="K883" s="77">
        <v>14.5</v>
      </c>
      <c r="L883" s="77">
        <v>7</v>
      </c>
      <c r="M883" s="77">
        <v>2750</v>
      </c>
      <c r="N883" s="80">
        <f>IF('NORMAL OPTION CALLS'!E883="BUY",('NORMAL OPTION CALLS'!L883-'NORMAL OPTION CALLS'!G883)*('NORMAL OPTION CALLS'!M883),('NORMAL OPTION CALLS'!G883-'NORMAL OPTION CALLS'!L883)*('NORMAL OPTION CALLS'!M883))</f>
        <v>-8250</v>
      </c>
      <c r="O883" s="81">
        <f>'NORMAL OPTION CALLS'!N883/('NORMAL OPTION CALLS'!M883)/'NORMAL OPTION CALLS'!G883%</f>
        <v>-30</v>
      </c>
    </row>
    <row r="884" spans="1:17" s="153" customFormat="1">
      <c r="A884" s="77">
        <v>26</v>
      </c>
      <c r="B884" s="78">
        <v>43420</v>
      </c>
      <c r="C884" s="79">
        <v>40</v>
      </c>
      <c r="D884" s="77" t="s">
        <v>21</v>
      </c>
      <c r="E884" s="77" t="s">
        <v>22</v>
      </c>
      <c r="F884" s="77" t="s">
        <v>334</v>
      </c>
      <c r="G884" s="77">
        <v>2</v>
      </c>
      <c r="H884" s="77">
        <v>1</v>
      </c>
      <c r="I884" s="77">
        <v>2.5</v>
      </c>
      <c r="J884" s="77">
        <v>3</v>
      </c>
      <c r="K884" s="77">
        <v>3.5</v>
      </c>
      <c r="L884" s="77">
        <v>3</v>
      </c>
      <c r="M884" s="77">
        <v>7000</v>
      </c>
      <c r="N884" s="80">
        <f>IF('NORMAL OPTION CALLS'!E884="BUY",('NORMAL OPTION CALLS'!L884-'NORMAL OPTION CALLS'!G884)*('NORMAL OPTION CALLS'!M884),('NORMAL OPTION CALLS'!G884-'NORMAL OPTION CALLS'!L884)*('NORMAL OPTION CALLS'!M884))</f>
        <v>7000</v>
      </c>
      <c r="O884" s="81">
        <f>'NORMAL OPTION CALLS'!N884/('NORMAL OPTION CALLS'!M884)/'NORMAL OPTION CALLS'!G884%</f>
        <v>50</v>
      </c>
    </row>
    <row r="885" spans="1:17" s="153" customFormat="1">
      <c r="A885" s="77">
        <v>27</v>
      </c>
      <c r="B885" s="78">
        <v>43419</v>
      </c>
      <c r="C885" s="79">
        <v>105</v>
      </c>
      <c r="D885" s="77" t="s">
        <v>47</v>
      </c>
      <c r="E885" s="77" t="s">
        <v>22</v>
      </c>
      <c r="F885" s="77" t="s">
        <v>25</v>
      </c>
      <c r="G885" s="77">
        <v>3.8</v>
      </c>
      <c r="H885" s="77">
        <v>2.2000000000000002</v>
      </c>
      <c r="I885" s="77">
        <v>4.5999999999999996</v>
      </c>
      <c r="J885" s="77">
        <v>5.4</v>
      </c>
      <c r="K885" s="77">
        <v>6.2</v>
      </c>
      <c r="L885" s="77">
        <v>2.2000000000000002</v>
      </c>
      <c r="M885" s="77">
        <v>4000</v>
      </c>
      <c r="N885" s="80">
        <f>IF('NORMAL OPTION CALLS'!E885="BUY",('NORMAL OPTION CALLS'!L885-'NORMAL OPTION CALLS'!G885)*('NORMAL OPTION CALLS'!M885),('NORMAL OPTION CALLS'!G885-'NORMAL OPTION CALLS'!L885)*('NORMAL OPTION CALLS'!M885))</f>
        <v>-6399.9999999999982</v>
      </c>
      <c r="O885" s="81">
        <f>'NORMAL OPTION CALLS'!N885/('NORMAL OPTION CALLS'!M885)/'NORMAL OPTION CALLS'!G885%</f>
        <v>-42.105263157894726</v>
      </c>
    </row>
    <row r="886" spans="1:17" s="153" customFormat="1">
      <c r="A886" s="77">
        <v>28</v>
      </c>
      <c r="B886" s="78">
        <v>43419</v>
      </c>
      <c r="C886" s="79">
        <v>85</v>
      </c>
      <c r="D886" s="77" t="s">
        <v>21</v>
      </c>
      <c r="E886" s="77" t="s">
        <v>22</v>
      </c>
      <c r="F886" s="77" t="s">
        <v>180</v>
      </c>
      <c r="G886" s="77">
        <v>3</v>
      </c>
      <c r="H886" s="77">
        <v>1.6</v>
      </c>
      <c r="I886" s="77">
        <v>3.7</v>
      </c>
      <c r="J886" s="77">
        <v>4.4000000000000004</v>
      </c>
      <c r="K886" s="77">
        <v>5</v>
      </c>
      <c r="L886" s="77">
        <v>5</v>
      </c>
      <c r="M886" s="77">
        <v>6000</v>
      </c>
      <c r="N886" s="80">
        <f>IF('NORMAL OPTION CALLS'!E886="BUY",('NORMAL OPTION CALLS'!L886-'NORMAL OPTION CALLS'!G886)*('NORMAL OPTION CALLS'!M886),('NORMAL OPTION CALLS'!G886-'NORMAL OPTION CALLS'!L886)*('NORMAL OPTION CALLS'!M886))</f>
        <v>12000</v>
      </c>
      <c r="O886" s="81">
        <f>'NORMAL OPTION CALLS'!N886/('NORMAL OPTION CALLS'!M886)/'NORMAL OPTION CALLS'!G886%</f>
        <v>66.666666666666671</v>
      </c>
    </row>
    <row r="887" spans="1:17" s="153" customFormat="1">
      <c r="A887" s="77">
        <v>29</v>
      </c>
      <c r="B887" s="78">
        <v>43419</v>
      </c>
      <c r="C887" s="79">
        <v>110</v>
      </c>
      <c r="D887" s="77" t="s">
        <v>21</v>
      </c>
      <c r="E887" s="77" t="s">
        <v>22</v>
      </c>
      <c r="F887" s="77" t="s">
        <v>59</v>
      </c>
      <c r="G887" s="77">
        <v>2</v>
      </c>
      <c r="H887" s="77">
        <v>0.9</v>
      </c>
      <c r="I887" s="77">
        <v>2.6</v>
      </c>
      <c r="J887" s="77">
        <v>3.2</v>
      </c>
      <c r="K887" s="77">
        <v>3.8</v>
      </c>
      <c r="L887" s="77">
        <v>2.6</v>
      </c>
      <c r="M887" s="77">
        <v>6000</v>
      </c>
      <c r="N887" s="80">
        <f>IF('NORMAL OPTION CALLS'!E887="BUY",('NORMAL OPTION CALLS'!L887-'NORMAL OPTION CALLS'!G887)*('NORMAL OPTION CALLS'!M887),('NORMAL OPTION CALLS'!G887-'NORMAL OPTION CALLS'!L887)*('NORMAL OPTION CALLS'!M887))</f>
        <v>3600.0000000000005</v>
      </c>
      <c r="O887" s="81">
        <f>'NORMAL OPTION CALLS'!N887/('NORMAL OPTION CALLS'!M887)/'NORMAL OPTION CALLS'!G887%</f>
        <v>30.000000000000004</v>
      </c>
    </row>
    <row r="888" spans="1:17" s="153" customFormat="1">
      <c r="A888" s="77">
        <v>30</v>
      </c>
      <c r="B888" s="78">
        <v>43418</v>
      </c>
      <c r="C888" s="79">
        <v>105</v>
      </c>
      <c r="D888" s="77" t="s">
        <v>21</v>
      </c>
      <c r="E888" s="77" t="s">
        <v>22</v>
      </c>
      <c r="F888" s="77" t="s">
        <v>59</v>
      </c>
      <c r="G888" s="77">
        <v>3.1</v>
      </c>
      <c r="H888" s="77">
        <v>1.9</v>
      </c>
      <c r="I888" s="77">
        <v>3.7</v>
      </c>
      <c r="J888" s="77">
        <v>4.3</v>
      </c>
      <c r="K888" s="77">
        <v>5</v>
      </c>
      <c r="L888" s="77">
        <v>4.3</v>
      </c>
      <c r="M888" s="77">
        <v>6000</v>
      </c>
      <c r="N888" s="80">
        <f>IF('NORMAL OPTION CALLS'!E888="BUY",('NORMAL OPTION CALLS'!L888-'NORMAL OPTION CALLS'!G888)*('NORMAL OPTION CALLS'!M888),('NORMAL OPTION CALLS'!G888-'NORMAL OPTION CALLS'!L888)*('NORMAL OPTION CALLS'!M888))</f>
        <v>7199.9999999999982</v>
      </c>
      <c r="O888" s="81">
        <f>'NORMAL OPTION CALLS'!N888/('NORMAL OPTION CALLS'!M888)/'NORMAL OPTION CALLS'!G888%</f>
        <v>38.709677419354833</v>
      </c>
      <c r="P888" s="76"/>
    </row>
    <row r="889" spans="1:17">
      <c r="A889" s="77">
        <v>31</v>
      </c>
      <c r="B889" s="78">
        <v>43418</v>
      </c>
      <c r="C889" s="79">
        <v>450</v>
      </c>
      <c r="D889" s="77" t="s">
        <v>21</v>
      </c>
      <c r="E889" s="77" t="s">
        <v>22</v>
      </c>
      <c r="F889" s="77" t="s">
        <v>77</v>
      </c>
      <c r="G889" s="77">
        <v>10.5</v>
      </c>
      <c r="H889" s="77">
        <v>5</v>
      </c>
      <c r="I889" s="77">
        <v>14</v>
      </c>
      <c r="J889" s="77">
        <v>17</v>
      </c>
      <c r="K889" s="77">
        <v>20</v>
      </c>
      <c r="L889" s="77">
        <v>14</v>
      </c>
      <c r="M889" s="77">
        <v>1100</v>
      </c>
      <c r="N889" s="80">
        <f>IF('NORMAL OPTION CALLS'!E889="BUY",('NORMAL OPTION CALLS'!L889-'NORMAL OPTION CALLS'!G889)*('NORMAL OPTION CALLS'!M889),('NORMAL OPTION CALLS'!G889-'NORMAL OPTION CALLS'!L889)*('NORMAL OPTION CALLS'!M889))</f>
        <v>3850</v>
      </c>
      <c r="O889" s="81">
        <f>'NORMAL OPTION CALLS'!N889/('NORMAL OPTION CALLS'!M889)/'NORMAL OPTION CALLS'!G889%</f>
        <v>33.333333333333336</v>
      </c>
    </row>
    <row r="890" spans="1:17">
      <c r="A890" s="77">
        <v>32</v>
      </c>
      <c r="B890" s="78">
        <v>43418</v>
      </c>
      <c r="C890" s="79">
        <v>530</v>
      </c>
      <c r="D890" s="77" t="s">
        <v>47</v>
      </c>
      <c r="E890" s="77" t="s">
        <v>22</v>
      </c>
      <c r="F890" s="77" t="s">
        <v>236</v>
      </c>
      <c r="G890" s="77">
        <v>13.5</v>
      </c>
      <c r="H890" s="77">
        <v>7.5</v>
      </c>
      <c r="I890" s="77">
        <v>17</v>
      </c>
      <c r="J890" s="77">
        <v>20</v>
      </c>
      <c r="K890" s="77">
        <v>23</v>
      </c>
      <c r="L890" s="77">
        <v>20</v>
      </c>
      <c r="M890" s="77">
        <v>1100</v>
      </c>
      <c r="N890" s="80">
        <f>IF('NORMAL OPTION CALLS'!E890="BUY",('NORMAL OPTION CALLS'!L890-'NORMAL OPTION CALLS'!G890)*('NORMAL OPTION CALLS'!M890),('NORMAL OPTION CALLS'!G890-'NORMAL OPTION CALLS'!L890)*('NORMAL OPTION CALLS'!M890))</f>
        <v>7150</v>
      </c>
      <c r="O890" s="81">
        <f>'NORMAL OPTION CALLS'!N890/('NORMAL OPTION CALLS'!M890)/'NORMAL OPTION CALLS'!G890%</f>
        <v>48.148148148148145</v>
      </c>
      <c r="Q890" s="153"/>
    </row>
    <row r="891" spans="1:17">
      <c r="A891" s="77">
        <v>33</v>
      </c>
      <c r="B891" s="78">
        <v>43417</v>
      </c>
      <c r="C891" s="79">
        <v>1180</v>
      </c>
      <c r="D891" s="77" t="s">
        <v>21</v>
      </c>
      <c r="E891" s="77" t="s">
        <v>22</v>
      </c>
      <c r="F891" s="77" t="s">
        <v>224</v>
      </c>
      <c r="G891" s="77">
        <v>20</v>
      </c>
      <c r="H891" s="77">
        <v>10</v>
      </c>
      <c r="I891" s="77">
        <v>25</v>
      </c>
      <c r="J891" s="77">
        <v>30</v>
      </c>
      <c r="K891" s="77">
        <v>35</v>
      </c>
      <c r="L891" s="77">
        <v>10</v>
      </c>
      <c r="M891" s="77">
        <v>800</v>
      </c>
      <c r="N891" s="80">
        <f>IF('NORMAL OPTION CALLS'!E891="BUY",('NORMAL OPTION CALLS'!L891-'NORMAL OPTION CALLS'!G891)*('NORMAL OPTION CALLS'!M891),('NORMAL OPTION CALLS'!G891-'NORMAL OPTION CALLS'!L891)*('NORMAL OPTION CALLS'!M891))</f>
        <v>-8000</v>
      </c>
      <c r="O891" s="81">
        <f>'NORMAL OPTION CALLS'!N891/('NORMAL OPTION CALLS'!M891)/'NORMAL OPTION CALLS'!G891%</f>
        <v>-50</v>
      </c>
    </row>
    <row r="892" spans="1:17">
      <c r="A892" s="77">
        <v>34</v>
      </c>
      <c r="B892" s="78">
        <v>43417</v>
      </c>
      <c r="C892" s="79">
        <v>590</v>
      </c>
      <c r="D892" s="77" t="s">
        <v>21</v>
      </c>
      <c r="E892" s="77" t="s">
        <v>22</v>
      </c>
      <c r="F892" s="77" t="s">
        <v>99</v>
      </c>
      <c r="G892" s="77">
        <v>19</v>
      </c>
      <c r="H892" s="77">
        <v>11</v>
      </c>
      <c r="I892" s="77">
        <v>23</v>
      </c>
      <c r="J892" s="77">
        <v>27</v>
      </c>
      <c r="K892" s="77">
        <v>31</v>
      </c>
      <c r="L892" s="77">
        <v>31</v>
      </c>
      <c r="M892" s="77">
        <v>1061</v>
      </c>
      <c r="N892" s="80">
        <f>IF('NORMAL OPTION CALLS'!E892="BUY",('NORMAL OPTION CALLS'!L892-'NORMAL OPTION CALLS'!G892)*('NORMAL OPTION CALLS'!M892),('NORMAL OPTION CALLS'!G892-'NORMAL OPTION CALLS'!L892)*('NORMAL OPTION CALLS'!M892))</f>
        <v>12732</v>
      </c>
      <c r="O892" s="81">
        <f>'NORMAL OPTION CALLS'!N892/('NORMAL OPTION CALLS'!M892)/'NORMAL OPTION CALLS'!G892%</f>
        <v>63.157894736842103</v>
      </c>
    </row>
    <row r="893" spans="1:17">
      <c r="A893" s="77">
        <v>35</v>
      </c>
      <c r="B893" s="78">
        <v>43413</v>
      </c>
      <c r="C893" s="79">
        <v>820</v>
      </c>
      <c r="D893" s="77" t="s">
        <v>21</v>
      </c>
      <c r="E893" s="77" t="s">
        <v>22</v>
      </c>
      <c r="F893" s="77" t="s">
        <v>182</v>
      </c>
      <c r="G893" s="77">
        <v>30</v>
      </c>
      <c r="H893" s="77">
        <v>22</v>
      </c>
      <c r="I893" s="77">
        <v>34</v>
      </c>
      <c r="J893" s="77">
        <v>38</v>
      </c>
      <c r="K893" s="77">
        <v>42</v>
      </c>
      <c r="L893" s="77">
        <v>22</v>
      </c>
      <c r="M893" s="77">
        <v>1000</v>
      </c>
      <c r="N893" s="80">
        <f>IF('NORMAL OPTION CALLS'!E893="BUY",('NORMAL OPTION CALLS'!L893-'NORMAL OPTION CALLS'!G893)*('NORMAL OPTION CALLS'!M893),('NORMAL OPTION CALLS'!G893-'NORMAL OPTION CALLS'!L893)*('NORMAL OPTION CALLS'!M893))</f>
        <v>-8000</v>
      </c>
      <c r="O893" s="81">
        <f>'NORMAL OPTION CALLS'!N893/('NORMAL OPTION CALLS'!M893)/'NORMAL OPTION CALLS'!G893%</f>
        <v>-26.666666666666668</v>
      </c>
    </row>
    <row r="894" spans="1:17">
      <c r="A894" s="77">
        <v>36</v>
      </c>
      <c r="B894" s="78">
        <v>43413</v>
      </c>
      <c r="C894" s="79">
        <v>600</v>
      </c>
      <c r="D894" s="77" t="s">
        <v>21</v>
      </c>
      <c r="E894" s="77" t="s">
        <v>22</v>
      </c>
      <c r="F894" s="77" t="s">
        <v>161</v>
      </c>
      <c r="G894" s="77">
        <v>20</v>
      </c>
      <c r="H894" s="77">
        <v>13</v>
      </c>
      <c r="I894" s="77">
        <v>23.5</v>
      </c>
      <c r="J894" s="77">
        <v>27</v>
      </c>
      <c r="K894" s="77">
        <v>30</v>
      </c>
      <c r="L894" s="77">
        <v>23</v>
      </c>
      <c r="M894" s="77">
        <v>1100</v>
      </c>
      <c r="N894" s="80">
        <f>IF('NORMAL OPTION CALLS'!E894="BUY",('NORMAL OPTION CALLS'!L894-'NORMAL OPTION CALLS'!G894)*('NORMAL OPTION CALLS'!M894),('NORMAL OPTION CALLS'!G894-'NORMAL OPTION CALLS'!L894)*('NORMAL OPTION CALLS'!M894))</f>
        <v>3300</v>
      </c>
      <c r="O894" s="81">
        <f>'NORMAL OPTION CALLS'!N894/('NORMAL OPTION CALLS'!M894)/'NORMAL OPTION CALLS'!G894%</f>
        <v>15</v>
      </c>
    </row>
    <row r="895" spans="1:17">
      <c r="A895" s="77">
        <v>37</v>
      </c>
      <c r="B895" s="78">
        <v>43413</v>
      </c>
      <c r="C895" s="79">
        <v>230</v>
      </c>
      <c r="D895" s="77" t="s">
        <v>21</v>
      </c>
      <c r="E895" s="77" t="s">
        <v>22</v>
      </c>
      <c r="F895" s="77" t="s">
        <v>55</v>
      </c>
      <c r="G895" s="77">
        <v>11</v>
      </c>
      <c r="H895" s="77">
        <v>6.5</v>
      </c>
      <c r="I895" s="77">
        <v>13.5</v>
      </c>
      <c r="J895" s="77">
        <v>16</v>
      </c>
      <c r="K895" s="77">
        <v>18.5</v>
      </c>
      <c r="L895" s="77">
        <v>6.5</v>
      </c>
      <c r="M895" s="77">
        <v>1750</v>
      </c>
      <c r="N895" s="80">
        <f>IF('NORMAL OPTION CALLS'!E895="BUY",('NORMAL OPTION CALLS'!L895-'NORMAL OPTION CALLS'!G895)*('NORMAL OPTION CALLS'!M895),('NORMAL OPTION CALLS'!G895-'NORMAL OPTION CALLS'!L895)*('NORMAL OPTION CALLS'!M895))</f>
        <v>-7875</v>
      </c>
      <c r="O895" s="81">
        <f>'NORMAL OPTION CALLS'!N895/('NORMAL OPTION CALLS'!M895)/'NORMAL OPTION CALLS'!G895%</f>
        <v>-40.909090909090907</v>
      </c>
    </row>
    <row r="896" spans="1:17">
      <c r="A896" s="77">
        <v>38</v>
      </c>
      <c r="B896" s="78">
        <v>43410</v>
      </c>
      <c r="C896" s="79">
        <v>660</v>
      </c>
      <c r="D896" s="77" t="s">
        <v>21</v>
      </c>
      <c r="E896" s="77" t="s">
        <v>22</v>
      </c>
      <c r="F896" s="77" t="s">
        <v>302</v>
      </c>
      <c r="G896" s="77">
        <v>22</v>
      </c>
      <c r="H896" s="77">
        <v>16</v>
      </c>
      <c r="I896" s="77">
        <v>25.5</v>
      </c>
      <c r="J896" s="77">
        <v>29</v>
      </c>
      <c r="K896" s="77">
        <v>32.5</v>
      </c>
      <c r="L896" s="77">
        <v>25.5</v>
      </c>
      <c r="M896" s="77">
        <v>1000</v>
      </c>
      <c r="N896" s="80">
        <f>IF('NORMAL OPTION CALLS'!E896="BUY",('NORMAL OPTION CALLS'!L896-'NORMAL OPTION CALLS'!G896)*('NORMAL OPTION CALLS'!M896),('NORMAL OPTION CALLS'!G896-'NORMAL OPTION CALLS'!L896)*('NORMAL OPTION CALLS'!M896))</f>
        <v>3500</v>
      </c>
      <c r="O896" s="81">
        <f>'NORMAL OPTION CALLS'!N896/('NORMAL OPTION CALLS'!M896)/'NORMAL OPTION CALLS'!G896%</f>
        <v>15.909090909090908</v>
      </c>
    </row>
    <row r="897" spans="1:15">
      <c r="A897" s="77">
        <v>39</v>
      </c>
      <c r="B897" s="78">
        <v>43410</v>
      </c>
      <c r="C897" s="79">
        <v>120</v>
      </c>
      <c r="D897" s="77" t="s">
        <v>21</v>
      </c>
      <c r="E897" s="77" t="s">
        <v>22</v>
      </c>
      <c r="F897" s="77" t="s">
        <v>64</v>
      </c>
      <c r="G897" s="77">
        <v>4</v>
      </c>
      <c r="H897" s="77">
        <v>2.8</v>
      </c>
      <c r="I897" s="77">
        <v>4.5999999999999996</v>
      </c>
      <c r="J897" s="77">
        <v>5.0999999999999996</v>
      </c>
      <c r="K897" s="77">
        <v>5.7</v>
      </c>
      <c r="L897" s="77">
        <v>5.7</v>
      </c>
      <c r="M897" s="77">
        <v>6000</v>
      </c>
      <c r="N897" s="80">
        <f>IF('NORMAL OPTION CALLS'!E897="BUY",('NORMAL OPTION CALLS'!L897-'NORMAL OPTION CALLS'!G897)*('NORMAL OPTION CALLS'!M897),('NORMAL OPTION CALLS'!G897-'NORMAL OPTION CALLS'!L897)*('NORMAL OPTION CALLS'!M897))</f>
        <v>10200.000000000002</v>
      </c>
      <c r="O897" s="81">
        <f>'NORMAL OPTION CALLS'!N897/('NORMAL OPTION CALLS'!M897)/'NORMAL OPTION CALLS'!G897%</f>
        <v>42.500000000000007</v>
      </c>
    </row>
    <row r="898" spans="1:15">
      <c r="A898" s="77">
        <v>40</v>
      </c>
      <c r="B898" s="78">
        <v>43409</v>
      </c>
      <c r="C898" s="79">
        <v>40</v>
      </c>
      <c r="D898" s="77" t="s">
        <v>21</v>
      </c>
      <c r="E898" s="77" t="s">
        <v>22</v>
      </c>
      <c r="F898" s="77" t="s">
        <v>334</v>
      </c>
      <c r="G898" s="77">
        <v>3</v>
      </c>
      <c r="H898" s="77">
        <v>2</v>
      </c>
      <c r="I898" s="77">
        <v>3.5</v>
      </c>
      <c r="J898" s="77">
        <v>4</v>
      </c>
      <c r="K898" s="77">
        <v>4.5</v>
      </c>
      <c r="L898" s="77">
        <v>3.5</v>
      </c>
      <c r="M898" s="77">
        <v>7000</v>
      </c>
      <c r="N898" s="80">
        <f>IF('NORMAL OPTION CALLS'!E898="BUY",('NORMAL OPTION CALLS'!L898-'NORMAL OPTION CALLS'!G898)*('NORMAL OPTION CALLS'!M898),('NORMAL OPTION CALLS'!G898-'NORMAL OPTION CALLS'!L898)*('NORMAL OPTION CALLS'!M898))</f>
        <v>3500</v>
      </c>
      <c r="O898" s="81">
        <f>'NORMAL OPTION CALLS'!N898/('NORMAL OPTION CALLS'!M898)/'NORMAL OPTION CALLS'!G898%</f>
        <v>16.666666666666668</v>
      </c>
    </row>
    <row r="899" spans="1:15">
      <c r="A899" s="77">
        <v>41</v>
      </c>
      <c r="B899" s="78">
        <v>43409</v>
      </c>
      <c r="C899" s="79">
        <v>120</v>
      </c>
      <c r="D899" s="77" t="s">
        <v>21</v>
      </c>
      <c r="E899" s="77" t="s">
        <v>22</v>
      </c>
      <c r="F899" s="77" t="s">
        <v>25</v>
      </c>
      <c r="G899" s="77">
        <v>6</v>
      </c>
      <c r="H899" s="77">
        <v>4</v>
      </c>
      <c r="I899" s="77">
        <v>7</v>
      </c>
      <c r="J899" s="77">
        <v>8</v>
      </c>
      <c r="K899" s="77">
        <v>9</v>
      </c>
      <c r="L899" s="77">
        <v>7</v>
      </c>
      <c r="M899" s="77">
        <v>4000</v>
      </c>
      <c r="N899" s="80">
        <f>IF('NORMAL OPTION CALLS'!E899="BUY",('NORMAL OPTION CALLS'!L899-'NORMAL OPTION CALLS'!G899)*('NORMAL OPTION CALLS'!M899),('NORMAL OPTION CALLS'!G899-'NORMAL OPTION CALLS'!L899)*('NORMAL OPTION CALLS'!M899))</f>
        <v>4000</v>
      </c>
      <c r="O899" s="81">
        <f>'NORMAL OPTION CALLS'!N899/('NORMAL OPTION CALLS'!M899)/'NORMAL OPTION CALLS'!G899%</f>
        <v>16.666666666666668</v>
      </c>
    </row>
    <row r="900" spans="1:15">
      <c r="A900" s="77">
        <v>42</v>
      </c>
      <c r="B900" s="78">
        <v>43409</v>
      </c>
      <c r="C900" s="79">
        <v>245</v>
      </c>
      <c r="D900" s="77" t="s">
        <v>21</v>
      </c>
      <c r="E900" s="77" t="s">
        <v>22</v>
      </c>
      <c r="F900" s="77" t="s">
        <v>24</v>
      </c>
      <c r="G900" s="77">
        <v>8.5</v>
      </c>
      <c r="H900" s="77">
        <v>6.5</v>
      </c>
      <c r="I900" s="77">
        <v>9.5</v>
      </c>
      <c r="J900" s="77">
        <v>10.5</v>
      </c>
      <c r="K900" s="77">
        <v>11.5</v>
      </c>
      <c r="L900" s="77">
        <v>9.5</v>
      </c>
      <c r="M900" s="77">
        <v>3500</v>
      </c>
      <c r="N900" s="80">
        <f>IF('NORMAL OPTION CALLS'!E900="BUY",('NORMAL OPTION CALLS'!L900-'NORMAL OPTION CALLS'!G900)*('NORMAL OPTION CALLS'!M900),('NORMAL OPTION CALLS'!G900-'NORMAL OPTION CALLS'!L900)*('NORMAL OPTION CALLS'!M900))</f>
        <v>3500</v>
      </c>
      <c r="O900" s="81">
        <f>'NORMAL OPTION CALLS'!N900/('NORMAL OPTION CALLS'!M900)/'NORMAL OPTION CALLS'!G900%</f>
        <v>11.76470588235294</v>
      </c>
    </row>
    <row r="901" spans="1:15">
      <c r="A901" s="77">
        <v>43</v>
      </c>
      <c r="B901" s="78">
        <v>43406</v>
      </c>
      <c r="C901" s="79">
        <v>880</v>
      </c>
      <c r="D901" s="77" t="s">
        <v>21</v>
      </c>
      <c r="E901" s="77" t="s">
        <v>22</v>
      </c>
      <c r="F901" s="77" t="s">
        <v>169</v>
      </c>
      <c r="G901" s="77">
        <v>36</v>
      </c>
      <c r="H901" s="77">
        <v>28</v>
      </c>
      <c r="I901" s="77">
        <v>41</v>
      </c>
      <c r="J901" s="77">
        <v>46</v>
      </c>
      <c r="K901" s="77">
        <v>51</v>
      </c>
      <c r="L901" s="77">
        <v>28</v>
      </c>
      <c r="M901" s="77">
        <v>1500</v>
      </c>
      <c r="N901" s="80">
        <f>IF('NORMAL OPTION CALLS'!E901="BUY",('NORMAL OPTION CALLS'!L901-'NORMAL OPTION CALLS'!G901)*('NORMAL OPTION CALLS'!M901),('NORMAL OPTION CALLS'!G901-'NORMAL OPTION CALLS'!L901)*('NORMAL OPTION CALLS'!M901))</f>
        <v>-12000</v>
      </c>
      <c r="O901" s="81">
        <f>'NORMAL OPTION CALLS'!N901/('NORMAL OPTION CALLS'!M901)/'NORMAL OPTION CALLS'!G901%</f>
        <v>-22.222222222222221</v>
      </c>
    </row>
    <row r="902" spans="1:15">
      <c r="A902" s="77">
        <v>44</v>
      </c>
      <c r="B902" s="78">
        <v>43406</v>
      </c>
      <c r="C902" s="79">
        <v>360</v>
      </c>
      <c r="D902" s="77" t="s">
        <v>21</v>
      </c>
      <c r="E902" s="77" t="s">
        <v>22</v>
      </c>
      <c r="F902" s="77" t="s">
        <v>43</v>
      </c>
      <c r="G902" s="77">
        <v>12.5</v>
      </c>
      <c r="H902" s="77">
        <v>8</v>
      </c>
      <c r="I902" s="77">
        <v>15</v>
      </c>
      <c r="J902" s="77">
        <v>17.5</v>
      </c>
      <c r="K902" s="77">
        <v>20</v>
      </c>
      <c r="L902" s="77">
        <v>8</v>
      </c>
      <c r="M902" s="77">
        <v>1500</v>
      </c>
      <c r="N902" s="80">
        <f>IF('NORMAL OPTION CALLS'!E902="BUY",('NORMAL OPTION CALLS'!L902-'NORMAL OPTION CALLS'!G902)*('NORMAL OPTION CALLS'!M902),('NORMAL OPTION CALLS'!G902-'NORMAL OPTION CALLS'!L902)*('NORMAL OPTION CALLS'!M902))</f>
        <v>-6750</v>
      </c>
      <c r="O902" s="81">
        <f>'NORMAL OPTION CALLS'!N902/('NORMAL OPTION CALLS'!M902)/'NORMAL OPTION CALLS'!G902%</f>
        <v>-36</v>
      </c>
    </row>
    <row r="903" spans="1:15">
      <c r="A903" s="77">
        <v>45</v>
      </c>
      <c r="B903" s="78">
        <v>43406</v>
      </c>
      <c r="C903" s="79">
        <v>240</v>
      </c>
      <c r="D903" s="77" t="s">
        <v>21</v>
      </c>
      <c r="E903" s="77" t="s">
        <v>22</v>
      </c>
      <c r="F903" s="77" t="s">
        <v>24</v>
      </c>
      <c r="G903" s="77">
        <v>10</v>
      </c>
      <c r="H903" s="77">
        <v>8</v>
      </c>
      <c r="I903" s="77">
        <v>11</v>
      </c>
      <c r="J903" s="77">
        <v>12</v>
      </c>
      <c r="K903" s="77">
        <v>13</v>
      </c>
      <c r="L903" s="77">
        <v>11</v>
      </c>
      <c r="M903" s="77">
        <v>3500</v>
      </c>
      <c r="N903" s="80">
        <f>IF('NORMAL OPTION CALLS'!E903="BUY",('NORMAL OPTION CALLS'!L903-'NORMAL OPTION CALLS'!G903)*('NORMAL OPTION CALLS'!M903),('NORMAL OPTION CALLS'!G903-'NORMAL OPTION CALLS'!L903)*('NORMAL OPTION CALLS'!M903))</f>
        <v>3500</v>
      </c>
      <c r="O903" s="81">
        <f>'NORMAL OPTION CALLS'!N903/('NORMAL OPTION CALLS'!M903)/'NORMAL OPTION CALLS'!G903%</f>
        <v>10</v>
      </c>
    </row>
    <row r="904" spans="1:15">
      <c r="A904" s="77">
        <v>46</v>
      </c>
      <c r="B904" s="78">
        <v>43405</v>
      </c>
      <c r="C904" s="79">
        <v>360</v>
      </c>
      <c r="D904" s="77" t="s">
        <v>21</v>
      </c>
      <c r="E904" s="77" t="s">
        <v>22</v>
      </c>
      <c r="F904" s="77" t="s">
        <v>91</v>
      </c>
      <c r="G904" s="77">
        <v>11</v>
      </c>
      <c r="H904" s="77">
        <v>8</v>
      </c>
      <c r="I904" s="77">
        <v>12.5</v>
      </c>
      <c r="J904" s="77">
        <v>14</v>
      </c>
      <c r="K904" s="77">
        <v>15.5</v>
      </c>
      <c r="L904" s="77">
        <v>8</v>
      </c>
      <c r="M904" s="77">
        <v>2750</v>
      </c>
      <c r="N904" s="80">
        <f>IF('NORMAL OPTION CALLS'!E904="BUY",('NORMAL OPTION CALLS'!L904-'NORMAL OPTION CALLS'!G904)*('NORMAL OPTION CALLS'!M904),('NORMAL OPTION CALLS'!G904-'NORMAL OPTION CALLS'!L904)*('NORMAL OPTION CALLS'!M904))</f>
        <v>-8250</v>
      </c>
      <c r="O904" s="81">
        <f>'NORMAL OPTION CALLS'!N904/('NORMAL OPTION CALLS'!M904)/'NORMAL OPTION CALLS'!G904%</f>
        <v>-27.272727272727273</v>
      </c>
    </row>
    <row r="905" spans="1:15">
      <c r="A905" s="77">
        <v>47</v>
      </c>
      <c r="B905" s="78">
        <v>43405</v>
      </c>
      <c r="C905" s="79">
        <v>600</v>
      </c>
      <c r="D905" s="77" t="s">
        <v>21</v>
      </c>
      <c r="E905" s="77" t="s">
        <v>22</v>
      </c>
      <c r="F905" s="77" t="s">
        <v>58</v>
      </c>
      <c r="G905" s="77">
        <v>23</v>
      </c>
      <c r="H905" s="77">
        <v>17</v>
      </c>
      <c r="I905" s="77">
        <v>26</v>
      </c>
      <c r="J905" s="77">
        <v>29</v>
      </c>
      <c r="K905" s="77">
        <v>32</v>
      </c>
      <c r="L905" s="77">
        <v>32</v>
      </c>
      <c r="M905" s="77">
        <v>1200</v>
      </c>
      <c r="N905" s="80">
        <f>IF('NORMAL OPTION CALLS'!E905="BUY",('NORMAL OPTION CALLS'!L905-'NORMAL OPTION CALLS'!G905)*('NORMAL OPTION CALLS'!M905),('NORMAL OPTION CALLS'!G905-'NORMAL OPTION CALLS'!L905)*('NORMAL OPTION CALLS'!M905))</f>
        <v>10800</v>
      </c>
      <c r="O905" s="81">
        <f>'NORMAL OPTION CALLS'!N905/('NORMAL OPTION CALLS'!M905)/'NORMAL OPTION CALLS'!G905%</f>
        <v>39.130434782608695</v>
      </c>
    </row>
    <row r="906" spans="1:15" ht="16.5">
      <c r="A906" s="82" t="s">
        <v>95</v>
      </c>
      <c r="B906" s="83"/>
      <c r="C906" s="84"/>
      <c r="D906" s="85"/>
      <c r="E906" s="86"/>
      <c r="F906" s="86"/>
      <c r="G906" s="87"/>
      <c r="H906" s="88"/>
      <c r="I906" s="88"/>
      <c r="J906" s="88"/>
      <c r="K906" s="86"/>
      <c r="L906" s="89"/>
      <c r="M906" s="90"/>
      <c r="O906" s="90"/>
    </row>
    <row r="907" spans="1:15" ht="16.5">
      <c r="A907" s="82" t="s">
        <v>96</v>
      </c>
      <c r="B907" s="83"/>
      <c r="C907" s="84"/>
      <c r="D907" s="85"/>
      <c r="E907" s="86"/>
      <c r="F907" s="86"/>
      <c r="G907" s="87"/>
      <c r="H907" s="86"/>
      <c r="I907" s="86"/>
      <c r="J907" s="86"/>
      <c r="K907" s="86"/>
      <c r="L907" s="89"/>
      <c r="M907" s="90"/>
    </row>
    <row r="908" spans="1:15" ht="16.5">
      <c r="A908" s="82" t="s">
        <v>96</v>
      </c>
      <c r="B908" s="83"/>
      <c r="C908" s="84"/>
      <c r="D908" s="85"/>
      <c r="E908" s="86"/>
      <c r="F908" s="86"/>
      <c r="G908" s="87"/>
      <c r="H908" s="86"/>
      <c r="I908" s="86"/>
      <c r="J908" s="86"/>
      <c r="K908" s="86"/>
      <c r="L908" s="89"/>
      <c r="M908" s="89"/>
    </row>
    <row r="909" spans="1:15" ht="17.25" thickBot="1">
      <c r="A909" s="91"/>
      <c r="B909" s="92"/>
      <c r="C909" s="92"/>
      <c r="D909" s="93"/>
      <c r="E909" s="93"/>
      <c r="F909" s="93"/>
      <c r="G909" s="94"/>
      <c r="H909" s="95"/>
      <c r="I909" s="96" t="s">
        <v>27</v>
      </c>
      <c r="J909" s="96"/>
      <c r="K909" s="97"/>
      <c r="L909" s="97"/>
    </row>
    <row r="910" spans="1:15" ht="16.5">
      <c r="A910" s="98"/>
      <c r="B910" s="92"/>
      <c r="C910" s="92"/>
      <c r="D910" s="169" t="s">
        <v>28</v>
      </c>
      <c r="E910" s="169"/>
      <c r="F910" s="99">
        <v>47</v>
      </c>
      <c r="G910" s="100">
        <f>'NORMAL OPTION CALLS'!G911+'NORMAL OPTION CALLS'!G912+'NORMAL OPTION CALLS'!G913+'NORMAL OPTION CALLS'!G914+'NORMAL OPTION CALLS'!G915+'NORMAL OPTION CALLS'!G916</f>
        <v>100.00000000000001</v>
      </c>
      <c r="H910" s="93">
        <v>47</v>
      </c>
      <c r="I910" s="101">
        <f>'NORMAL OPTION CALLS'!H911/'NORMAL OPTION CALLS'!H910%</f>
        <v>72.340425531914903</v>
      </c>
      <c r="J910" s="101"/>
      <c r="K910" s="101"/>
      <c r="L910" s="102"/>
    </row>
    <row r="911" spans="1:15" ht="16.5">
      <c r="A911" s="98"/>
      <c r="B911" s="92"/>
      <c r="C911" s="92"/>
      <c r="D911" s="170" t="s">
        <v>29</v>
      </c>
      <c r="E911" s="170"/>
      <c r="F911" s="103">
        <v>34</v>
      </c>
      <c r="G911" s="104">
        <f>('NORMAL OPTION CALLS'!F911/'NORMAL OPTION CALLS'!F910)*100</f>
        <v>72.340425531914903</v>
      </c>
      <c r="H911" s="93">
        <v>34</v>
      </c>
      <c r="I911" s="97"/>
      <c r="J911" s="97"/>
      <c r="K911" s="93"/>
      <c r="L911" s="97"/>
    </row>
    <row r="912" spans="1:15" ht="16.5">
      <c r="A912" s="105"/>
      <c r="B912" s="92"/>
      <c r="C912" s="92"/>
      <c r="D912" s="170" t="s">
        <v>31</v>
      </c>
      <c r="E912" s="170"/>
      <c r="F912" s="103">
        <v>0</v>
      </c>
      <c r="G912" s="104">
        <f>('NORMAL OPTION CALLS'!F912/'NORMAL OPTION CALLS'!F910)*100</f>
        <v>0</v>
      </c>
      <c r="H912" s="106"/>
      <c r="I912" s="93"/>
      <c r="J912" s="93"/>
      <c r="K912" s="93"/>
      <c r="L912" s="97"/>
      <c r="N912" s="66"/>
    </row>
    <row r="913" spans="1:15" ht="16.5">
      <c r="A913" s="105"/>
      <c r="B913" s="92"/>
      <c r="C913" s="92"/>
      <c r="D913" s="170" t="s">
        <v>32</v>
      </c>
      <c r="E913" s="170"/>
      <c r="F913" s="103">
        <v>0</v>
      </c>
      <c r="G913" s="104">
        <f>('NORMAL OPTION CALLS'!F913/'NORMAL OPTION CALLS'!F910)*100</f>
        <v>0</v>
      </c>
      <c r="H913" s="106"/>
      <c r="I913" s="93"/>
      <c r="J913" s="93"/>
      <c r="K913" s="93"/>
    </row>
    <row r="914" spans="1:15" ht="16.5">
      <c r="A914" s="105"/>
      <c r="B914" s="92"/>
      <c r="C914" s="92"/>
      <c r="D914" s="170" t="s">
        <v>33</v>
      </c>
      <c r="E914" s="170"/>
      <c r="F914" s="103">
        <v>13</v>
      </c>
      <c r="G914" s="104">
        <f>('NORMAL OPTION CALLS'!F914/'NORMAL OPTION CALLS'!F910)*100</f>
        <v>27.659574468085108</v>
      </c>
      <c r="H914" s="106"/>
      <c r="I914" s="93" t="s">
        <v>34</v>
      </c>
      <c r="J914" s="93"/>
      <c r="K914" s="97"/>
      <c r="L914" s="97"/>
      <c r="M914" s="97"/>
    </row>
    <row r="915" spans="1:15" ht="16.5">
      <c r="A915" s="105"/>
      <c r="B915" s="92"/>
      <c r="C915" s="92"/>
      <c r="D915" s="170" t="s">
        <v>35</v>
      </c>
      <c r="E915" s="170"/>
      <c r="F915" s="103">
        <v>0</v>
      </c>
      <c r="G915" s="104">
        <f>('NORMAL OPTION CALLS'!F915/'NORMAL OPTION CALLS'!F910)*100</f>
        <v>0</v>
      </c>
      <c r="H915" s="106"/>
      <c r="I915" s="93"/>
      <c r="J915" s="93"/>
      <c r="K915" s="97"/>
      <c r="L915" s="97"/>
    </row>
    <row r="916" spans="1:15" ht="17.25" thickBot="1">
      <c r="A916" s="105"/>
      <c r="B916" s="92"/>
      <c r="C916" s="92"/>
      <c r="D916" s="171" t="s">
        <v>36</v>
      </c>
      <c r="E916" s="171"/>
      <c r="F916" s="107"/>
      <c r="G916" s="108">
        <f>('NORMAL OPTION CALLS'!F916/'NORMAL OPTION CALLS'!F910)*100</f>
        <v>0</v>
      </c>
      <c r="H916" s="106"/>
      <c r="I916" s="93"/>
      <c r="J916" s="93"/>
      <c r="K916" s="102"/>
      <c r="L916" s="102"/>
    </row>
    <row r="917" spans="1:15" ht="16.5">
      <c r="A917" s="109" t="s">
        <v>37</v>
      </c>
      <c r="B917" s="92"/>
      <c r="C917" s="92"/>
      <c r="D917" s="98"/>
      <c r="E917" s="98"/>
      <c r="F917" s="93"/>
      <c r="G917" s="93"/>
      <c r="H917" s="110"/>
      <c r="I917" s="111"/>
      <c r="J917" s="111"/>
      <c r="K917" s="111"/>
      <c r="L917" s="93"/>
    </row>
    <row r="918" spans="1:15" ht="16.5">
      <c r="A918" s="112" t="s">
        <v>38</v>
      </c>
      <c r="B918" s="92"/>
      <c r="C918" s="92"/>
      <c r="D918" s="113"/>
      <c r="E918" s="114"/>
      <c r="F918" s="98"/>
      <c r="G918" s="111"/>
      <c r="H918" s="110"/>
      <c r="I918" s="111"/>
      <c r="J918" s="111"/>
      <c r="K918" s="111"/>
      <c r="L918" s="93"/>
      <c r="N918" s="115"/>
    </row>
    <row r="919" spans="1:15" ht="16.5">
      <c r="A919" s="112" t="s">
        <v>39</v>
      </c>
      <c r="B919" s="92"/>
      <c r="C919" s="92"/>
      <c r="D919" s="98"/>
      <c r="E919" s="114"/>
      <c r="F919" s="98"/>
      <c r="G919" s="111"/>
      <c r="H919" s="110"/>
      <c r="I919" s="97"/>
      <c r="J919" s="97"/>
      <c r="K919" s="97"/>
      <c r="L919" s="93"/>
      <c r="N919" s="98"/>
    </row>
    <row r="920" spans="1:15" ht="16.5">
      <c r="A920" s="112" t="s">
        <v>40</v>
      </c>
      <c r="B920" s="113"/>
      <c r="C920" s="92"/>
      <c r="D920" s="98"/>
      <c r="E920" s="114"/>
      <c r="F920" s="98"/>
      <c r="G920" s="111"/>
      <c r="H920" s="95"/>
      <c r="I920" s="97"/>
      <c r="J920" s="97"/>
      <c r="K920" s="97"/>
      <c r="L920" s="93"/>
    </row>
    <row r="921" spans="1:15" ht="16.5">
      <c r="A921" s="112" t="s">
        <v>41</v>
      </c>
      <c r="B921" s="105"/>
      <c r="C921" s="113"/>
      <c r="D921" s="98"/>
      <c r="E921" s="116"/>
      <c r="F921" s="111"/>
      <c r="G921" s="111"/>
      <c r="H921" s="95"/>
      <c r="I921" s="97"/>
      <c r="J921" s="97"/>
      <c r="K921" s="97"/>
      <c r="L921" s="111"/>
    </row>
    <row r="922" spans="1:15">
      <c r="A922" s="159" t="s">
        <v>0</v>
      </c>
      <c r="B922" s="159"/>
      <c r="C922" s="159"/>
      <c r="D922" s="159"/>
      <c r="E922" s="159"/>
      <c r="F922" s="159"/>
      <c r="G922" s="159"/>
      <c r="H922" s="159"/>
      <c r="I922" s="159"/>
      <c r="J922" s="159"/>
      <c r="K922" s="159"/>
      <c r="L922" s="159"/>
      <c r="M922" s="159"/>
      <c r="N922" s="159"/>
      <c r="O922" s="159"/>
    </row>
    <row r="923" spans="1:15">
      <c r="A923" s="159"/>
      <c r="B923" s="159"/>
      <c r="C923" s="159"/>
      <c r="D923" s="159"/>
      <c r="E923" s="159"/>
      <c r="F923" s="159"/>
      <c r="G923" s="159"/>
      <c r="H923" s="159"/>
      <c r="I923" s="159"/>
      <c r="J923" s="159"/>
      <c r="K923" s="159"/>
      <c r="L923" s="159"/>
      <c r="M923" s="159"/>
      <c r="N923" s="159"/>
      <c r="O923" s="159"/>
    </row>
    <row r="924" spans="1:15">
      <c r="A924" s="159"/>
      <c r="B924" s="159"/>
      <c r="C924" s="159"/>
      <c r="D924" s="159"/>
      <c r="E924" s="159"/>
      <c r="F924" s="159"/>
      <c r="G924" s="159"/>
      <c r="H924" s="159"/>
      <c r="I924" s="159"/>
      <c r="J924" s="159"/>
      <c r="K924" s="159"/>
      <c r="L924" s="159"/>
      <c r="M924" s="159"/>
      <c r="N924" s="159"/>
      <c r="O924" s="159"/>
    </row>
    <row r="925" spans="1:15">
      <c r="A925" s="160" t="s">
        <v>328</v>
      </c>
      <c r="B925" s="161"/>
      <c r="C925" s="161"/>
      <c r="D925" s="161"/>
      <c r="E925" s="161"/>
      <c r="F925" s="161"/>
      <c r="G925" s="161"/>
      <c r="H925" s="161"/>
      <c r="I925" s="161"/>
      <c r="J925" s="161"/>
      <c r="K925" s="161"/>
      <c r="L925" s="161"/>
      <c r="M925" s="161"/>
      <c r="N925" s="161"/>
      <c r="O925" s="162"/>
    </row>
    <row r="926" spans="1:15">
      <c r="A926" s="160" t="s">
        <v>329</v>
      </c>
      <c r="B926" s="161"/>
      <c r="C926" s="161"/>
      <c r="D926" s="161"/>
      <c r="E926" s="161"/>
      <c r="F926" s="161"/>
      <c r="G926" s="161"/>
      <c r="H926" s="161"/>
      <c r="I926" s="161"/>
      <c r="J926" s="161"/>
      <c r="K926" s="161"/>
      <c r="L926" s="161"/>
      <c r="M926" s="161"/>
      <c r="N926" s="161"/>
      <c r="O926" s="162"/>
    </row>
    <row r="927" spans="1:15">
      <c r="A927" s="163" t="s">
        <v>3</v>
      </c>
      <c r="B927" s="163"/>
      <c r="C927" s="163"/>
      <c r="D927" s="163"/>
      <c r="E927" s="163"/>
      <c r="F927" s="163"/>
      <c r="G927" s="163"/>
      <c r="H927" s="163"/>
      <c r="I927" s="163"/>
      <c r="J927" s="163"/>
      <c r="K927" s="163"/>
      <c r="L927" s="163"/>
      <c r="M927" s="163"/>
      <c r="N927" s="163"/>
      <c r="O927" s="163"/>
    </row>
    <row r="928" spans="1:15" ht="16.5">
      <c r="A928" s="173" t="s">
        <v>322</v>
      </c>
      <c r="B928" s="173"/>
      <c r="C928" s="173"/>
      <c r="D928" s="173"/>
      <c r="E928" s="173"/>
      <c r="F928" s="173"/>
      <c r="G928" s="173"/>
      <c r="H928" s="173"/>
      <c r="I928" s="173"/>
      <c r="J928" s="173"/>
      <c r="K928" s="173"/>
      <c r="L928" s="173"/>
      <c r="M928" s="173"/>
      <c r="N928" s="173"/>
      <c r="O928" s="173"/>
    </row>
    <row r="929" spans="1:15" ht="16.5">
      <c r="A929" s="164" t="s">
        <v>5</v>
      </c>
      <c r="B929" s="164"/>
      <c r="C929" s="164"/>
      <c r="D929" s="164"/>
      <c r="E929" s="164"/>
      <c r="F929" s="164"/>
      <c r="G929" s="164"/>
      <c r="H929" s="164"/>
      <c r="I929" s="164"/>
      <c r="J929" s="164"/>
      <c r="K929" s="164"/>
      <c r="L929" s="164"/>
      <c r="M929" s="164"/>
      <c r="N929" s="164"/>
      <c r="O929" s="164"/>
    </row>
    <row r="930" spans="1:15">
      <c r="A930" s="165" t="s">
        <v>6</v>
      </c>
      <c r="B930" s="166" t="s">
        <v>7</v>
      </c>
      <c r="C930" s="167" t="s">
        <v>8</v>
      </c>
      <c r="D930" s="166" t="s">
        <v>9</v>
      </c>
      <c r="E930" s="165" t="s">
        <v>10</v>
      </c>
      <c r="F930" s="165" t="s">
        <v>11</v>
      </c>
      <c r="G930" s="167" t="s">
        <v>12</v>
      </c>
      <c r="H930" s="167" t="s">
        <v>13</v>
      </c>
      <c r="I930" s="167" t="s">
        <v>14</v>
      </c>
      <c r="J930" s="167" t="s">
        <v>15</v>
      </c>
      <c r="K930" s="167" t="s">
        <v>16</v>
      </c>
      <c r="L930" s="168" t="s">
        <v>17</v>
      </c>
      <c r="M930" s="166" t="s">
        <v>18</v>
      </c>
      <c r="N930" s="166" t="s">
        <v>19</v>
      </c>
      <c r="O930" s="166" t="s">
        <v>20</v>
      </c>
    </row>
    <row r="931" spans="1:15">
      <c r="A931" s="165"/>
      <c r="B931" s="166"/>
      <c r="C931" s="167"/>
      <c r="D931" s="166"/>
      <c r="E931" s="165"/>
      <c r="F931" s="165"/>
      <c r="G931" s="167"/>
      <c r="H931" s="167"/>
      <c r="I931" s="167"/>
      <c r="J931" s="167"/>
      <c r="K931" s="167"/>
      <c r="L931" s="168"/>
      <c r="M931" s="166"/>
      <c r="N931" s="166"/>
      <c r="O931" s="166"/>
    </row>
    <row r="932" spans="1:15">
      <c r="A932" s="77">
        <v>1</v>
      </c>
      <c r="B932" s="78">
        <v>43404</v>
      </c>
      <c r="C932" s="79">
        <v>590</v>
      </c>
      <c r="D932" s="77" t="s">
        <v>21</v>
      </c>
      <c r="E932" s="77" t="s">
        <v>22</v>
      </c>
      <c r="F932" s="77" t="s">
        <v>58</v>
      </c>
      <c r="G932" s="77">
        <v>25</v>
      </c>
      <c r="H932" s="77">
        <v>19</v>
      </c>
      <c r="I932" s="77">
        <v>28.5</v>
      </c>
      <c r="J932" s="77">
        <v>32</v>
      </c>
      <c r="K932" s="77">
        <v>35.5</v>
      </c>
      <c r="L932" s="77">
        <v>35.5</v>
      </c>
      <c r="M932" s="77">
        <v>1200</v>
      </c>
      <c r="N932" s="80">
        <f>IF('NORMAL OPTION CALLS'!E932="BUY",('NORMAL OPTION CALLS'!L932-'NORMAL OPTION CALLS'!G932)*('NORMAL OPTION CALLS'!M932),('NORMAL OPTION CALLS'!G932-'NORMAL OPTION CALLS'!L932)*('NORMAL OPTION CALLS'!M932))</f>
        <v>12600</v>
      </c>
      <c r="O932" s="81">
        <f>'NORMAL OPTION CALLS'!N932/('NORMAL OPTION CALLS'!M932)/'NORMAL OPTION CALLS'!G932%</f>
        <v>42</v>
      </c>
    </row>
    <row r="933" spans="1:15">
      <c r="A933" s="77">
        <v>2</v>
      </c>
      <c r="B933" s="78">
        <v>43404</v>
      </c>
      <c r="C933" s="79">
        <v>95</v>
      </c>
      <c r="D933" s="77" t="s">
        <v>21</v>
      </c>
      <c r="E933" s="77" t="s">
        <v>22</v>
      </c>
      <c r="F933" s="77" t="s">
        <v>59</v>
      </c>
      <c r="G933" s="77">
        <v>5.5</v>
      </c>
      <c r="H933" s="77">
        <v>4.3</v>
      </c>
      <c r="I933" s="77">
        <v>6.1</v>
      </c>
      <c r="J933" s="77">
        <v>6.7</v>
      </c>
      <c r="K933" s="77">
        <v>7.3</v>
      </c>
      <c r="L933" s="77">
        <v>6.1</v>
      </c>
      <c r="M933" s="77">
        <v>6000</v>
      </c>
      <c r="N933" s="80">
        <f>IF('NORMAL OPTION CALLS'!E933="BUY",('NORMAL OPTION CALLS'!L933-'NORMAL OPTION CALLS'!G933)*('NORMAL OPTION CALLS'!M933),('NORMAL OPTION CALLS'!G933-'NORMAL OPTION CALLS'!L933)*('NORMAL OPTION CALLS'!M933))</f>
        <v>3599.9999999999977</v>
      </c>
      <c r="O933" s="81">
        <f>'NORMAL OPTION CALLS'!N933/('NORMAL OPTION CALLS'!M933)/'NORMAL OPTION CALLS'!G933%</f>
        <v>10.909090909090903</v>
      </c>
    </row>
    <row r="934" spans="1:15">
      <c r="A934" s="77">
        <v>3</v>
      </c>
      <c r="B934" s="78">
        <v>43404</v>
      </c>
      <c r="C934" s="79">
        <v>340</v>
      </c>
      <c r="D934" s="77" t="s">
        <v>21</v>
      </c>
      <c r="E934" s="77" t="s">
        <v>22</v>
      </c>
      <c r="F934" s="77" t="s">
        <v>234</v>
      </c>
      <c r="G934" s="77">
        <v>28</v>
      </c>
      <c r="H934" s="77">
        <v>23</v>
      </c>
      <c r="I934" s="77">
        <v>30.5</v>
      </c>
      <c r="J934" s="77">
        <v>33</v>
      </c>
      <c r="K934" s="77">
        <v>35.5</v>
      </c>
      <c r="L934" s="77">
        <v>23</v>
      </c>
      <c r="M934" s="77">
        <v>1000</v>
      </c>
      <c r="N934" s="80">
        <f>IF('NORMAL OPTION CALLS'!E934="BUY",('NORMAL OPTION CALLS'!L934-'NORMAL OPTION CALLS'!G934)*('NORMAL OPTION CALLS'!M934),('NORMAL OPTION CALLS'!G934-'NORMAL OPTION CALLS'!L934)*('NORMAL OPTION CALLS'!M934))</f>
        <v>-5000</v>
      </c>
      <c r="O934" s="81">
        <f>'NORMAL OPTION CALLS'!N934/('NORMAL OPTION CALLS'!M934)/'NORMAL OPTION CALLS'!G934%</f>
        <v>-17.857142857142854</v>
      </c>
    </row>
    <row r="935" spans="1:15">
      <c r="A935" s="77">
        <v>4</v>
      </c>
      <c r="B935" s="78">
        <v>43404</v>
      </c>
      <c r="C935" s="79">
        <v>250</v>
      </c>
      <c r="D935" s="77" t="s">
        <v>47</v>
      </c>
      <c r="E935" s="77" t="s">
        <v>22</v>
      </c>
      <c r="F935" s="77" t="s">
        <v>82</v>
      </c>
      <c r="G935" s="77">
        <v>16.5</v>
      </c>
      <c r="H935" s="77">
        <v>13</v>
      </c>
      <c r="I935" s="77">
        <v>18.5</v>
      </c>
      <c r="J935" s="77">
        <v>20.5</v>
      </c>
      <c r="K935" s="77">
        <v>22.5</v>
      </c>
      <c r="L935" s="77">
        <v>13</v>
      </c>
      <c r="M935" s="77">
        <v>2000</v>
      </c>
      <c r="N935" s="80">
        <f>IF('NORMAL OPTION CALLS'!E935="BUY",('NORMAL OPTION CALLS'!L935-'NORMAL OPTION CALLS'!G935)*('NORMAL OPTION CALLS'!M935),('NORMAL OPTION CALLS'!G935-'NORMAL OPTION CALLS'!L935)*('NORMAL OPTION CALLS'!M935))</f>
        <v>-7000</v>
      </c>
      <c r="O935" s="81">
        <f>'NORMAL OPTION CALLS'!N935/('NORMAL OPTION CALLS'!M935)/'NORMAL OPTION CALLS'!G935%</f>
        <v>-21.212121212121211</v>
      </c>
    </row>
    <row r="936" spans="1:15">
      <c r="A936" s="77">
        <v>5</v>
      </c>
      <c r="B936" s="78">
        <v>43403</v>
      </c>
      <c r="C936" s="79">
        <v>75</v>
      </c>
      <c r="D936" s="77" t="s">
        <v>21</v>
      </c>
      <c r="E936" s="77" t="s">
        <v>22</v>
      </c>
      <c r="F936" s="77" t="s">
        <v>116</v>
      </c>
      <c r="G936" s="77">
        <v>5</v>
      </c>
      <c r="H936" s="77">
        <v>3.6</v>
      </c>
      <c r="I936" s="77">
        <v>5.8</v>
      </c>
      <c r="J936" s="77">
        <v>6.6</v>
      </c>
      <c r="K936" s="77">
        <v>7.4</v>
      </c>
      <c r="L936" s="77">
        <v>6.6</v>
      </c>
      <c r="M936" s="77">
        <v>5500</v>
      </c>
      <c r="N936" s="80">
        <f>IF('NORMAL OPTION CALLS'!E936="BUY",('NORMAL OPTION CALLS'!L936-'NORMAL OPTION CALLS'!G936)*('NORMAL OPTION CALLS'!M936),('NORMAL OPTION CALLS'!G936-'NORMAL OPTION CALLS'!L936)*('NORMAL OPTION CALLS'!M936))</f>
        <v>8799.9999999999982</v>
      </c>
      <c r="O936" s="81">
        <f>'NORMAL OPTION CALLS'!N936/('NORMAL OPTION CALLS'!M936)/'NORMAL OPTION CALLS'!G936%</f>
        <v>31.999999999999993</v>
      </c>
    </row>
    <row r="937" spans="1:15">
      <c r="A937" s="77">
        <v>6</v>
      </c>
      <c r="B937" s="78">
        <v>43403</v>
      </c>
      <c r="C937" s="79">
        <v>120</v>
      </c>
      <c r="D937" s="77" t="s">
        <v>21</v>
      </c>
      <c r="E937" s="77" t="s">
        <v>22</v>
      </c>
      <c r="F937" s="77" t="s">
        <v>25</v>
      </c>
      <c r="G937" s="77">
        <v>5</v>
      </c>
      <c r="H937" s="77">
        <v>3</v>
      </c>
      <c r="I937" s="77">
        <v>6</v>
      </c>
      <c r="J937" s="77">
        <v>7</v>
      </c>
      <c r="K937" s="77">
        <v>8</v>
      </c>
      <c r="L937" s="77">
        <v>6</v>
      </c>
      <c r="M937" s="77">
        <v>4000</v>
      </c>
      <c r="N937" s="80">
        <f>IF('NORMAL OPTION CALLS'!E937="BUY",('NORMAL OPTION CALLS'!L937-'NORMAL OPTION CALLS'!G937)*('NORMAL OPTION CALLS'!M937),('NORMAL OPTION CALLS'!G937-'NORMAL OPTION CALLS'!L937)*('NORMAL OPTION CALLS'!M937))</f>
        <v>4000</v>
      </c>
      <c r="O937" s="81">
        <f>'NORMAL OPTION CALLS'!N937/('NORMAL OPTION CALLS'!M937)/'NORMAL OPTION CALLS'!G937%</f>
        <v>20</v>
      </c>
    </row>
    <row r="938" spans="1:15">
      <c r="A938" s="77">
        <v>7</v>
      </c>
      <c r="B938" s="78">
        <v>43403</v>
      </c>
      <c r="C938" s="79">
        <v>85</v>
      </c>
      <c r="D938" s="77" t="s">
        <v>21</v>
      </c>
      <c r="E938" s="77" t="s">
        <v>22</v>
      </c>
      <c r="F938" s="77" t="s">
        <v>53</v>
      </c>
      <c r="G938" s="77">
        <v>4</v>
      </c>
      <c r="H938" s="77">
        <v>2.6</v>
      </c>
      <c r="I938" s="77">
        <v>4.8</v>
      </c>
      <c r="J938" s="77">
        <v>5.6</v>
      </c>
      <c r="K938" s="77">
        <v>6.4</v>
      </c>
      <c r="L938" s="77">
        <v>2.6</v>
      </c>
      <c r="M938" s="77">
        <v>5500</v>
      </c>
      <c r="N938" s="80">
        <f>IF('NORMAL OPTION CALLS'!E938="BUY",('NORMAL OPTION CALLS'!L938-'NORMAL OPTION CALLS'!G938)*('NORMAL OPTION CALLS'!M938),('NORMAL OPTION CALLS'!G938-'NORMAL OPTION CALLS'!L938)*('NORMAL OPTION CALLS'!M938))</f>
        <v>-7699.9999999999991</v>
      </c>
      <c r="O938" s="81">
        <f>'NORMAL OPTION CALLS'!N938/('NORMAL OPTION CALLS'!M938)/'NORMAL OPTION CALLS'!G938%</f>
        <v>-35</v>
      </c>
    </row>
    <row r="939" spans="1:15">
      <c r="A939" s="77">
        <v>8</v>
      </c>
      <c r="B939" s="78">
        <v>43402</v>
      </c>
      <c r="C939" s="79">
        <v>580</v>
      </c>
      <c r="D939" s="77" t="s">
        <v>21</v>
      </c>
      <c r="E939" s="77" t="s">
        <v>22</v>
      </c>
      <c r="F939" s="77" t="s">
        <v>161</v>
      </c>
      <c r="G939" s="77">
        <v>21</v>
      </c>
      <c r="H939" s="77">
        <v>14</v>
      </c>
      <c r="I939" s="77">
        <v>24.5</v>
      </c>
      <c r="J939" s="77">
        <v>28</v>
      </c>
      <c r="K939" s="77">
        <v>31.5</v>
      </c>
      <c r="L939" s="77">
        <v>24.5</v>
      </c>
      <c r="M939" s="77">
        <v>1100</v>
      </c>
      <c r="N939" s="80">
        <f>IF('NORMAL OPTION CALLS'!E939="BUY",('NORMAL OPTION CALLS'!L939-'NORMAL OPTION CALLS'!G939)*('NORMAL OPTION CALLS'!M939),('NORMAL OPTION CALLS'!G939-'NORMAL OPTION CALLS'!L939)*('NORMAL OPTION CALLS'!M939))</f>
        <v>3850</v>
      </c>
      <c r="O939" s="81">
        <f>'NORMAL OPTION CALLS'!N939/('NORMAL OPTION CALLS'!M939)/'NORMAL OPTION CALLS'!G939%</f>
        <v>16.666666666666668</v>
      </c>
    </row>
    <row r="940" spans="1:15">
      <c r="A940" s="77">
        <v>9</v>
      </c>
      <c r="B940" s="78">
        <v>43402</v>
      </c>
      <c r="C940" s="79">
        <v>2400</v>
      </c>
      <c r="D940" s="77" t="s">
        <v>21</v>
      </c>
      <c r="E940" s="77" t="s">
        <v>22</v>
      </c>
      <c r="F940" s="77" t="s">
        <v>50</v>
      </c>
      <c r="G940" s="77">
        <v>110</v>
      </c>
      <c r="H940" s="77">
        <v>82</v>
      </c>
      <c r="I940" s="77">
        <v>125</v>
      </c>
      <c r="J940" s="77">
        <v>140</v>
      </c>
      <c r="K940" s="77">
        <v>155</v>
      </c>
      <c r="L940" s="77">
        <v>125</v>
      </c>
      <c r="M940" s="77">
        <v>250</v>
      </c>
      <c r="N940" s="80">
        <f>IF('NORMAL OPTION CALLS'!E940="BUY",('NORMAL OPTION CALLS'!L940-'NORMAL OPTION CALLS'!G940)*('NORMAL OPTION CALLS'!M940),('NORMAL OPTION CALLS'!G940-'NORMAL OPTION CALLS'!L940)*('NORMAL OPTION CALLS'!M940))</f>
        <v>3750</v>
      </c>
      <c r="O940" s="81">
        <f>'NORMAL OPTION CALLS'!N940/('NORMAL OPTION CALLS'!M940)/'NORMAL OPTION CALLS'!G940%</f>
        <v>13.636363636363635</v>
      </c>
    </row>
    <row r="941" spans="1:15">
      <c r="A941" s="77">
        <v>10</v>
      </c>
      <c r="B941" s="78">
        <v>43402</v>
      </c>
      <c r="C941" s="79">
        <v>330</v>
      </c>
      <c r="D941" s="77" t="s">
        <v>21</v>
      </c>
      <c r="E941" s="77" t="s">
        <v>22</v>
      </c>
      <c r="F941" s="77" t="s">
        <v>284</v>
      </c>
      <c r="G941" s="77">
        <v>9</v>
      </c>
      <c r="H941" s="77">
        <v>6</v>
      </c>
      <c r="I941" s="77">
        <v>10.5</v>
      </c>
      <c r="J941" s="77">
        <v>12</v>
      </c>
      <c r="K941" s="77">
        <v>13.5</v>
      </c>
      <c r="L941" s="77">
        <v>10.5</v>
      </c>
      <c r="M941" s="77">
        <v>2400</v>
      </c>
      <c r="N941" s="80">
        <f>IF('NORMAL OPTION CALLS'!E941="BUY",('NORMAL OPTION CALLS'!L941-'NORMAL OPTION CALLS'!G941)*('NORMAL OPTION CALLS'!M941),('NORMAL OPTION CALLS'!G941-'NORMAL OPTION CALLS'!L941)*('NORMAL OPTION CALLS'!M941))</f>
        <v>3600</v>
      </c>
      <c r="O941" s="81">
        <f>'NORMAL OPTION CALLS'!N941/('NORMAL OPTION CALLS'!M941)/'NORMAL OPTION CALLS'!G941%</f>
        <v>16.666666666666668</v>
      </c>
    </row>
    <row r="942" spans="1:15">
      <c r="A942" s="77">
        <v>11</v>
      </c>
      <c r="B942" s="78">
        <v>43402</v>
      </c>
      <c r="C942" s="79">
        <v>90</v>
      </c>
      <c r="D942" s="77" t="s">
        <v>21</v>
      </c>
      <c r="E942" s="77" t="s">
        <v>22</v>
      </c>
      <c r="F942" s="77" t="s">
        <v>59</v>
      </c>
      <c r="G942" s="77">
        <v>3.4</v>
      </c>
      <c r="H942" s="77">
        <v>2.2000000000000002</v>
      </c>
      <c r="I942" s="77">
        <v>4</v>
      </c>
      <c r="J942" s="77">
        <v>4.5999999999999996</v>
      </c>
      <c r="K942" s="77">
        <v>5.2</v>
      </c>
      <c r="L942" s="77">
        <v>5.2</v>
      </c>
      <c r="M942" s="77">
        <v>6000</v>
      </c>
      <c r="N942" s="80">
        <f>IF('NORMAL OPTION CALLS'!E942="BUY",('NORMAL OPTION CALLS'!L942-'NORMAL OPTION CALLS'!G942)*('NORMAL OPTION CALLS'!M942),('NORMAL OPTION CALLS'!G942-'NORMAL OPTION CALLS'!L942)*('NORMAL OPTION CALLS'!M942))</f>
        <v>10800.000000000002</v>
      </c>
      <c r="O942" s="81">
        <f>'NORMAL OPTION CALLS'!N942/('NORMAL OPTION CALLS'!M942)/'NORMAL OPTION CALLS'!G942%</f>
        <v>52.941176470588239</v>
      </c>
    </row>
    <row r="943" spans="1:15">
      <c r="A943" s="77">
        <v>12</v>
      </c>
      <c r="B943" s="78">
        <v>43402</v>
      </c>
      <c r="C943" s="79">
        <v>70</v>
      </c>
      <c r="D943" s="77" t="s">
        <v>21</v>
      </c>
      <c r="E943" s="77" t="s">
        <v>22</v>
      </c>
      <c r="F943" s="77" t="s">
        <v>116</v>
      </c>
      <c r="G943" s="77">
        <v>3.7</v>
      </c>
      <c r="H943" s="77">
        <v>2.2999999999999998</v>
      </c>
      <c r="I943" s="77">
        <v>4.5</v>
      </c>
      <c r="J943" s="77">
        <v>5.3</v>
      </c>
      <c r="K943" s="77">
        <v>6</v>
      </c>
      <c r="L943" s="77">
        <v>6</v>
      </c>
      <c r="M943" s="77">
        <v>5500</v>
      </c>
      <c r="N943" s="80">
        <f>IF('NORMAL OPTION CALLS'!E943="BUY",('NORMAL OPTION CALLS'!L943-'NORMAL OPTION CALLS'!G943)*('NORMAL OPTION CALLS'!M943),('NORMAL OPTION CALLS'!G943-'NORMAL OPTION CALLS'!L943)*('NORMAL OPTION CALLS'!M943))</f>
        <v>12649.999999999998</v>
      </c>
      <c r="O943" s="81">
        <f>'NORMAL OPTION CALLS'!N943/('NORMAL OPTION CALLS'!M943)/'NORMAL OPTION CALLS'!G943%</f>
        <v>62.162162162162147</v>
      </c>
    </row>
    <row r="944" spans="1:15">
      <c r="A944" s="77">
        <v>13</v>
      </c>
      <c r="B944" s="78">
        <v>43399</v>
      </c>
      <c r="C944" s="79">
        <v>820</v>
      </c>
      <c r="D944" s="77" t="s">
        <v>21</v>
      </c>
      <c r="E944" s="77" t="s">
        <v>22</v>
      </c>
      <c r="F944" s="77" t="s">
        <v>169</v>
      </c>
      <c r="G944" s="77">
        <v>39</v>
      </c>
      <c r="H944" s="77">
        <v>29</v>
      </c>
      <c r="I944" s="77">
        <v>44</v>
      </c>
      <c r="J944" s="77">
        <v>49</v>
      </c>
      <c r="K944" s="77">
        <v>54</v>
      </c>
      <c r="L944" s="77">
        <v>44</v>
      </c>
      <c r="M944" s="77">
        <v>1500</v>
      </c>
      <c r="N944" s="80">
        <f>IF('NORMAL OPTION CALLS'!E944="BUY",('NORMAL OPTION CALLS'!L944-'NORMAL OPTION CALLS'!G944)*('NORMAL OPTION CALLS'!M944),('NORMAL OPTION CALLS'!G944-'NORMAL OPTION CALLS'!L944)*('NORMAL OPTION CALLS'!M944))</f>
        <v>7500</v>
      </c>
      <c r="O944" s="81">
        <f>'NORMAL OPTION CALLS'!N944/('NORMAL OPTION CALLS'!M944)/'NORMAL OPTION CALLS'!G944%</f>
        <v>12.820512820512819</v>
      </c>
    </row>
    <row r="945" spans="1:15">
      <c r="A945" s="77">
        <v>14</v>
      </c>
      <c r="B945" s="78">
        <v>43399</v>
      </c>
      <c r="C945" s="79">
        <v>215</v>
      </c>
      <c r="D945" s="77" t="s">
        <v>21</v>
      </c>
      <c r="E945" s="77" t="s">
        <v>22</v>
      </c>
      <c r="F945" s="77" t="s">
        <v>87</v>
      </c>
      <c r="G945" s="77">
        <v>11</v>
      </c>
      <c r="H945" s="77">
        <v>8</v>
      </c>
      <c r="I945" s="77">
        <v>12.5</v>
      </c>
      <c r="J945" s="77">
        <v>14</v>
      </c>
      <c r="K945" s="77">
        <v>15.5</v>
      </c>
      <c r="L945" s="77">
        <v>12.5</v>
      </c>
      <c r="M945" s="77">
        <v>3000</v>
      </c>
      <c r="N945" s="80">
        <f>IF('NORMAL OPTION CALLS'!E945="BUY",('NORMAL OPTION CALLS'!L945-'NORMAL OPTION CALLS'!G945)*('NORMAL OPTION CALLS'!M945),('NORMAL OPTION CALLS'!G945-'NORMAL OPTION CALLS'!L945)*('NORMAL OPTION CALLS'!M945))</f>
        <v>4500</v>
      </c>
      <c r="O945" s="81">
        <f>'NORMAL OPTION CALLS'!N945/('NORMAL OPTION CALLS'!M945)/'NORMAL OPTION CALLS'!G945%</f>
        <v>13.636363636363637</v>
      </c>
    </row>
    <row r="946" spans="1:15">
      <c r="A946" s="77">
        <v>15</v>
      </c>
      <c r="B946" s="78">
        <v>43398</v>
      </c>
      <c r="C946" s="79">
        <v>160</v>
      </c>
      <c r="D946" s="77" t="s">
        <v>47</v>
      </c>
      <c r="E946" s="77" t="s">
        <v>22</v>
      </c>
      <c r="F946" s="77" t="s">
        <v>51</v>
      </c>
      <c r="G946" s="77">
        <v>11.5</v>
      </c>
      <c r="H946" s="77">
        <v>8</v>
      </c>
      <c r="I946" s="77">
        <v>13.5</v>
      </c>
      <c r="J946" s="77">
        <v>15.5</v>
      </c>
      <c r="K946" s="77">
        <v>17.5</v>
      </c>
      <c r="L946" s="77">
        <v>8</v>
      </c>
      <c r="M946" s="77">
        <v>2250</v>
      </c>
      <c r="N946" s="80">
        <f>IF('NORMAL OPTION CALLS'!E946="BUY",('NORMAL OPTION CALLS'!L946-'NORMAL OPTION CALLS'!G946)*('NORMAL OPTION CALLS'!M946),('NORMAL OPTION CALLS'!G946-'NORMAL OPTION CALLS'!L946)*('NORMAL OPTION CALLS'!M946))</f>
        <v>-7875</v>
      </c>
      <c r="O946" s="81">
        <f>'NORMAL OPTION CALLS'!N946/('NORMAL OPTION CALLS'!M946)/'NORMAL OPTION CALLS'!G946%</f>
        <v>-30.434782608695652</v>
      </c>
    </row>
    <row r="947" spans="1:15">
      <c r="A947" s="77">
        <v>16</v>
      </c>
      <c r="B947" s="78">
        <v>43398</v>
      </c>
      <c r="C947" s="79">
        <v>110</v>
      </c>
      <c r="D947" s="77" t="s">
        <v>21</v>
      </c>
      <c r="E947" s="77" t="s">
        <v>22</v>
      </c>
      <c r="F947" s="77" t="s">
        <v>64</v>
      </c>
      <c r="G947" s="77">
        <v>6.4</v>
      </c>
      <c r="H947" s="77">
        <v>5.2</v>
      </c>
      <c r="I947" s="77">
        <v>7</v>
      </c>
      <c r="J947" s="77">
        <v>7.6</v>
      </c>
      <c r="K947" s="77">
        <v>8.1999999999999993</v>
      </c>
      <c r="L947" s="77">
        <v>5.2</v>
      </c>
      <c r="M947" s="77">
        <v>6000</v>
      </c>
      <c r="N947" s="80">
        <f>IF('NORMAL OPTION CALLS'!E947="BUY",('NORMAL OPTION CALLS'!L947-'NORMAL OPTION CALLS'!G947)*('NORMAL OPTION CALLS'!M947),('NORMAL OPTION CALLS'!G947-'NORMAL OPTION CALLS'!L947)*('NORMAL OPTION CALLS'!M947))</f>
        <v>-7200.0000000000009</v>
      </c>
      <c r="O947" s="81">
        <f>'NORMAL OPTION CALLS'!N947/('NORMAL OPTION CALLS'!M947)/'NORMAL OPTION CALLS'!G947%</f>
        <v>-18.750000000000004</v>
      </c>
    </row>
    <row r="948" spans="1:15">
      <c r="A948" s="77">
        <v>17</v>
      </c>
      <c r="B948" s="78">
        <v>43397</v>
      </c>
      <c r="C948" s="79">
        <v>520</v>
      </c>
      <c r="D948" s="77" t="s">
        <v>21</v>
      </c>
      <c r="E948" s="77" t="s">
        <v>22</v>
      </c>
      <c r="F948" s="77" t="s">
        <v>94</v>
      </c>
      <c r="G948" s="77">
        <v>4</v>
      </c>
      <c r="H948" s="77">
        <v>0.5</v>
      </c>
      <c r="I948" s="77">
        <v>8</v>
      </c>
      <c r="J948" s="77">
        <v>12</v>
      </c>
      <c r="K948" s="77">
        <v>16</v>
      </c>
      <c r="L948" s="77">
        <v>8</v>
      </c>
      <c r="M948" s="77">
        <v>1000</v>
      </c>
      <c r="N948" s="80">
        <f>IF('NORMAL OPTION CALLS'!E948="BUY",('NORMAL OPTION CALLS'!L948-'NORMAL OPTION CALLS'!G948)*('NORMAL OPTION CALLS'!M948),('NORMAL OPTION CALLS'!G948-'NORMAL OPTION CALLS'!L948)*('NORMAL OPTION CALLS'!M948))</f>
        <v>4000</v>
      </c>
      <c r="O948" s="81">
        <f>'NORMAL OPTION CALLS'!N948/('NORMAL OPTION CALLS'!M948)/'NORMAL OPTION CALLS'!G948%</f>
        <v>100</v>
      </c>
    </row>
    <row r="949" spans="1:15">
      <c r="A949" s="77">
        <v>18</v>
      </c>
      <c r="B949" s="78">
        <v>43397</v>
      </c>
      <c r="C949" s="79">
        <v>115</v>
      </c>
      <c r="D949" s="77" t="s">
        <v>21</v>
      </c>
      <c r="E949" s="77" t="s">
        <v>22</v>
      </c>
      <c r="F949" s="77" t="s">
        <v>25</v>
      </c>
      <c r="G949" s="77">
        <v>1.5</v>
      </c>
      <c r="H949" s="77">
        <v>0.3</v>
      </c>
      <c r="I949" s="77">
        <v>2.5</v>
      </c>
      <c r="J949" s="77">
        <v>3.5</v>
      </c>
      <c r="K949" s="77">
        <v>4.5</v>
      </c>
      <c r="L949" s="77">
        <v>2.5</v>
      </c>
      <c r="M949" s="77">
        <v>4000</v>
      </c>
      <c r="N949" s="80">
        <f>IF('NORMAL OPTION CALLS'!E949="BUY",('NORMAL OPTION CALLS'!L949-'NORMAL OPTION CALLS'!G949)*('NORMAL OPTION CALLS'!M949),('NORMAL OPTION CALLS'!G949-'NORMAL OPTION CALLS'!L949)*('NORMAL OPTION CALLS'!M949))</f>
        <v>4000</v>
      </c>
      <c r="O949" s="81">
        <f>'NORMAL OPTION CALLS'!N949/('NORMAL OPTION CALLS'!M949)/'NORMAL OPTION CALLS'!G949%</f>
        <v>66.666666666666671</v>
      </c>
    </row>
    <row r="950" spans="1:15">
      <c r="A950" s="77">
        <v>19</v>
      </c>
      <c r="B950" s="78">
        <v>43396</v>
      </c>
      <c r="C950" s="79">
        <v>85</v>
      </c>
      <c r="D950" s="77" t="s">
        <v>47</v>
      </c>
      <c r="E950" s="77" t="s">
        <v>22</v>
      </c>
      <c r="F950" s="77" t="s">
        <v>83</v>
      </c>
      <c r="G950" s="77">
        <v>2.7</v>
      </c>
      <c r="H950" s="77">
        <v>0.8</v>
      </c>
      <c r="I950" s="77">
        <v>3.7</v>
      </c>
      <c r="J950" s="77">
        <v>4.7</v>
      </c>
      <c r="K950" s="77">
        <v>5.7</v>
      </c>
      <c r="L950" s="77">
        <v>3.6</v>
      </c>
      <c r="M950" s="77">
        <v>3500</v>
      </c>
      <c r="N950" s="80">
        <f>IF('NORMAL OPTION CALLS'!E950="BUY",('NORMAL OPTION CALLS'!L950-'NORMAL OPTION CALLS'!G950)*('NORMAL OPTION CALLS'!M950),('NORMAL OPTION CALLS'!G950-'NORMAL OPTION CALLS'!L950)*('NORMAL OPTION CALLS'!M950))</f>
        <v>3149.9999999999995</v>
      </c>
      <c r="O950" s="81">
        <f>'NORMAL OPTION CALLS'!N950/('NORMAL OPTION CALLS'!M950)/'NORMAL OPTION CALLS'!G950%</f>
        <v>33.333333333333329</v>
      </c>
    </row>
    <row r="951" spans="1:15">
      <c r="A951" s="77">
        <v>20</v>
      </c>
      <c r="B951" s="78">
        <v>43395</v>
      </c>
      <c r="C951" s="79">
        <v>175</v>
      </c>
      <c r="D951" s="77" t="s">
        <v>21</v>
      </c>
      <c r="E951" s="77" t="s">
        <v>22</v>
      </c>
      <c r="F951" s="77" t="s">
        <v>309</v>
      </c>
      <c r="G951" s="77">
        <v>6.7</v>
      </c>
      <c r="H951" s="77">
        <v>4.7</v>
      </c>
      <c r="I951" s="77">
        <v>7.7</v>
      </c>
      <c r="J951" s="77">
        <v>8.6999999999999993</v>
      </c>
      <c r="K951" s="77">
        <v>9.6999999999999993</v>
      </c>
      <c r="L951" s="77">
        <v>4.7</v>
      </c>
      <c r="M951" s="77">
        <v>4000</v>
      </c>
      <c r="N951" s="80">
        <f>IF('NORMAL OPTION CALLS'!E951="BUY",('NORMAL OPTION CALLS'!L951-'NORMAL OPTION CALLS'!G951)*('NORMAL OPTION CALLS'!M951),('NORMAL OPTION CALLS'!G951-'NORMAL OPTION CALLS'!L951)*('NORMAL OPTION CALLS'!M951))</f>
        <v>-8000</v>
      </c>
      <c r="O951" s="81">
        <f>'NORMAL OPTION CALLS'!N951/('NORMAL OPTION CALLS'!M951)/'NORMAL OPTION CALLS'!G951%</f>
        <v>-29.850746268656714</v>
      </c>
    </row>
    <row r="952" spans="1:15">
      <c r="A952" s="77">
        <v>21</v>
      </c>
      <c r="B952" s="78">
        <v>43395</v>
      </c>
      <c r="C952" s="79">
        <v>65</v>
      </c>
      <c r="D952" s="77" t="s">
        <v>47</v>
      </c>
      <c r="E952" s="77" t="s">
        <v>22</v>
      </c>
      <c r="F952" s="77" t="s">
        <v>296</v>
      </c>
      <c r="G952" s="77">
        <v>1.8</v>
      </c>
      <c r="H952" s="77">
        <v>0.8</v>
      </c>
      <c r="I952" s="77">
        <v>2.2999999999999998</v>
      </c>
      <c r="J952" s="77">
        <v>2.8</v>
      </c>
      <c r="K952" s="77">
        <v>3.3</v>
      </c>
      <c r="L952" s="77">
        <v>2.2999999999999998</v>
      </c>
      <c r="M952" s="77">
        <v>8000</v>
      </c>
      <c r="N952" s="80">
        <f>IF('NORMAL OPTION CALLS'!E952="BUY",('NORMAL OPTION CALLS'!L952-'NORMAL OPTION CALLS'!G952)*('NORMAL OPTION CALLS'!M952),('NORMAL OPTION CALLS'!G952-'NORMAL OPTION CALLS'!L952)*('NORMAL OPTION CALLS'!M952))</f>
        <v>3999.9999999999982</v>
      </c>
      <c r="O952" s="81">
        <f>'NORMAL OPTION CALLS'!N952/('NORMAL OPTION CALLS'!M952)/'NORMAL OPTION CALLS'!G952%</f>
        <v>27.777777777777761</v>
      </c>
    </row>
    <row r="953" spans="1:15">
      <c r="A953" s="77">
        <v>22</v>
      </c>
      <c r="B953" s="78">
        <v>43392</v>
      </c>
      <c r="C953" s="79">
        <v>720</v>
      </c>
      <c r="D953" s="77" t="s">
        <v>47</v>
      </c>
      <c r="E953" s="77" t="s">
        <v>22</v>
      </c>
      <c r="F953" s="77" t="s">
        <v>326</v>
      </c>
      <c r="G953" s="77">
        <v>43</v>
      </c>
      <c r="H953" s="77">
        <v>29</v>
      </c>
      <c r="I953" s="77">
        <v>50</v>
      </c>
      <c r="J953" s="77">
        <v>57</v>
      </c>
      <c r="K953" s="77">
        <v>64</v>
      </c>
      <c r="L953" s="77">
        <v>64</v>
      </c>
      <c r="M953" s="77">
        <v>500</v>
      </c>
      <c r="N953" s="80">
        <f>IF('NORMAL OPTION CALLS'!E953="BUY",('NORMAL OPTION CALLS'!L953-'NORMAL OPTION CALLS'!G953)*('NORMAL OPTION CALLS'!M953),('NORMAL OPTION CALLS'!G953-'NORMAL OPTION CALLS'!L953)*('NORMAL OPTION CALLS'!M953))</f>
        <v>10500</v>
      </c>
      <c r="O953" s="81">
        <f>'NORMAL OPTION CALLS'!N953/('NORMAL OPTION CALLS'!M953)/'NORMAL OPTION CALLS'!G953%</f>
        <v>48.837209302325583</v>
      </c>
    </row>
    <row r="954" spans="1:15">
      <c r="A954" s="77">
        <v>23</v>
      </c>
      <c r="B954" s="78">
        <v>43389</v>
      </c>
      <c r="C954" s="79">
        <v>120</v>
      </c>
      <c r="D954" s="77" t="s">
        <v>21</v>
      </c>
      <c r="E954" s="77" t="s">
        <v>22</v>
      </c>
      <c r="F954" s="77" t="s">
        <v>25</v>
      </c>
      <c r="G954" s="77">
        <v>4</v>
      </c>
      <c r="H954" s="77">
        <v>2</v>
      </c>
      <c r="I954" s="77">
        <v>5</v>
      </c>
      <c r="J954" s="77">
        <v>6</v>
      </c>
      <c r="K954" s="77">
        <v>7</v>
      </c>
      <c r="L954" s="77">
        <v>2</v>
      </c>
      <c r="M954" s="77">
        <v>4000</v>
      </c>
      <c r="N954" s="80">
        <f>IF('NORMAL OPTION CALLS'!E954="BUY",('NORMAL OPTION CALLS'!L954-'NORMAL OPTION CALLS'!G954)*('NORMAL OPTION CALLS'!M954),('NORMAL OPTION CALLS'!G954-'NORMAL OPTION CALLS'!L954)*('NORMAL OPTION CALLS'!M954))</f>
        <v>-8000</v>
      </c>
      <c r="O954" s="81">
        <f>'NORMAL OPTION CALLS'!N954/('NORMAL OPTION CALLS'!M954)/'NORMAL OPTION CALLS'!G954%</f>
        <v>-50</v>
      </c>
    </row>
    <row r="955" spans="1:15">
      <c r="A955" s="77">
        <v>24</v>
      </c>
      <c r="B955" s="78">
        <v>43389</v>
      </c>
      <c r="C955" s="79">
        <v>170</v>
      </c>
      <c r="D955" s="77" t="s">
        <v>21</v>
      </c>
      <c r="E955" s="77" t="s">
        <v>22</v>
      </c>
      <c r="F955" s="77" t="s">
        <v>49</v>
      </c>
      <c r="G955" s="77">
        <v>7</v>
      </c>
      <c r="H955" s="77">
        <v>4</v>
      </c>
      <c r="I955" s="77">
        <v>8.5</v>
      </c>
      <c r="J955" s="77">
        <v>10</v>
      </c>
      <c r="K955" s="77">
        <v>11.5</v>
      </c>
      <c r="L955" s="77">
        <v>8.5</v>
      </c>
      <c r="M955" s="77">
        <v>3000</v>
      </c>
      <c r="N955" s="80">
        <f>IF('NORMAL OPTION CALLS'!E955="BUY",('NORMAL OPTION CALLS'!L955-'NORMAL OPTION CALLS'!G955)*('NORMAL OPTION CALLS'!M955),('NORMAL OPTION CALLS'!G955-'NORMAL OPTION CALLS'!L955)*('NORMAL OPTION CALLS'!M955))</f>
        <v>4500</v>
      </c>
      <c r="O955" s="81">
        <f>'NORMAL OPTION CALLS'!N955/('NORMAL OPTION CALLS'!M955)/'NORMAL OPTION CALLS'!G955%</f>
        <v>21.428571428571427</v>
      </c>
    </row>
    <row r="956" spans="1:15">
      <c r="A956" s="77">
        <v>25</v>
      </c>
      <c r="B956" s="78">
        <v>43389</v>
      </c>
      <c r="C956" s="79">
        <v>100</v>
      </c>
      <c r="D956" s="77" t="s">
        <v>21</v>
      </c>
      <c r="E956" s="77" t="s">
        <v>22</v>
      </c>
      <c r="F956" s="77" t="s">
        <v>124</v>
      </c>
      <c r="G956" s="77">
        <v>3.8</v>
      </c>
      <c r="H956" s="77">
        <v>1.8</v>
      </c>
      <c r="I956" s="77">
        <v>4.8</v>
      </c>
      <c r="J956" s="77">
        <v>5.8</v>
      </c>
      <c r="K956" s="77">
        <v>6.8</v>
      </c>
      <c r="L956" s="77">
        <v>4.8</v>
      </c>
      <c r="M956" s="77">
        <v>4000</v>
      </c>
      <c r="N956" s="80">
        <f>IF('NORMAL OPTION CALLS'!E956="BUY",('NORMAL OPTION CALLS'!L956-'NORMAL OPTION CALLS'!G956)*('NORMAL OPTION CALLS'!M956),('NORMAL OPTION CALLS'!G956-'NORMAL OPTION CALLS'!L956)*('NORMAL OPTION CALLS'!M956))</f>
        <v>4000</v>
      </c>
      <c r="O956" s="81">
        <f>'NORMAL OPTION CALLS'!N956/('NORMAL OPTION CALLS'!M956)/'NORMAL OPTION CALLS'!G956%</f>
        <v>26.315789473684212</v>
      </c>
    </row>
    <row r="957" spans="1:15">
      <c r="A957" s="77">
        <v>26</v>
      </c>
      <c r="B957" s="78">
        <v>43388</v>
      </c>
      <c r="C957" s="79">
        <v>75</v>
      </c>
      <c r="D957" s="77" t="s">
        <v>21</v>
      </c>
      <c r="E957" s="77" t="s">
        <v>22</v>
      </c>
      <c r="F957" s="77" t="s">
        <v>53</v>
      </c>
      <c r="G957" s="77">
        <v>4.5</v>
      </c>
      <c r="H957" s="77">
        <v>3</v>
      </c>
      <c r="I957" s="77">
        <v>5.3</v>
      </c>
      <c r="J957" s="77">
        <v>6</v>
      </c>
      <c r="K957" s="77">
        <v>6.8</v>
      </c>
      <c r="L957" s="77">
        <v>6</v>
      </c>
      <c r="M957" s="77">
        <v>5500</v>
      </c>
      <c r="N957" s="80">
        <f>IF('NORMAL OPTION CALLS'!E957="BUY",('NORMAL OPTION CALLS'!L957-'NORMAL OPTION CALLS'!G957)*('NORMAL OPTION CALLS'!M957),('NORMAL OPTION CALLS'!G957-'NORMAL OPTION CALLS'!L957)*('NORMAL OPTION CALLS'!M957))</f>
        <v>8250</v>
      </c>
      <c r="O957" s="81">
        <f>'NORMAL OPTION CALLS'!N957/('NORMAL OPTION CALLS'!M957)/'NORMAL OPTION CALLS'!G957%</f>
        <v>33.333333333333336</v>
      </c>
    </row>
    <row r="958" spans="1:15">
      <c r="A958" s="77">
        <v>27</v>
      </c>
      <c r="B958" s="78">
        <v>43388</v>
      </c>
      <c r="C958" s="79">
        <v>80</v>
      </c>
      <c r="D958" s="77" t="s">
        <v>21</v>
      </c>
      <c r="E958" s="77" t="s">
        <v>22</v>
      </c>
      <c r="F958" s="77" t="s">
        <v>59</v>
      </c>
      <c r="G958" s="77">
        <v>3.5</v>
      </c>
      <c r="H958" s="77">
        <v>2.4</v>
      </c>
      <c r="I958" s="77">
        <v>4.0999999999999996</v>
      </c>
      <c r="J958" s="77">
        <v>4.7</v>
      </c>
      <c r="K958" s="77">
        <v>5.3</v>
      </c>
      <c r="L958" s="77">
        <v>4.7</v>
      </c>
      <c r="M958" s="77">
        <v>6000</v>
      </c>
      <c r="N958" s="80">
        <f>IF('NORMAL OPTION CALLS'!E958="BUY",('NORMAL OPTION CALLS'!L958-'NORMAL OPTION CALLS'!G958)*('NORMAL OPTION CALLS'!M958),('NORMAL OPTION CALLS'!G958-'NORMAL OPTION CALLS'!L958)*('NORMAL OPTION CALLS'!M958))</f>
        <v>7200.0000000000009</v>
      </c>
      <c r="O958" s="81">
        <f>'NORMAL OPTION CALLS'!N958/('NORMAL OPTION CALLS'!M958)/'NORMAL OPTION CALLS'!G958%</f>
        <v>34.285714285714285</v>
      </c>
    </row>
    <row r="959" spans="1:15">
      <c r="A959" s="77">
        <v>28</v>
      </c>
      <c r="B959" s="78">
        <v>43385</v>
      </c>
      <c r="C959" s="79">
        <v>580</v>
      </c>
      <c r="D959" s="77" t="s">
        <v>21</v>
      </c>
      <c r="E959" s="77" t="s">
        <v>22</v>
      </c>
      <c r="F959" s="77" t="s">
        <v>99</v>
      </c>
      <c r="G959" s="77">
        <v>16</v>
      </c>
      <c r="H959" s="77">
        <v>8</v>
      </c>
      <c r="I959" s="77">
        <v>20</v>
      </c>
      <c r="J959" s="77">
        <v>24</v>
      </c>
      <c r="K959" s="77">
        <v>28</v>
      </c>
      <c r="L959" s="77">
        <v>8</v>
      </c>
      <c r="M959" s="77">
        <v>1061</v>
      </c>
      <c r="N959" s="80">
        <f>IF('NORMAL OPTION CALLS'!E959="BUY",('NORMAL OPTION CALLS'!L959-'NORMAL OPTION CALLS'!G959)*('NORMAL OPTION CALLS'!M959),('NORMAL OPTION CALLS'!G959-'NORMAL OPTION CALLS'!L959)*('NORMAL OPTION CALLS'!M959))</f>
        <v>-8488</v>
      </c>
      <c r="O959" s="81">
        <f>'NORMAL OPTION CALLS'!N959/('NORMAL OPTION CALLS'!M959)/'NORMAL OPTION CALLS'!G959%</f>
        <v>-50</v>
      </c>
    </row>
    <row r="960" spans="1:15">
      <c r="A960" s="77">
        <v>29</v>
      </c>
      <c r="B960" s="78">
        <v>43385</v>
      </c>
      <c r="C960" s="79">
        <v>1900</v>
      </c>
      <c r="D960" s="77" t="s">
        <v>47</v>
      </c>
      <c r="E960" s="77" t="s">
        <v>22</v>
      </c>
      <c r="F960" s="77" t="s">
        <v>52</v>
      </c>
      <c r="G960" s="77">
        <v>60</v>
      </c>
      <c r="H960" s="77">
        <v>45</v>
      </c>
      <c r="I960" s="77">
        <v>68</v>
      </c>
      <c r="J960" s="77">
        <v>76</v>
      </c>
      <c r="K960" s="77">
        <v>84</v>
      </c>
      <c r="L960" s="77">
        <v>45</v>
      </c>
      <c r="M960" s="77">
        <v>500</v>
      </c>
      <c r="N960" s="80">
        <f>IF('NORMAL OPTION CALLS'!E960="BUY",('NORMAL OPTION CALLS'!L960-'NORMAL OPTION CALLS'!G960)*('NORMAL OPTION CALLS'!M960),('NORMAL OPTION CALLS'!G960-'NORMAL OPTION CALLS'!L960)*('NORMAL OPTION CALLS'!M960))</f>
        <v>-7500</v>
      </c>
      <c r="O960" s="81">
        <f>'NORMAL OPTION CALLS'!N960/('NORMAL OPTION CALLS'!M960)/'NORMAL OPTION CALLS'!G960%</f>
        <v>-25</v>
      </c>
    </row>
    <row r="961" spans="1:15" ht="14.25" customHeight="1">
      <c r="A961" s="77">
        <v>30</v>
      </c>
      <c r="B961" s="78">
        <v>43385</v>
      </c>
      <c r="C961" s="79">
        <v>160</v>
      </c>
      <c r="D961" s="77" t="s">
        <v>21</v>
      </c>
      <c r="E961" s="77" t="s">
        <v>22</v>
      </c>
      <c r="F961" s="77" t="s">
        <v>287</v>
      </c>
      <c r="G961" s="77">
        <v>7</v>
      </c>
      <c r="H961" s="77">
        <v>5.5</v>
      </c>
      <c r="I961" s="77">
        <v>7.8</v>
      </c>
      <c r="J961" s="77">
        <v>8.6</v>
      </c>
      <c r="K961" s="77">
        <v>9.4</v>
      </c>
      <c r="L961" s="77">
        <v>8.6</v>
      </c>
      <c r="M961" s="77">
        <v>4500</v>
      </c>
      <c r="N961" s="80">
        <f>IF('NORMAL OPTION CALLS'!E961="BUY",('NORMAL OPTION CALLS'!L961-'NORMAL OPTION CALLS'!G961)*('NORMAL OPTION CALLS'!M961),('NORMAL OPTION CALLS'!G961-'NORMAL OPTION CALLS'!L961)*('NORMAL OPTION CALLS'!M961))</f>
        <v>7199.9999999999982</v>
      </c>
      <c r="O961" s="81">
        <f>'NORMAL OPTION CALLS'!N961/('NORMAL OPTION CALLS'!M961)/'NORMAL OPTION CALLS'!G961%</f>
        <v>22.857142857142851</v>
      </c>
    </row>
    <row r="962" spans="1:15">
      <c r="A962" s="77">
        <v>31</v>
      </c>
      <c r="B962" s="78">
        <v>43384</v>
      </c>
      <c r="C962" s="79">
        <v>760</v>
      </c>
      <c r="D962" s="77" t="s">
        <v>47</v>
      </c>
      <c r="E962" s="77" t="s">
        <v>22</v>
      </c>
      <c r="F962" s="77" t="s">
        <v>325</v>
      </c>
      <c r="G962" s="77">
        <v>25.5</v>
      </c>
      <c r="H962" s="77">
        <v>18</v>
      </c>
      <c r="I962" s="77">
        <v>29</v>
      </c>
      <c r="J962" s="77">
        <v>32.5</v>
      </c>
      <c r="K962" s="77">
        <v>36</v>
      </c>
      <c r="L962" s="77">
        <v>32.5</v>
      </c>
      <c r="M962" s="77">
        <v>1000</v>
      </c>
      <c r="N962" s="80">
        <f>IF('NORMAL OPTION CALLS'!E962="BUY",('NORMAL OPTION CALLS'!L962-'NORMAL OPTION CALLS'!G962)*('NORMAL OPTION CALLS'!M962),('NORMAL OPTION CALLS'!G962-'NORMAL OPTION CALLS'!L962)*('NORMAL OPTION CALLS'!M962))</f>
        <v>7000</v>
      </c>
      <c r="O962" s="81">
        <f>'NORMAL OPTION CALLS'!N962/('NORMAL OPTION CALLS'!M962)/'NORMAL OPTION CALLS'!G962%</f>
        <v>27.450980392156861</v>
      </c>
    </row>
    <row r="963" spans="1:15">
      <c r="A963" s="77">
        <v>32</v>
      </c>
      <c r="B963" s="78">
        <v>43383</v>
      </c>
      <c r="C963" s="79">
        <v>470</v>
      </c>
      <c r="D963" s="77" t="s">
        <v>47</v>
      </c>
      <c r="E963" s="77" t="s">
        <v>22</v>
      </c>
      <c r="F963" s="77" t="s">
        <v>324</v>
      </c>
      <c r="G963" s="77">
        <v>18</v>
      </c>
      <c r="H963" s="77">
        <v>12</v>
      </c>
      <c r="I963" s="77">
        <v>21</v>
      </c>
      <c r="J963" s="77">
        <v>24</v>
      </c>
      <c r="K963" s="77">
        <v>27</v>
      </c>
      <c r="L963" s="77">
        <v>12</v>
      </c>
      <c r="M963" s="77">
        <v>1250</v>
      </c>
      <c r="N963" s="80">
        <f>IF('NORMAL OPTION CALLS'!E963="BUY",('NORMAL OPTION CALLS'!L963-'NORMAL OPTION CALLS'!G963)*('NORMAL OPTION CALLS'!M963),('NORMAL OPTION CALLS'!G963-'NORMAL OPTION CALLS'!L963)*('NORMAL OPTION CALLS'!M963))</f>
        <v>-7500</v>
      </c>
      <c r="O963" s="81">
        <f>'NORMAL OPTION CALLS'!N963/('NORMAL OPTION CALLS'!M963)/'NORMAL OPTION CALLS'!G963%</f>
        <v>-33.333333333333336</v>
      </c>
    </row>
    <row r="964" spans="1:15">
      <c r="A964" s="77">
        <v>33</v>
      </c>
      <c r="B964" s="78">
        <v>43383</v>
      </c>
      <c r="C964" s="79">
        <v>185</v>
      </c>
      <c r="D964" s="77" t="s">
        <v>47</v>
      </c>
      <c r="E964" s="77" t="s">
        <v>22</v>
      </c>
      <c r="F964" s="77" t="s">
        <v>75</v>
      </c>
      <c r="G964" s="77">
        <v>9</v>
      </c>
      <c r="H964" s="77">
        <v>4.5</v>
      </c>
      <c r="I964" s="77">
        <v>11.5</v>
      </c>
      <c r="J964" s="77">
        <v>14</v>
      </c>
      <c r="K964" s="77">
        <v>16.5</v>
      </c>
      <c r="L964" s="77">
        <v>14</v>
      </c>
      <c r="M964" s="77">
        <v>1500</v>
      </c>
      <c r="N964" s="80">
        <f>IF('NORMAL OPTION CALLS'!E964="BUY",('NORMAL OPTION CALLS'!L964-'NORMAL OPTION CALLS'!G964)*('NORMAL OPTION CALLS'!M964),('NORMAL OPTION CALLS'!G964-'NORMAL OPTION CALLS'!L964)*('NORMAL OPTION CALLS'!M964))</f>
        <v>7500</v>
      </c>
      <c r="O964" s="81">
        <f>'NORMAL OPTION CALLS'!N964/('NORMAL OPTION CALLS'!M964)/'NORMAL OPTION CALLS'!G964%</f>
        <v>55.555555555555557</v>
      </c>
    </row>
    <row r="965" spans="1:15">
      <c r="A965" s="77">
        <v>34</v>
      </c>
      <c r="B965" s="78">
        <v>43382</v>
      </c>
      <c r="C965" s="79">
        <v>90</v>
      </c>
      <c r="D965" s="77" t="s">
        <v>47</v>
      </c>
      <c r="E965" s="77" t="s">
        <v>22</v>
      </c>
      <c r="F965" s="77" t="s">
        <v>124</v>
      </c>
      <c r="G965" s="77">
        <v>3.6</v>
      </c>
      <c r="H965" s="77">
        <v>1.9</v>
      </c>
      <c r="I965" s="77">
        <v>4.5999999999999996</v>
      </c>
      <c r="J965" s="77">
        <v>5.6</v>
      </c>
      <c r="K965" s="77">
        <v>6.6</v>
      </c>
      <c r="L965" s="77">
        <v>4.5999999999999996</v>
      </c>
      <c r="M965" s="77">
        <v>4000</v>
      </c>
      <c r="N965" s="80">
        <f>IF('NORMAL OPTION CALLS'!E965="BUY",('NORMAL OPTION CALLS'!L965-'NORMAL OPTION CALLS'!G965)*('NORMAL OPTION CALLS'!M965),('NORMAL OPTION CALLS'!G965-'NORMAL OPTION CALLS'!L965)*('NORMAL OPTION CALLS'!M965))</f>
        <v>3999.9999999999982</v>
      </c>
      <c r="O965" s="81">
        <f>'NORMAL OPTION CALLS'!N965/('NORMAL OPTION CALLS'!M965)/'NORMAL OPTION CALLS'!G965%</f>
        <v>27.777777777777761</v>
      </c>
    </row>
    <row r="966" spans="1:15">
      <c r="A966" s="77">
        <v>35</v>
      </c>
      <c r="B966" s="78">
        <v>43382</v>
      </c>
      <c r="C966" s="79">
        <v>440</v>
      </c>
      <c r="D966" s="77" t="s">
        <v>47</v>
      </c>
      <c r="E966" s="77" t="s">
        <v>22</v>
      </c>
      <c r="F966" s="77" t="s">
        <v>324</v>
      </c>
      <c r="G966" s="77">
        <v>20</v>
      </c>
      <c r="H966" s="77">
        <v>14.5</v>
      </c>
      <c r="I966" s="77">
        <v>23</v>
      </c>
      <c r="J966" s="77">
        <v>26</v>
      </c>
      <c r="K966" s="77">
        <v>29</v>
      </c>
      <c r="L966" s="77">
        <v>23</v>
      </c>
      <c r="M966" s="77">
        <v>1250</v>
      </c>
      <c r="N966" s="80">
        <f>IF('NORMAL OPTION CALLS'!E966="BUY",('NORMAL OPTION CALLS'!L966-'NORMAL OPTION CALLS'!G966)*('NORMAL OPTION CALLS'!M966),('NORMAL OPTION CALLS'!G966-'NORMAL OPTION CALLS'!L966)*('NORMAL OPTION CALLS'!M966))</f>
        <v>3750</v>
      </c>
      <c r="O966" s="81">
        <f>'NORMAL OPTION CALLS'!N966/('NORMAL OPTION CALLS'!M966)/'NORMAL OPTION CALLS'!G966%</f>
        <v>15</v>
      </c>
    </row>
    <row r="967" spans="1:15">
      <c r="A967" s="77">
        <v>36</v>
      </c>
      <c r="B967" s="78">
        <v>43382</v>
      </c>
      <c r="C967" s="79">
        <v>185</v>
      </c>
      <c r="D967" s="77" t="s">
        <v>47</v>
      </c>
      <c r="E967" s="77" t="s">
        <v>22</v>
      </c>
      <c r="F967" s="77" t="s">
        <v>75</v>
      </c>
      <c r="G967" s="77">
        <v>13.5</v>
      </c>
      <c r="H967" s="77">
        <v>9</v>
      </c>
      <c r="I967" s="77">
        <v>16</v>
      </c>
      <c r="J967" s="77">
        <v>18.5</v>
      </c>
      <c r="K967" s="77">
        <v>21</v>
      </c>
      <c r="L967" s="77">
        <v>21</v>
      </c>
      <c r="M967" s="77">
        <v>1500</v>
      </c>
      <c r="N967" s="80">
        <f>IF('NORMAL OPTION CALLS'!E967="BUY",('NORMAL OPTION CALLS'!L967-'NORMAL OPTION CALLS'!G967)*('NORMAL OPTION CALLS'!M967),('NORMAL OPTION CALLS'!G967-'NORMAL OPTION CALLS'!L967)*('NORMAL OPTION CALLS'!M967))</f>
        <v>11250</v>
      </c>
      <c r="O967" s="81">
        <f>'NORMAL OPTION CALLS'!N967/('NORMAL OPTION CALLS'!M967)/'NORMAL OPTION CALLS'!G967%</f>
        <v>55.55555555555555</v>
      </c>
    </row>
    <row r="968" spans="1:15">
      <c r="A968" s="77">
        <v>37</v>
      </c>
      <c r="B968" s="78">
        <v>43381</v>
      </c>
      <c r="C968" s="79">
        <v>540</v>
      </c>
      <c r="D968" s="77" t="s">
        <v>47</v>
      </c>
      <c r="E968" s="77" t="s">
        <v>22</v>
      </c>
      <c r="F968" s="77" t="s">
        <v>99</v>
      </c>
      <c r="G968" s="77">
        <v>21</v>
      </c>
      <c r="H968" s="77">
        <v>13.5</v>
      </c>
      <c r="I968" s="77">
        <v>25</v>
      </c>
      <c r="J968" s="77">
        <v>29</v>
      </c>
      <c r="K968" s="77">
        <v>34</v>
      </c>
      <c r="L968" s="77">
        <v>13.5</v>
      </c>
      <c r="M968" s="77">
        <v>1061</v>
      </c>
      <c r="N968" s="80">
        <f>IF('NORMAL OPTION CALLS'!E968="BUY",('NORMAL OPTION CALLS'!L968-'NORMAL OPTION CALLS'!G968)*('NORMAL OPTION CALLS'!M968),('NORMAL OPTION CALLS'!G968-'NORMAL OPTION CALLS'!L968)*('NORMAL OPTION CALLS'!M968))</f>
        <v>-7957.5</v>
      </c>
      <c r="O968" s="81">
        <f>'NORMAL OPTION CALLS'!N968/('NORMAL OPTION CALLS'!M968)/'NORMAL OPTION CALLS'!G968%</f>
        <v>-35.714285714285715</v>
      </c>
    </row>
    <row r="969" spans="1:15">
      <c r="A969" s="77">
        <v>38</v>
      </c>
      <c r="B969" s="78">
        <v>43381</v>
      </c>
      <c r="C969" s="79">
        <v>270</v>
      </c>
      <c r="D969" s="77" t="s">
        <v>47</v>
      </c>
      <c r="E969" s="77" t="s">
        <v>22</v>
      </c>
      <c r="F969" s="77" t="s">
        <v>76</v>
      </c>
      <c r="G969" s="77">
        <v>23</v>
      </c>
      <c r="H969" s="77">
        <v>19</v>
      </c>
      <c r="I969" s="77">
        <v>25</v>
      </c>
      <c r="J969" s="77">
        <v>27</v>
      </c>
      <c r="K969" s="77">
        <v>29</v>
      </c>
      <c r="L969" s="77">
        <v>25</v>
      </c>
      <c r="M969" s="77">
        <v>1800</v>
      </c>
      <c r="N969" s="80">
        <f>IF('NORMAL OPTION CALLS'!E969="BUY",('NORMAL OPTION CALLS'!L969-'NORMAL OPTION CALLS'!G969)*('NORMAL OPTION CALLS'!M969),('NORMAL OPTION CALLS'!G969-'NORMAL OPTION CALLS'!L969)*('NORMAL OPTION CALLS'!M969))</f>
        <v>3600</v>
      </c>
      <c r="O969" s="81">
        <f>'NORMAL OPTION CALLS'!N969/('NORMAL OPTION CALLS'!M969)/'NORMAL OPTION CALLS'!G969%</f>
        <v>8.695652173913043</v>
      </c>
    </row>
    <row r="970" spans="1:15">
      <c r="A970" s="77">
        <v>39</v>
      </c>
      <c r="B970" s="78">
        <v>43378</v>
      </c>
      <c r="C970" s="79">
        <v>840</v>
      </c>
      <c r="D970" s="77" t="s">
        <v>47</v>
      </c>
      <c r="E970" s="77" t="s">
        <v>22</v>
      </c>
      <c r="F970" s="77" t="s">
        <v>262</v>
      </c>
      <c r="G970" s="77">
        <v>33</v>
      </c>
      <c r="H970" s="77">
        <v>22</v>
      </c>
      <c r="I970" s="77">
        <v>39</v>
      </c>
      <c r="J970" s="77">
        <v>45</v>
      </c>
      <c r="K970" s="77">
        <v>51</v>
      </c>
      <c r="L970" s="77">
        <v>51</v>
      </c>
      <c r="M970" s="77">
        <v>700</v>
      </c>
      <c r="N970" s="80">
        <f>IF('NORMAL OPTION CALLS'!E970="BUY",('NORMAL OPTION CALLS'!L970-'NORMAL OPTION CALLS'!G970)*('NORMAL OPTION CALLS'!M970),('NORMAL OPTION CALLS'!G970-'NORMAL OPTION CALLS'!L970)*('NORMAL OPTION CALLS'!M970))</f>
        <v>12600</v>
      </c>
      <c r="O970" s="81">
        <f>'NORMAL OPTION CALLS'!N970/('NORMAL OPTION CALLS'!M970)/'NORMAL OPTION CALLS'!G970%</f>
        <v>54.54545454545454</v>
      </c>
    </row>
    <row r="971" spans="1:15">
      <c r="A971" s="77">
        <v>40</v>
      </c>
      <c r="B971" s="78">
        <v>43378</v>
      </c>
      <c r="C971" s="79">
        <v>1080</v>
      </c>
      <c r="D971" s="77" t="s">
        <v>47</v>
      </c>
      <c r="E971" s="77" t="s">
        <v>22</v>
      </c>
      <c r="F971" s="77" t="s">
        <v>225</v>
      </c>
      <c r="G971" s="77">
        <v>39</v>
      </c>
      <c r="H971" s="77">
        <v>31</v>
      </c>
      <c r="I971" s="77">
        <v>43</v>
      </c>
      <c r="J971" s="77">
        <v>47</v>
      </c>
      <c r="K971" s="77">
        <v>51</v>
      </c>
      <c r="L971" s="77">
        <v>51</v>
      </c>
      <c r="M971" s="77">
        <v>1000</v>
      </c>
      <c r="N971" s="80">
        <f>IF('NORMAL OPTION CALLS'!E971="BUY",('NORMAL OPTION CALLS'!L971-'NORMAL OPTION CALLS'!G971)*('NORMAL OPTION CALLS'!M971),('NORMAL OPTION CALLS'!G971-'NORMAL OPTION CALLS'!L971)*('NORMAL OPTION CALLS'!M971))</f>
        <v>12000</v>
      </c>
      <c r="O971" s="81">
        <f>'NORMAL OPTION CALLS'!N971/('NORMAL OPTION CALLS'!M971)/'NORMAL OPTION CALLS'!G971%</f>
        <v>30.769230769230766</v>
      </c>
    </row>
    <row r="972" spans="1:15">
      <c r="A972" s="77">
        <v>41</v>
      </c>
      <c r="B972" s="78">
        <v>43377</v>
      </c>
      <c r="C972" s="79">
        <v>570</v>
      </c>
      <c r="D972" s="77" t="s">
        <v>47</v>
      </c>
      <c r="E972" s="77" t="s">
        <v>22</v>
      </c>
      <c r="F972" s="77" t="s">
        <v>58</v>
      </c>
      <c r="G972" s="77">
        <v>28</v>
      </c>
      <c r="H972" s="77">
        <v>22</v>
      </c>
      <c r="I972" s="77">
        <v>31</v>
      </c>
      <c r="J972" s="77">
        <v>34</v>
      </c>
      <c r="K972" s="77">
        <v>37</v>
      </c>
      <c r="L972" s="77">
        <v>31</v>
      </c>
      <c r="M972" s="77">
        <v>1200</v>
      </c>
      <c r="N972" s="80">
        <f>IF('NORMAL OPTION CALLS'!E972="BUY",('NORMAL OPTION CALLS'!L972-'NORMAL OPTION CALLS'!G972)*('NORMAL OPTION CALLS'!M972),('NORMAL OPTION CALLS'!G972-'NORMAL OPTION CALLS'!L972)*('NORMAL OPTION CALLS'!M972))</f>
        <v>3600</v>
      </c>
      <c r="O972" s="81">
        <f>'NORMAL OPTION CALLS'!N972/('NORMAL OPTION CALLS'!M972)/'NORMAL OPTION CALLS'!G972%</f>
        <v>10.714285714285714</v>
      </c>
    </row>
    <row r="973" spans="1:15">
      <c r="A973" s="77">
        <v>42</v>
      </c>
      <c r="B973" s="78">
        <v>43377</v>
      </c>
      <c r="C973" s="79">
        <v>510</v>
      </c>
      <c r="D973" s="77" t="s">
        <v>47</v>
      </c>
      <c r="E973" s="77" t="s">
        <v>22</v>
      </c>
      <c r="F973" s="77" t="s">
        <v>94</v>
      </c>
      <c r="G973" s="77">
        <v>21</v>
      </c>
      <c r="H973" s="77">
        <v>13</v>
      </c>
      <c r="I973" s="77">
        <v>25</v>
      </c>
      <c r="J973" s="77">
        <v>29</v>
      </c>
      <c r="K973" s="77">
        <v>33</v>
      </c>
      <c r="L973" s="77">
        <v>25</v>
      </c>
      <c r="M973" s="77">
        <v>1000</v>
      </c>
      <c r="N973" s="80">
        <f>IF('NORMAL OPTION CALLS'!E973="BUY",('NORMAL OPTION CALLS'!L973-'NORMAL OPTION CALLS'!G973)*('NORMAL OPTION CALLS'!M973),('NORMAL OPTION CALLS'!G973-'NORMAL OPTION CALLS'!L973)*('NORMAL OPTION CALLS'!M973))</f>
        <v>4000</v>
      </c>
      <c r="O973" s="81">
        <f>'NORMAL OPTION CALLS'!N973/('NORMAL OPTION CALLS'!M973)/'NORMAL OPTION CALLS'!G973%</f>
        <v>19.047619047619047</v>
      </c>
    </row>
    <row r="974" spans="1:15">
      <c r="A974" s="77">
        <v>43</v>
      </c>
      <c r="B974" s="78">
        <v>43377</v>
      </c>
      <c r="C974" s="79">
        <v>640</v>
      </c>
      <c r="D974" s="77" t="s">
        <v>47</v>
      </c>
      <c r="E974" s="77" t="s">
        <v>22</v>
      </c>
      <c r="F974" s="77" t="s">
        <v>143</v>
      </c>
      <c r="G974" s="77">
        <v>29</v>
      </c>
      <c r="H974" s="77">
        <v>21</v>
      </c>
      <c r="I974" s="77">
        <v>33</v>
      </c>
      <c r="J974" s="77">
        <v>37</v>
      </c>
      <c r="K974" s="77">
        <v>41</v>
      </c>
      <c r="L974" s="77">
        <v>41</v>
      </c>
      <c r="M974" s="77">
        <v>900</v>
      </c>
      <c r="N974" s="80">
        <f>IF('NORMAL OPTION CALLS'!E974="BUY",('NORMAL OPTION CALLS'!L974-'NORMAL OPTION CALLS'!G974)*('NORMAL OPTION CALLS'!M974),('NORMAL OPTION CALLS'!G974-'NORMAL OPTION CALLS'!L974)*('NORMAL OPTION CALLS'!M974))</f>
        <v>10800</v>
      </c>
      <c r="O974" s="81">
        <f>'NORMAL OPTION CALLS'!N974/('NORMAL OPTION CALLS'!M974)/'NORMAL OPTION CALLS'!G974%</f>
        <v>41.379310344827587</v>
      </c>
    </row>
    <row r="975" spans="1:15">
      <c r="A975" s="77">
        <v>44</v>
      </c>
      <c r="B975" s="78">
        <v>43376</v>
      </c>
      <c r="C975" s="79">
        <v>600</v>
      </c>
      <c r="D975" s="77" t="s">
        <v>21</v>
      </c>
      <c r="E975" s="77" t="s">
        <v>22</v>
      </c>
      <c r="F975" s="77" t="s">
        <v>99</v>
      </c>
      <c r="G975" s="77">
        <v>22</v>
      </c>
      <c r="H975" s="77">
        <v>14</v>
      </c>
      <c r="I975" s="77">
        <v>26</v>
      </c>
      <c r="J975" s="77">
        <v>30</v>
      </c>
      <c r="K975" s="77">
        <v>34</v>
      </c>
      <c r="L975" s="77">
        <v>14</v>
      </c>
      <c r="M975" s="77">
        <v>1061</v>
      </c>
      <c r="N975" s="80">
        <f>IF('NORMAL OPTION CALLS'!E975="BUY",('NORMAL OPTION CALLS'!L975-'NORMAL OPTION CALLS'!G975)*('NORMAL OPTION CALLS'!M975),('NORMAL OPTION CALLS'!G975-'NORMAL OPTION CALLS'!L975)*('NORMAL OPTION CALLS'!M975))</f>
        <v>-8488</v>
      </c>
      <c r="O975" s="81">
        <f>'NORMAL OPTION CALLS'!N975/('NORMAL OPTION CALLS'!M975)/'NORMAL OPTION CALLS'!G975%</f>
        <v>-36.363636363636367</v>
      </c>
    </row>
    <row r="976" spans="1:15">
      <c r="A976" s="77">
        <v>45</v>
      </c>
      <c r="B976" s="78">
        <v>43376</v>
      </c>
      <c r="C976" s="79">
        <v>580</v>
      </c>
      <c r="D976" s="77" t="s">
        <v>21</v>
      </c>
      <c r="E976" s="77" t="s">
        <v>22</v>
      </c>
      <c r="F976" s="77" t="s">
        <v>58</v>
      </c>
      <c r="G976" s="77">
        <v>28</v>
      </c>
      <c r="H976" s="77">
        <v>22</v>
      </c>
      <c r="I976" s="77">
        <v>31</v>
      </c>
      <c r="J976" s="77">
        <v>34</v>
      </c>
      <c r="K976" s="77">
        <v>37</v>
      </c>
      <c r="L976" s="77">
        <v>31</v>
      </c>
      <c r="M976" s="77">
        <v>1200</v>
      </c>
      <c r="N976" s="80">
        <f>IF('NORMAL OPTION CALLS'!E976="BUY",('NORMAL OPTION CALLS'!L976-'NORMAL OPTION CALLS'!G976)*('NORMAL OPTION CALLS'!M976),('NORMAL OPTION CALLS'!G976-'NORMAL OPTION CALLS'!L976)*('NORMAL OPTION CALLS'!M976))</f>
        <v>3600</v>
      </c>
      <c r="O976" s="81">
        <f>'NORMAL OPTION CALLS'!N976/('NORMAL OPTION CALLS'!M976)/'NORMAL OPTION CALLS'!G976%</f>
        <v>10.714285714285714</v>
      </c>
    </row>
    <row r="977" spans="1:15">
      <c r="A977" s="77">
        <v>46</v>
      </c>
      <c r="B977" s="78">
        <v>43376</v>
      </c>
      <c r="C977" s="79">
        <v>2300</v>
      </c>
      <c r="D977" s="77" t="s">
        <v>21</v>
      </c>
      <c r="E977" s="77" t="s">
        <v>22</v>
      </c>
      <c r="F977" s="77" t="s">
        <v>50</v>
      </c>
      <c r="G977" s="77">
        <v>110</v>
      </c>
      <c r="H977" s="77">
        <v>95</v>
      </c>
      <c r="I977" s="77">
        <v>118</v>
      </c>
      <c r="J977" s="77">
        <v>126</v>
      </c>
      <c r="K977" s="77">
        <v>134</v>
      </c>
      <c r="L977" s="77">
        <v>134</v>
      </c>
      <c r="M977" s="77">
        <v>500</v>
      </c>
      <c r="N977" s="80">
        <f>IF('NORMAL OPTION CALLS'!E977="BUY",('NORMAL OPTION CALLS'!L977-'NORMAL OPTION CALLS'!G977)*('NORMAL OPTION CALLS'!M977),('NORMAL OPTION CALLS'!G977-'NORMAL OPTION CALLS'!L977)*('NORMAL OPTION CALLS'!M977))</f>
        <v>12000</v>
      </c>
      <c r="O977" s="81">
        <f>'NORMAL OPTION CALLS'!N977/('NORMAL OPTION CALLS'!M977)/'NORMAL OPTION CALLS'!G977%</f>
        <v>21.818181818181817</v>
      </c>
    </row>
    <row r="978" spans="1:15">
      <c r="A978" s="77">
        <v>47</v>
      </c>
      <c r="B978" s="78">
        <v>43376</v>
      </c>
      <c r="C978" s="79">
        <v>80</v>
      </c>
      <c r="D978" s="77" t="s">
        <v>21</v>
      </c>
      <c r="E978" s="77" t="s">
        <v>22</v>
      </c>
      <c r="F978" s="77" t="s">
        <v>59</v>
      </c>
      <c r="G978" s="77">
        <v>4.7</v>
      </c>
      <c r="H978" s="77">
        <v>3.4</v>
      </c>
      <c r="I978" s="77">
        <v>5.3</v>
      </c>
      <c r="J978" s="77">
        <v>5.9</v>
      </c>
      <c r="K978" s="77">
        <v>6.5</v>
      </c>
      <c r="L978" s="77">
        <v>5.3</v>
      </c>
      <c r="M978" s="77">
        <v>6000</v>
      </c>
      <c r="N978" s="80">
        <f>IF('NORMAL OPTION CALLS'!E978="BUY",('NORMAL OPTION CALLS'!L978-'NORMAL OPTION CALLS'!G978)*('NORMAL OPTION CALLS'!M978),('NORMAL OPTION CALLS'!G978-'NORMAL OPTION CALLS'!L978)*('NORMAL OPTION CALLS'!M978))</f>
        <v>3599.9999999999977</v>
      </c>
      <c r="O978" s="81">
        <f>'NORMAL OPTION CALLS'!N978/('NORMAL OPTION CALLS'!M978)/'NORMAL OPTION CALLS'!G978%</f>
        <v>12.765957446808503</v>
      </c>
    </row>
    <row r="979" spans="1:15">
      <c r="A979" s="77">
        <v>48</v>
      </c>
      <c r="B979" s="78">
        <v>43374</v>
      </c>
      <c r="C979" s="79">
        <v>275</v>
      </c>
      <c r="D979" s="77" t="s">
        <v>21</v>
      </c>
      <c r="E979" s="77" t="s">
        <v>22</v>
      </c>
      <c r="F979" s="77" t="s">
        <v>49</v>
      </c>
      <c r="G979" s="77">
        <v>10</v>
      </c>
      <c r="H979" s="77">
        <v>7</v>
      </c>
      <c r="I979" s="77">
        <v>11.5</v>
      </c>
      <c r="J979" s="77">
        <v>13</v>
      </c>
      <c r="K979" s="77">
        <v>14.5</v>
      </c>
      <c r="L979" s="77">
        <v>11.5</v>
      </c>
      <c r="M979" s="77">
        <v>3000</v>
      </c>
      <c r="N979" s="80">
        <f>IF('NORMAL OPTION CALLS'!E979="BUY",('NORMAL OPTION CALLS'!L979-'NORMAL OPTION CALLS'!G979)*('NORMAL OPTION CALLS'!M979),('NORMAL OPTION CALLS'!G979-'NORMAL OPTION CALLS'!L979)*('NORMAL OPTION CALLS'!M979))</f>
        <v>4500</v>
      </c>
      <c r="O979" s="81">
        <f>'NORMAL OPTION CALLS'!N979/('NORMAL OPTION CALLS'!M979)/'NORMAL OPTION CALLS'!G979%</f>
        <v>15</v>
      </c>
    </row>
    <row r="980" spans="1:15">
      <c r="A980" s="77">
        <v>49</v>
      </c>
      <c r="B980" s="78">
        <v>43374</v>
      </c>
      <c r="C980" s="79">
        <v>1220</v>
      </c>
      <c r="D980" s="77" t="s">
        <v>47</v>
      </c>
      <c r="E980" s="77" t="s">
        <v>22</v>
      </c>
      <c r="F980" s="77" t="s">
        <v>131</v>
      </c>
      <c r="G980" s="77">
        <v>35</v>
      </c>
      <c r="H980" s="77">
        <v>25</v>
      </c>
      <c r="I980" s="77">
        <v>40</v>
      </c>
      <c r="J980" s="77">
        <v>45</v>
      </c>
      <c r="K980" s="77">
        <v>50</v>
      </c>
      <c r="L980" s="77">
        <v>39.4</v>
      </c>
      <c r="M980" s="77">
        <v>750</v>
      </c>
      <c r="N980" s="80">
        <f>IF('NORMAL OPTION CALLS'!E980="BUY",('NORMAL OPTION CALLS'!L980-'NORMAL OPTION CALLS'!G980)*('NORMAL OPTION CALLS'!M980),('NORMAL OPTION CALLS'!G980-'NORMAL OPTION CALLS'!L980)*('NORMAL OPTION CALLS'!M980))</f>
        <v>3299.9999999999991</v>
      </c>
      <c r="O980" s="81">
        <f>'NORMAL OPTION CALLS'!N980/('NORMAL OPTION CALLS'!M980)/'NORMAL OPTION CALLS'!G980%</f>
        <v>12.571428571428568</v>
      </c>
    </row>
    <row r="981" spans="1:15">
      <c r="A981" s="77">
        <v>50</v>
      </c>
      <c r="B981" s="78">
        <v>43374</v>
      </c>
      <c r="C981" s="79">
        <v>115</v>
      </c>
      <c r="D981" s="77" t="s">
        <v>47</v>
      </c>
      <c r="E981" s="77" t="s">
        <v>22</v>
      </c>
      <c r="F981" s="77" t="s">
        <v>25</v>
      </c>
      <c r="G981" s="77">
        <v>6</v>
      </c>
      <c r="H981" s="77">
        <v>4</v>
      </c>
      <c r="I981" s="77">
        <v>7</v>
      </c>
      <c r="J981" s="77">
        <v>8</v>
      </c>
      <c r="K981" s="77">
        <v>9</v>
      </c>
      <c r="L981" s="77">
        <v>8</v>
      </c>
      <c r="M981" s="77">
        <v>4000</v>
      </c>
      <c r="N981" s="80">
        <f>IF('NORMAL OPTION CALLS'!E981="BUY",('NORMAL OPTION CALLS'!L981-'NORMAL OPTION CALLS'!G981)*('NORMAL OPTION CALLS'!M981),('NORMAL OPTION CALLS'!G981-'NORMAL OPTION CALLS'!L981)*('NORMAL OPTION CALLS'!M981))</f>
        <v>8000</v>
      </c>
      <c r="O981" s="81">
        <f>'NORMAL OPTION CALLS'!N981/('NORMAL OPTION CALLS'!M981)/'NORMAL OPTION CALLS'!G981%</f>
        <v>33.333333333333336</v>
      </c>
    </row>
    <row r="983" spans="1:15" ht="16.5">
      <c r="A983" s="82" t="s">
        <v>95</v>
      </c>
      <c r="B983" s="83"/>
      <c r="C983" s="84"/>
      <c r="D983" s="85"/>
      <c r="E983" s="86"/>
      <c r="F983" s="86"/>
      <c r="G983" s="87"/>
      <c r="H983" s="88"/>
      <c r="I983" s="88"/>
      <c r="J983" s="88"/>
      <c r="K983" s="86"/>
      <c r="L983" s="89"/>
      <c r="M983" s="90"/>
      <c r="O983" s="90"/>
    </row>
    <row r="984" spans="1:15" ht="16.5">
      <c r="A984" s="82" t="s">
        <v>96</v>
      </c>
      <c r="B984" s="83"/>
      <c r="C984" s="84"/>
      <c r="D984" s="85"/>
      <c r="E984" s="86"/>
      <c r="F984" s="86"/>
      <c r="G984" s="87"/>
      <c r="H984" s="86"/>
      <c r="I984" s="86"/>
      <c r="J984" s="86"/>
      <c r="K984" s="86"/>
      <c r="L984" s="89"/>
      <c r="M984" s="90"/>
    </row>
    <row r="985" spans="1:15" ht="16.5">
      <c r="A985" s="82" t="s">
        <v>96</v>
      </c>
      <c r="B985" s="83"/>
      <c r="C985" s="84"/>
      <c r="D985" s="85"/>
      <c r="E985" s="86"/>
      <c r="F985" s="86"/>
      <c r="G985" s="87"/>
      <c r="H985" s="86"/>
      <c r="I985" s="86"/>
      <c r="J985" s="86"/>
      <c r="K985" s="86"/>
      <c r="L985" s="89"/>
      <c r="M985" s="89"/>
    </row>
    <row r="986" spans="1:15" ht="17.25" thickBot="1">
      <c r="A986" s="91"/>
      <c r="B986" s="92"/>
      <c r="C986" s="92"/>
      <c r="D986" s="93"/>
      <c r="E986" s="93"/>
      <c r="F986" s="93"/>
      <c r="G986" s="94"/>
      <c r="H986" s="95"/>
      <c r="I986" s="96" t="s">
        <v>27</v>
      </c>
      <c r="J986" s="96"/>
      <c r="K986" s="97"/>
      <c r="L986" s="97"/>
    </row>
    <row r="987" spans="1:15" ht="16.5">
      <c r="A987" s="98"/>
      <c r="B987" s="92"/>
      <c r="C987" s="92"/>
      <c r="D987" s="169" t="s">
        <v>28</v>
      </c>
      <c r="E987" s="169"/>
      <c r="F987" s="99">
        <v>50</v>
      </c>
      <c r="G987" s="100">
        <f>'NORMAL OPTION CALLS'!G988+'NORMAL OPTION CALLS'!G989+'NORMAL OPTION CALLS'!G990+'NORMAL OPTION CALLS'!G991+'NORMAL OPTION CALLS'!G992+'NORMAL OPTION CALLS'!G993</f>
        <v>100</v>
      </c>
      <c r="H987" s="93">
        <v>50</v>
      </c>
      <c r="I987" s="101">
        <f>'NORMAL OPTION CALLS'!H988/'NORMAL OPTION CALLS'!H987%</f>
        <v>76</v>
      </c>
      <c r="J987" s="101"/>
      <c r="K987" s="101"/>
      <c r="L987" s="102"/>
    </row>
    <row r="988" spans="1:15" ht="16.5">
      <c r="A988" s="98"/>
      <c r="B988" s="92"/>
      <c r="C988" s="92"/>
      <c r="D988" s="170" t="s">
        <v>29</v>
      </c>
      <c r="E988" s="170"/>
      <c r="F988" s="103">
        <v>38</v>
      </c>
      <c r="G988" s="104">
        <f>('NORMAL OPTION CALLS'!F988/'NORMAL OPTION CALLS'!F987)*100</f>
        <v>76</v>
      </c>
      <c r="H988" s="93">
        <v>38</v>
      </c>
      <c r="I988" s="97"/>
      <c r="J988" s="97"/>
      <c r="K988" s="93"/>
      <c r="L988" s="97"/>
    </row>
    <row r="989" spans="1:15" ht="16.5">
      <c r="A989" s="105"/>
      <c r="B989" s="92"/>
      <c r="C989" s="92"/>
      <c r="D989" s="170" t="s">
        <v>31</v>
      </c>
      <c r="E989" s="170"/>
      <c r="F989" s="103">
        <v>0</v>
      </c>
      <c r="G989" s="104">
        <f>('NORMAL OPTION CALLS'!F989/'NORMAL OPTION CALLS'!F987)*100</f>
        <v>0</v>
      </c>
      <c r="H989" s="106"/>
      <c r="I989" s="93"/>
      <c r="J989" s="93"/>
      <c r="K989" s="93"/>
      <c r="L989" s="97"/>
      <c r="N989" s="66"/>
    </row>
    <row r="990" spans="1:15" ht="16.5">
      <c r="A990" s="105"/>
      <c r="B990" s="92"/>
      <c r="C990" s="92"/>
      <c r="D990" s="170" t="s">
        <v>32</v>
      </c>
      <c r="E990" s="170"/>
      <c r="F990" s="103">
        <v>0</v>
      </c>
      <c r="G990" s="104">
        <f>('NORMAL OPTION CALLS'!F990/'NORMAL OPTION CALLS'!F987)*100</f>
        <v>0</v>
      </c>
      <c r="H990" s="106"/>
      <c r="I990" s="93"/>
      <c r="J990" s="93"/>
      <c r="K990" s="93"/>
    </row>
    <row r="991" spans="1:15" ht="16.5">
      <c r="A991" s="105"/>
      <c r="B991" s="92"/>
      <c r="C991" s="92"/>
      <c r="D991" s="170" t="s">
        <v>33</v>
      </c>
      <c r="E991" s="170"/>
      <c r="F991" s="103">
        <v>12</v>
      </c>
      <c r="G991" s="104">
        <f>('NORMAL OPTION CALLS'!F991/'NORMAL OPTION CALLS'!F987)*100</f>
        <v>24</v>
      </c>
      <c r="H991" s="106"/>
      <c r="I991" s="93" t="s">
        <v>34</v>
      </c>
      <c r="J991" s="93"/>
      <c r="K991" s="97"/>
      <c r="L991" s="97"/>
      <c r="M991" s="97"/>
    </row>
    <row r="992" spans="1:15" ht="16.5">
      <c r="A992" s="105"/>
      <c r="B992" s="92"/>
      <c r="C992" s="92"/>
      <c r="D992" s="170" t="s">
        <v>35</v>
      </c>
      <c r="E992" s="170"/>
      <c r="F992" s="103">
        <v>0</v>
      </c>
      <c r="G992" s="104">
        <f>('NORMAL OPTION CALLS'!F992/'NORMAL OPTION CALLS'!F987)*100</f>
        <v>0</v>
      </c>
      <c r="H992" s="106"/>
      <c r="I992" s="93"/>
      <c r="J992" s="93"/>
      <c r="K992" s="97"/>
      <c r="L992" s="97"/>
    </row>
    <row r="993" spans="1:15" ht="17.25" thickBot="1">
      <c r="A993" s="105"/>
      <c r="B993" s="92"/>
      <c r="C993" s="92"/>
      <c r="D993" s="171" t="s">
        <v>36</v>
      </c>
      <c r="E993" s="171"/>
      <c r="F993" s="107"/>
      <c r="G993" s="108">
        <f>('NORMAL OPTION CALLS'!F993/'NORMAL OPTION CALLS'!F987)*100</f>
        <v>0</v>
      </c>
      <c r="H993" s="106"/>
      <c r="I993" s="93"/>
      <c r="J993" s="93"/>
      <c r="K993" s="102"/>
      <c r="L993" s="102"/>
    </row>
    <row r="994" spans="1:15" ht="16.5">
      <c r="A994" s="109" t="s">
        <v>37</v>
      </c>
      <c r="B994" s="92"/>
      <c r="C994" s="92"/>
      <c r="D994" s="98"/>
      <c r="E994" s="98"/>
      <c r="F994" s="93"/>
      <c r="G994" s="93"/>
      <c r="H994" s="110"/>
      <c r="I994" s="111"/>
      <c r="J994" s="111"/>
      <c r="K994" s="111"/>
      <c r="L994" s="93"/>
    </row>
    <row r="995" spans="1:15" ht="16.5">
      <c r="A995" s="112" t="s">
        <v>38</v>
      </c>
      <c r="B995" s="92"/>
      <c r="C995" s="92"/>
      <c r="D995" s="113"/>
      <c r="E995" s="114"/>
      <c r="F995" s="98"/>
      <c r="G995" s="111"/>
      <c r="H995" s="110"/>
      <c r="I995" s="111"/>
      <c r="J995" s="111"/>
      <c r="K995" s="111"/>
      <c r="L995" s="93"/>
      <c r="N995" s="115"/>
    </row>
    <row r="996" spans="1:15" ht="16.5">
      <c r="A996" s="112" t="s">
        <v>39</v>
      </c>
      <c r="B996" s="92"/>
      <c r="C996" s="92"/>
      <c r="D996" s="98"/>
      <c r="E996" s="114"/>
      <c r="F996" s="98"/>
      <c r="G996" s="111"/>
      <c r="H996" s="110"/>
      <c r="I996" s="97"/>
      <c r="J996" s="97"/>
      <c r="K996" s="97"/>
      <c r="L996" s="93"/>
      <c r="N996" s="98"/>
    </row>
    <row r="997" spans="1:15" ht="16.5">
      <c r="A997" s="112" t="s">
        <v>40</v>
      </c>
      <c r="B997" s="113"/>
      <c r="C997" s="92"/>
      <c r="D997" s="98"/>
      <c r="E997" s="114"/>
      <c r="F997" s="98"/>
      <c r="G997" s="111"/>
      <c r="H997" s="95"/>
      <c r="I997" s="97"/>
      <c r="J997" s="97"/>
      <c r="K997" s="97"/>
      <c r="L997" s="93"/>
    </row>
    <row r="998" spans="1:15" ht="16.5">
      <c r="A998" s="112" t="s">
        <v>41</v>
      </c>
      <c r="B998" s="105"/>
      <c r="C998" s="113"/>
      <c r="D998" s="98"/>
      <c r="E998" s="116"/>
      <c r="F998" s="111"/>
      <c r="G998" s="111"/>
      <c r="H998" s="95"/>
      <c r="I998" s="97"/>
      <c r="J998" s="97"/>
      <c r="K998" s="97"/>
      <c r="L998" s="111"/>
    </row>
    <row r="1000" spans="1:15" ht="15" customHeight="1">
      <c r="A1000" s="159" t="s">
        <v>0</v>
      </c>
      <c r="B1000" s="159"/>
      <c r="C1000" s="159"/>
      <c r="D1000" s="159"/>
      <c r="E1000" s="159"/>
      <c r="F1000" s="159"/>
      <c r="G1000" s="159"/>
      <c r="H1000" s="159"/>
      <c r="I1000" s="159"/>
      <c r="J1000" s="159"/>
      <c r="K1000" s="159"/>
      <c r="L1000" s="159"/>
      <c r="M1000" s="159"/>
      <c r="N1000" s="159"/>
      <c r="O1000" s="159"/>
    </row>
    <row r="1001" spans="1:15" ht="15" customHeight="1">
      <c r="A1001" s="159"/>
      <c r="B1001" s="159"/>
      <c r="C1001" s="159"/>
      <c r="D1001" s="159"/>
      <c r="E1001" s="159"/>
      <c r="F1001" s="159"/>
      <c r="G1001" s="159"/>
      <c r="H1001" s="159"/>
      <c r="I1001" s="159"/>
      <c r="J1001" s="159"/>
      <c r="K1001" s="159"/>
      <c r="L1001" s="159"/>
      <c r="M1001" s="159"/>
      <c r="N1001" s="159"/>
      <c r="O1001" s="159"/>
    </row>
    <row r="1002" spans="1:15" ht="15" customHeight="1">
      <c r="A1002" s="159"/>
      <c r="B1002" s="159"/>
      <c r="C1002" s="159"/>
      <c r="D1002" s="159"/>
      <c r="E1002" s="159"/>
      <c r="F1002" s="159"/>
      <c r="G1002" s="159"/>
      <c r="H1002" s="159"/>
      <c r="I1002" s="159"/>
      <c r="J1002" s="159"/>
      <c r="K1002" s="159"/>
      <c r="L1002" s="159"/>
      <c r="M1002" s="159"/>
      <c r="N1002" s="159"/>
      <c r="O1002" s="159"/>
    </row>
    <row r="1003" spans="1:15">
      <c r="A1003" s="160" t="s">
        <v>328</v>
      </c>
      <c r="B1003" s="161"/>
      <c r="C1003" s="161"/>
      <c r="D1003" s="161"/>
      <c r="E1003" s="161"/>
      <c r="F1003" s="161"/>
      <c r="G1003" s="161"/>
      <c r="H1003" s="161"/>
      <c r="I1003" s="161"/>
      <c r="J1003" s="161"/>
      <c r="K1003" s="161"/>
      <c r="L1003" s="161"/>
      <c r="M1003" s="161"/>
      <c r="N1003" s="161"/>
      <c r="O1003" s="162"/>
    </row>
    <row r="1004" spans="1:15">
      <c r="A1004" s="160" t="s">
        <v>329</v>
      </c>
      <c r="B1004" s="161"/>
      <c r="C1004" s="161"/>
      <c r="D1004" s="161"/>
      <c r="E1004" s="161"/>
      <c r="F1004" s="161"/>
      <c r="G1004" s="161"/>
      <c r="H1004" s="161"/>
      <c r="I1004" s="161"/>
      <c r="J1004" s="161"/>
      <c r="K1004" s="161"/>
      <c r="L1004" s="161"/>
      <c r="M1004" s="161"/>
      <c r="N1004" s="161"/>
      <c r="O1004" s="162"/>
    </row>
    <row r="1005" spans="1:15">
      <c r="A1005" s="163" t="s">
        <v>3</v>
      </c>
      <c r="B1005" s="163"/>
      <c r="C1005" s="163"/>
      <c r="D1005" s="163"/>
      <c r="E1005" s="163"/>
      <c r="F1005" s="163"/>
      <c r="G1005" s="163"/>
      <c r="H1005" s="163"/>
      <c r="I1005" s="163"/>
      <c r="J1005" s="163"/>
      <c r="K1005" s="163"/>
      <c r="L1005" s="163"/>
      <c r="M1005" s="163"/>
      <c r="N1005" s="163"/>
      <c r="O1005" s="163"/>
    </row>
    <row r="1006" spans="1:15" ht="16.5">
      <c r="A1006" s="173" t="s">
        <v>319</v>
      </c>
      <c r="B1006" s="173"/>
      <c r="C1006" s="173"/>
      <c r="D1006" s="173"/>
      <c r="E1006" s="173"/>
      <c r="F1006" s="173"/>
      <c r="G1006" s="173"/>
      <c r="H1006" s="173"/>
      <c r="I1006" s="173"/>
      <c r="J1006" s="173"/>
      <c r="K1006" s="173"/>
      <c r="L1006" s="173"/>
      <c r="M1006" s="173"/>
      <c r="N1006" s="173"/>
      <c r="O1006" s="173"/>
    </row>
    <row r="1007" spans="1:15" ht="16.5">
      <c r="A1007" s="164" t="s">
        <v>5</v>
      </c>
      <c r="B1007" s="164"/>
      <c r="C1007" s="164"/>
      <c r="D1007" s="164"/>
      <c r="E1007" s="164"/>
      <c r="F1007" s="164"/>
      <c r="G1007" s="164"/>
      <c r="H1007" s="164"/>
      <c r="I1007" s="164"/>
      <c r="J1007" s="164"/>
      <c r="K1007" s="164"/>
      <c r="L1007" s="164"/>
      <c r="M1007" s="164"/>
      <c r="N1007" s="164"/>
      <c r="O1007" s="164"/>
    </row>
    <row r="1008" spans="1:15">
      <c r="A1008" s="165" t="s">
        <v>6</v>
      </c>
      <c r="B1008" s="166" t="s">
        <v>7</v>
      </c>
      <c r="C1008" s="167" t="s">
        <v>8</v>
      </c>
      <c r="D1008" s="166" t="s">
        <v>9</v>
      </c>
      <c r="E1008" s="165" t="s">
        <v>10</v>
      </c>
      <c r="F1008" s="165" t="s">
        <v>11</v>
      </c>
      <c r="G1008" s="167" t="s">
        <v>12</v>
      </c>
      <c r="H1008" s="167" t="s">
        <v>13</v>
      </c>
      <c r="I1008" s="167" t="s">
        <v>14</v>
      </c>
      <c r="J1008" s="167" t="s">
        <v>15</v>
      </c>
      <c r="K1008" s="167" t="s">
        <v>16</v>
      </c>
      <c r="L1008" s="168" t="s">
        <v>17</v>
      </c>
      <c r="M1008" s="166" t="s">
        <v>18</v>
      </c>
      <c r="N1008" s="166" t="s">
        <v>19</v>
      </c>
      <c r="O1008" s="166" t="s">
        <v>20</v>
      </c>
    </row>
    <row r="1009" spans="1:15">
      <c r="A1009" s="165"/>
      <c r="B1009" s="166"/>
      <c r="C1009" s="167"/>
      <c r="D1009" s="166"/>
      <c r="E1009" s="165"/>
      <c r="F1009" s="165"/>
      <c r="G1009" s="167"/>
      <c r="H1009" s="167"/>
      <c r="I1009" s="167"/>
      <c r="J1009" s="167"/>
      <c r="K1009" s="167"/>
      <c r="L1009" s="168"/>
      <c r="M1009" s="166"/>
      <c r="N1009" s="166"/>
      <c r="O1009" s="166"/>
    </row>
    <row r="1010" spans="1:15">
      <c r="A1010" s="77">
        <v>1</v>
      </c>
      <c r="B1010" s="78">
        <v>43371</v>
      </c>
      <c r="C1010" s="79">
        <v>225</v>
      </c>
      <c r="D1010" s="77" t="s">
        <v>47</v>
      </c>
      <c r="E1010" s="77" t="s">
        <v>22</v>
      </c>
      <c r="F1010" s="77" t="s">
        <v>75</v>
      </c>
      <c r="G1010" s="77">
        <v>11.5</v>
      </c>
      <c r="H1010" s="77">
        <v>7</v>
      </c>
      <c r="I1010" s="77">
        <v>14</v>
      </c>
      <c r="J1010" s="77">
        <v>16.5</v>
      </c>
      <c r="K1010" s="77">
        <v>19</v>
      </c>
      <c r="L1010" s="77">
        <v>19</v>
      </c>
      <c r="M1010" s="77">
        <v>1500</v>
      </c>
      <c r="N1010" s="80">
        <f>IF('NORMAL OPTION CALLS'!E1010="BUY",('NORMAL OPTION CALLS'!L1010-'NORMAL OPTION CALLS'!G1010)*('NORMAL OPTION CALLS'!M1010),('NORMAL OPTION CALLS'!G1010-'NORMAL OPTION CALLS'!L1010)*('NORMAL OPTION CALLS'!M1010))</f>
        <v>11250</v>
      </c>
      <c r="O1010" s="81">
        <f>'NORMAL OPTION CALLS'!N1010/('NORMAL OPTION CALLS'!M1010)/'NORMAL OPTION CALLS'!G1010%</f>
        <v>65.217391304347828</v>
      </c>
    </row>
    <row r="1011" spans="1:15">
      <c r="A1011" s="77">
        <v>2</v>
      </c>
      <c r="B1011" s="78">
        <v>43371</v>
      </c>
      <c r="C1011" s="79">
        <v>80</v>
      </c>
      <c r="D1011" s="77" t="s">
        <v>47</v>
      </c>
      <c r="E1011" s="77" t="s">
        <v>22</v>
      </c>
      <c r="F1011" s="77" t="s">
        <v>59</v>
      </c>
      <c r="G1011" s="77">
        <v>5.2</v>
      </c>
      <c r="H1011" s="77">
        <v>4</v>
      </c>
      <c r="I1011" s="77">
        <v>5.8</v>
      </c>
      <c r="J1011" s="77">
        <v>6.4</v>
      </c>
      <c r="K1011" s="77">
        <v>7</v>
      </c>
      <c r="L1011" s="77">
        <v>5.8</v>
      </c>
      <c r="M1011" s="77">
        <v>6000</v>
      </c>
      <c r="N1011" s="80">
        <f>IF('NORMAL OPTION CALLS'!E1011="BUY",('NORMAL OPTION CALLS'!L1011-'NORMAL OPTION CALLS'!G1011)*('NORMAL OPTION CALLS'!M1011),('NORMAL OPTION CALLS'!G1011-'NORMAL OPTION CALLS'!L1011)*('NORMAL OPTION CALLS'!M1011))</f>
        <v>3599.9999999999977</v>
      </c>
      <c r="O1011" s="81">
        <f>'NORMAL OPTION CALLS'!N1011/('NORMAL OPTION CALLS'!M1011)/'NORMAL OPTION CALLS'!G1011%</f>
        <v>11.538461538461531</v>
      </c>
    </row>
    <row r="1012" spans="1:15">
      <c r="A1012" s="77">
        <v>3</v>
      </c>
      <c r="B1012" s="78">
        <v>43371</v>
      </c>
      <c r="C1012" s="79">
        <v>620</v>
      </c>
      <c r="D1012" s="77" t="s">
        <v>47</v>
      </c>
      <c r="E1012" s="77" t="s">
        <v>22</v>
      </c>
      <c r="F1012" s="77" t="s">
        <v>108</v>
      </c>
      <c r="G1012" s="77">
        <v>32</v>
      </c>
      <c r="H1012" s="77">
        <v>24</v>
      </c>
      <c r="I1012" s="77">
        <v>36</v>
      </c>
      <c r="J1012" s="77">
        <v>40</v>
      </c>
      <c r="K1012" s="77">
        <v>44</v>
      </c>
      <c r="L1012" s="77">
        <v>36</v>
      </c>
      <c r="M1012" s="77">
        <v>1000</v>
      </c>
      <c r="N1012" s="80">
        <f>IF('NORMAL OPTION CALLS'!E1012="BUY",('NORMAL OPTION CALLS'!L1012-'NORMAL OPTION CALLS'!G1012)*('NORMAL OPTION CALLS'!M1012),('NORMAL OPTION CALLS'!G1012-'NORMAL OPTION CALLS'!L1012)*('NORMAL OPTION CALLS'!M1012))</f>
        <v>4000</v>
      </c>
      <c r="O1012" s="81">
        <f>'NORMAL OPTION CALLS'!N1012/('NORMAL OPTION CALLS'!M1012)/'NORMAL OPTION CALLS'!G1012%</f>
        <v>12.5</v>
      </c>
    </row>
    <row r="1013" spans="1:15">
      <c r="A1013" s="77">
        <v>4</v>
      </c>
      <c r="B1013" s="78">
        <v>43370</v>
      </c>
      <c r="C1013" s="79">
        <v>200</v>
      </c>
      <c r="D1013" s="77" t="s">
        <v>47</v>
      </c>
      <c r="E1013" s="77" t="s">
        <v>22</v>
      </c>
      <c r="F1013" s="77" t="s">
        <v>55</v>
      </c>
      <c r="G1013" s="77">
        <v>18</v>
      </c>
      <c r="H1013" s="77">
        <v>13</v>
      </c>
      <c r="I1013" s="77">
        <v>20.5</v>
      </c>
      <c r="J1013" s="77">
        <v>23</v>
      </c>
      <c r="K1013" s="77">
        <v>25.5</v>
      </c>
      <c r="L1013" s="77">
        <v>25.5</v>
      </c>
      <c r="M1013" s="77">
        <v>1750</v>
      </c>
      <c r="N1013" s="80">
        <f>IF('NORMAL OPTION CALLS'!E1013="BUY",('NORMAL OPTION CALLS'!L1013-'NORMAL OPTION CALLS'!G1013)*('NORMAL OPTION CALLS'!M1013),('NORMAL OPTION CALLS'!G1013-'NORMAL OPTION CALLS'!L1013)*('NORMAL OPTION CALLS'!M1013))</f>
        <v>13125</v>
      </c>
      <c r="O1013" s="81">
        <f>'NORMAL OPTION CALLS'!N1013/('NORMAL OPTION CALLS'!M1013)/'NORMAL OPTION CALLS'!G1013%</f>
        <v>41.666666666666671</v>
      </c>
    </row>
    <row r="1014" spans="1:15">
      <c r="A1014" s="77">
        <v>5</v>
      </c>
      <c r="B1014" s="78">
        <v>43370</v>
      </c>
      <c r="C1014" s="79">
        <v>210</v>
      </c>
      <c r="D1014" s="77" t="s">
        <v>47</v>
      </c>
      <c r="E1014" s="77" t="s">
        <v>22</v>
      </c>
      <c r="F1014" s="77" t="s">
        <v>55</v>
      </c>
      <c r="G1014" s="77">
        <v>17.5</v>
      </c>
      <c r="H1014" s="77">
        <v>13</v>
      </c>
      <c r="I1014" s="77">
        <v>20</v>
      </c>
      <c r="J1014" s="77">
        <v>22.5</v>
      </c>
      <c r="K1014" s="77">
        <v>25</v>
      </c>
      <c r="L1014" s="77">
        <v>25</v>
      </c>
      <c r="M1014" s="77">
        <v>1750</v>
      </c>
      <c r="N1014" s="80">
        <f>IF('NORMAL OPTION CALLS'!E1014="BUY",('NORMAL OPTION CALLS'!L1014-'NORMAL OPTION CALLS'!G1014)*('NORMAL OPTION CALLS'!M1014),('NORMAL OPTION CALLS'!G1014-'NORMAL OPTION CALLS'!L1014)*('NORMAL OPTION CALLS'!M1014))</f>
        <v>13125</v>
      </c>
      <c r="O1014" s="81">
        <f>'NORMAL OPTION CALLS'!N1014/('NORMAL OPTION CALLS'!M1014)/'NORMAL OPTION CALLS'!G1014%</f>
        <v>42.857142857142861</v>
      </c>
    </row>
    <row r="1015" spans="1:15">
      <c r="A1015" s="77">
        <v>6</v>
      </c>
      <c r="B1015" s="78">
        <v>43369</v>
      </c>
      <c r="C1015" s="79">
        <v>250</v>
      </c>
      <c r="D1015" s="77" t="s">
        <v>21</v>
      </c>
      <c r="E1015" s="77" t="s">
        <v>22</v>
      </c>
      <c r="F1015" s="77" t="s">
        <v>24</v>
      </c>
      <c r="G1015" s="77">
        <v>12</v>
      </c>
      <c r="H1015" s="77">
        <v>10</v>
      </c>
      <c r="I1015" s="77">
        <v>13</v>
      </c>
      <c r="J1015" s="77">
        <v>14</v>
      </c>
      <c r="K1015" s="77">
        <v>15</v>
      </c>
      <c r="L1015" s="77">
        <v>12.85</v>
      </c>
      <c r="M1015" s="77">
        <v>3500</v>
      </c>
      <c r="N1015" s="80">
        <f>IF('NORMAL OPTION CALLS'!E1015="BUY",('NORMAL OPTION CALLS'!L1015-'NORMAL OPTION CALLS'!G1015)*('NORMAL OPTION CALLS'!M1015),('NORMAL OPTION CALLS'!G1015-'NORMAL OPTION CALLS'!L1015)*('NORMAL OPTION CALLS'!M1015))</f>
        <v>2974.9999999999986</v>
      </c>
      <c r="O1015" s="81">
        <f>'NORMAL OPTION CALLS'!N1015/('NORMAL OPTION CALLS'!M1015)/'NORMAL OPTION CALLS'!G1015%</f>
        <v>7.0833333333333304</v>
      </c>
    </row>
    <row r="1016" spans="1:15">
      <c r="A1016" s="77">
        <v>7</v>
      </c>
      <c r="B1016" s="78">
        <v>43369</v>
      </c>
      <c r="C1016" s="79">
        <v>240</v>
      </c>
      <c r="D1016" s="77" t="s">
        <v>47</v>
      </c>
      <c r="E1016" s="77" t="s">
        <v>22</v>
      </c>
      <c r="F1016" s="77" t="s">
        <v>75</v>
      </c>
      <c r="G1016" s="77">
        <v>6</v>
      </c>
      <c r="H1016" s="77">
        <v>2</v>
      </c>
      <c r="I1016" s="77">
        <v>8.5</v>
      </c>
      <c r="J1016" s="77">
        <v>11</v>
      </c>
      <c r="K1016" s="77">
        <v>13.5</v>
      </c>
      <c r="L1016" s="77">
        <v>8.5</v>
      </c>
      <c r="M1016" s="77">
        <v>1500</v>
      </c>
      <c r="N1016" s="80">
        <f>IF('NORMAL OPTION CALLS'!E1016="BUY",('NORMAL OPTION CALLS'!L1016-'NORMAL OPTION CALLS'!G1016)*('NORMAL OPTION CALLS'!M1016),('NORMAL OPTION CALLS'!G1016-'NORMAL OPTION CALLS'!L1016)*('NORMAL OPTION CALLS'!M1016))</f>
        <v>3750</v>
      </c>
      <c r="O1016" s="81">
        <f>'NORMAL OPTION CALLS'!N1016/('NORMAL OPTION CALLS'!M1016)/'NORMAL OPTION CALLS'!G1016%</f>
        <v>41.666666666666671</v>
      </c>
    </row>
    <row r="1017" spans="1:15">
      <c r="A1017" s="77">
        <v>8</v>
      </c>
      <c r="B1017" s="78">
        <v>43368</v>
      </c>
      <c r="C1017" s="79">
        <v>700</v>
      </c>
      <c r="D1017" s="77" t="s">
        <v>21</v>
      </c>
      <c r="E1017" s="77" t="s">
        <v>22</v>
      </c>
      <c r="F1017" s="77" t="s">
        <v>143</v>
      </c>
      <c r="G1017" s="77">
        <v>10</v>
      </c>
      <c r="H1017" s="77">
        <v>3</v>
      </c>
      <c r="I1017" s="77">
        <v>14</v>
      </c>
      <c r="J1017" s="77">
        <v>18</v>
      </c>
      <c r="K1017" s="77">
        <v>22</v>
      </c>
      <c r="L1017" s="77">
        <v>18</v>
      </c>
      <c r="M1017" s="77">
        <v>900</v>
      </c>
      <c r="N1017" s="80">
        <f>IF('NORMAL OPTION CALLS'!E1017="BUY",('NORMAL OPTION CALLS'!L1017-'NORMAL OPTION CALLS'!G1017)*('NORMAL OPTION CALLS'!M1017),('NORMAL OPTION CALLS'!G1017-'NORMAL OPTION CALLS'!L1017)*('NORMAL OPTION CALLS'!M1017))</f>
        <v>7200</v>
      </c>
      <c r="O1017" s="81">
        <f>'NORMAL OPTION CALLS'!N1017/('NORMAL OPTION CALLS'!M1017)/'NORMAL OPTION CALLS'!G1017%</f>
        <v>80</v>
      </c>
    </row>
    <row r="1018" spans="1:15">
      <c r="A1018" s="77">
        <v>9</v>
      </c>
      <c r="B1018" s="78">
        <v>43368</v>
      </c>
      <c r="C1018" s="79">
        <v>70</v>
      </c>
      <c r="D1018" s="77" t="s">
        <v>47</v>
      </c>
      <c r="E1018" s="77" t="s">
        <v>22</v>
      </c>
      <c r="F1018" s="77" t="s">
        <v>116</v>
      </c>
      <c r="G1018" s="77">
        <v>3.6</v>
      </c>
      <c r="H1018" s="77">
        <v>2</v>
      </c>
      <c r="I1018" s="77">
        <v>4.4000000000000004</v>
      </c>
      <c r="J1018" s="77">
        <v>5.2</v>
      </c>
      <c r="K1018" s="77">
        <v>6</v>
      </c>
      <c r="L1018" s="77">
        <v>6</v>
      </c>
      <c r="M1018" s="77">
        <v>5500</v>
      </c>
      <c r="N1018" s="80">
        <f>IF('NORMAL OPTION CALLS'!E1018="BUY",('NORMAL OPTION CALLS'!L1018-'NORMAL OPTION CALLS'!G1018)*('NORMAL OPTION CALLS'!M1018),('NORMAL OPTION CALLS'!G1018-'NORMAL OPTION CALLS'!L1018)*('NORMAL OPTION CALLS'!M1018))</f>
        <v>13200</v>
      </c>
      <c r="O1018" s="81">
        <f>'NORMAL OPTION CALLS'!N1018/('NORMAL OPTION CALLS'!M1018)/'NORMAL OPTION CALLS'!G1018%</f>
        <v>66.666666666666657</v>
      </c>
    </row>
    <row r="1019" spans="1:15">
      <c r="A1019" s="77">
        <v>10</v>
      </c>
      <c r="B1019" s="78">
        <v>43368</v>
      </c>
      <c r="C1019" s="79">
        <v>42.5</v>
      </c>
      <c r="D1019" s="77" t="s">
        <v>47</v>
      </c>
      <c r="E1019" s="77" t="s">
        <v>22</v>
      </c>
      <c r="F1019" s="77" t="s">
        <v>321</v>
      </c>
      <c r="G1019" s="77">
        <v>2.5</v>
      </c>
      <c r="H1019" s="77">
        <v>1.5</v>
      </c>
      <c r="I1019" s="77">
        <v>3</v>
      </c>
      <c r="J1019" s="77">
        <v>3.5</v>
      </c>
      <c r="K1019" s="77">
        <v>4</v>
      </c>
      <c r="L1019" s="77">
        <v>3</v>
      </c>
      <c r="M1019" s="77">
        <v>7000</v>
      </c>
      <c r="N1019" s="80">
        <f>IF('NORMAL OPTION CALLS'!E1019="BUY",('NORMAL OPTION CALLS'!L1019-'NORMAL OPTION CALLS'!G1019)*('NORMAL OPTION CALLS'!M1019),('NORMAL OPTION CALLS'!G1019-'NORMAL OPTION CALLS'!L1019)*('NORMAL OPTION CALLS'!M1019))</f>
        <v>3500</v>
      </c>
      <c r="O1019" s="81">
        <f>'NORMAL OPTION CALLS'!N1019/('NORMAL OPTION CALLS'!M1019)/'NORMAL OPTION CALLS'!G1019%</f>
        <v>20</v>
      </c>
    </row>
    <row r="1020" spans="1:15">
      <c r="A1020" s="77">
        <v>11</v>
      </c>
      <c r="B1020" s="78">
        <v>43367</v>
      </c>
      <c r="C1020" s="79">
        <v>240</v>
      </c>
      <c r="D1020" s="77" t="s">
        <v>47</v>
      </c>
      <c r="E1020" s="77" t="s">
        <v>22</v>
      </c>
      <c r="F1020" s="77" t="s">
        <v>75</v>
      </c>
      <c r="G1020" s="77">
        <v>4.5</v>
      </c>
      <c r="H1020" s="77">
        <v>0.5</v>
      </c>
      <c r="I1020" s="77">
        <v>7</v>
      </c>
      <c r="J1020" s="77">
        <v>9.5</v>
      </c>
      <c r="K1020" s="77">
        <v>12</v>
      </c>
      <c r="L1020" s="77">
        <v>6.7</v>
      </c>
      <c r="M1020" s="77">
        <v>1500</v>
      </c>
      <c r="N1020" s="80">
        <f>IF('NORMAL OPTION CALLS'!E1020="BUY",('NORMAL OPTION CALLS'!L1020-'NORMAL OPTION CALLS'!G1020)*('NORMAL OPTION CALLS'!M1020),('NORMAL OPTION CALLS'!G1020-'NORMAL OPTION CALLS'!L1020)*('NORMAL OPTION CALLS'!M1020))</f>
        <v>3300.0000000000005</v>
      </c>
      <c r="O1020" s="81">
        <f>'NORMAL OPTION CALLS'!N1020/('NORMAL OPTION CALLS'!M1020)/'NORMAL OPTION CALLS'!G1020%</f>
        <v>48.888888888888893</v>
      </c>
    </row>
    <row r="1021" spans="1:15">
      <c r="A1021" s="77">
        <v>12</v>
      </c>
      <c r="B1021" s="78">
        <v>43367</v>
      </c>
      <c r="C1021" s="79">
        <v>920</v>
      </c>
      <c r="D1021" s="77" t="s">
        <v>47</v>
      </c>
      <c r="E1021" s="77" t="s">
        <v>22</v>
      </c>
      <c r="F1021" s="77" t="s">
        <v>277</v>
      </c>
      <c r="G1021" s="77">
        <v>12</v>
      </c>
      <c r="H1021" s="77">
        <v>5</v>
      </c>
      <c r="I1021" s="77">
        <v>16</v>
      </c>
      <c r="J1021" s="77">
        <v>20</v>
      </c>
      <c r="K1021" s="77">
        <v>24</v>
      </c>
      <c r="L1021" s="77">
        <v>24</v>
      </c>
      <c r="M1021" s="77">
        <v>500</v>
      </c>
      <c r="N1021" s="80">
        <f>IF('NORMAL OPTION CALLS'!E1021="BUY",('NORMAL OPTION CALLS'!L1021-'NORMAL OPTION CALLS'!G1021)*('NORMAL OPTION CALLS'!M1021),('NORMAL OPTION CALLS'!G1021-'NORMAL OPTION CALLS'!L1021)*('NORMAL OPTION CALLS'!M1021))</f>
        <v>6000</v>
      </c>
      <c r="O1021" s="81">
        <f>'NORMAL OPTION CALLS'!N1021/('NORMAL OPTION CALLS'!M1021)/'NORMAL OPTION CALLS'!G1021%</f>
        <v>100</v>
      </c>
    </row>
    <row r="1022" spans="1:15">
      <c r="A1022" s="77">
        <v>13</v>
      </c>
      <c r="B1022" s="78">
        <v>43364</v>
      </c>
      <c r="C1022" s="79">
        <v>80</v>
      </c>
      <c r="D1022" s="77" t="s">
        <v>47</v>
      </c>
      <c r="E1022" s="77" t="s">
        <v>22</v>
      </c>
      <c r="F1022" s="77" t="s">
        <v>270</v>
      </c>
      <c r="G1022" s="77">
        <v>6</v>
      </c>
      <c r="H1022" s="77">
        <v>2</v>
      </c>
      <c r="I1022" s="77">
        <v>8.5</v>
      </c>
      <c r="J1022" s="77">
        <v>11</v>
      </c>
      <c r="K1022" s="77">
        <v>13.5</v>
      </c>
      <c r="L1022" s="77">
        <v>14</v>
      </c>
      <c r="M1022" s="77">
        <v>1500</v>
      </c>
      <c r="N1022" s="80">
        <f>IF('NORMAL OPTION CALLS'!E1022="BUY",('NORMAL OPTION CALLS'!L1022-'NORMAL OPTION CALLS'!G1022)*('NORMAL OPTION CALLS'!M1022),('NORMAL OPTION CALLS'!G1022-'NORMAL OPTION CALLS'!L1022)*('NORMAL OPTION CALLS'!M1022))</f>
        <v>12000</v>
      </c>
      <c r="O1022" s="81">
        <f>'NORMAL OPTION CALLS'!N1022/('NORMAL OPTION CALLS'!M1022)/'NORMAL OPTION CALLS'!G1022%</f>
        <v>133.33333333333334</v>
      </c>
    </row>
    <row r="1023" spans="1:15">
      <c r="A1023" s="77">
        <v>14</v>
      </c>
      <c r="B1023" s="78">
        <v>43364</v>
      </c>
      <c r="C1023" s="79">
        <v>250</v>
      </c>
      <c r="D1023" s="77" t="s">
        <v>47</v>
      </c>
      <c r="E1023" s="77" t="s">
        <v>22</v>
      </c>
      <c r="F1023" s="77" t="s">
        <v>55</v>
      </c>
      <c r="G1023" s="77">
        <v>12</v>
      </c>
      <c r="H1023" s="77">
        <v>7</v>
      </c>
      <c r="I1023" s="77">
        <v>14.5</v>
      </c>
      <c r="J1023" s="77">
        <v>17</v>
      </c>
      <c r="K1023" s="77">
        <v>19.5</v>
      </c>
      <c r="L1023" s="77">
        <v>19.5</v>
      </c>
      <c r="M1023" s="77">
        <v>1750</v>
      </c>
      <c r="N1023" s="80">
        <f>IF('NORMAL OPTION CALLS'!E1023="BUY",('NORMAL OPTION CALLS'!L1023-'NORMAL OPTION CALLS'!G1023)*('NORMAL OPTION CALLS'!M1023),('NORMAL OPTION CALLS'!G1023-'NORMAL OPTION CALLS'!L1023)*('NORMAL OPTION CALLS'!M1023))</f>
        <v>13125</v>
      </c>
      <c r="O1023" s="81">
        <f>'NORMAL OPTION CALLS'!N1023/('NORMAL OPTION CALLS'!M1023)/'NORMAL OPTION CALLS'!G1023%</f>
        <v>62.5</v>
      </c>
    </row>
    <row r="1024" spans="1:15">
      <c r="A1024" s="77">
        <v>15</v>
      </c>
      <c r="B1024" s="78">
        <v>43362</v>
      </c>
      <c r="C1024" s="79">
        <v>360</v>
      </c>
      <c r="D1024" s="77" t="s">
        <v>21</v>
      </c>
      <c r="E1024" s="77" t="s">
        <v>22</v>
      </c>
      <c r="F1024" s="77" t="s">
        <v>101</v>
      </c>
      <c r="G1024" s="77">
        <v>10</v>
      </c>
      <c r="H1024" s="77">
        <v>7</v>
      </c>
      <c r="I1024" s="77">
        <v>11.5</v>
      </c>
      <c r="J1024" s="77">
        <v>13</v>
      </c>
      <c r="K1024" s="77">
        <v>14.5</v>
      </c>
      <c r="L1024" s="77">
        <v>14.5</v>
      </c>
      <c r="M1024" s="77">
        <v>2667</v>
      </c>
      <c r="N1024" s="80">
        <f>IF('NORMAL OPTION CALLS'!E1024="BUY",('NORMAL OPTION CALLS'!L1024-'NORMAL OPTION CALLS'!G1024)*('NORMAL OPTION CALLS'!M1024),('NORMAL OPTION CALLS'!G1024-'NORMAL OPTION CALLS'!L1024)*('NORMAL OPTION CALLS'!M1024))</f>
        <v>12001.5</v>
      </c>
      <c r="O1024" s="81">
        <f>'NORMAL OPTION CALLS'!N1024/('NORMAL OPTION CALLS'!M1024)/'NORMAL OPTION CALLS'!G1024%</f>
        <v>45</v>
      </c>
    </row>
    <row r="1025" spans="1:15">
      <c r="A1025" s="77">
        <v>16</v>
      </c>
      <c r="B1025" s="78">
        <v>43362</v>
      </c>
      <c r="C1025" s="79">
        <v>640</v>
      </c>
      <c r="D1025" s="77" t="s">
        <v>21</v>
      </c>
      <c r="E1025" s="77" t="s">
        <v>22</v>
      </c>
      <c r="F1025" s="77" t="s">
        <v>99</v>
      </c>
      <c r="G1025" s="77">
        <v>9</v>
      </c>
      <c r="H1025" s="77">
        <v>2.5</v>
      </c>
      <c r="I1025" s="77">
        <v>13</v>
      </c>
      <c r="J1025" s="77">
        <v>17</v>
      </c>
      <c r="K1025" s="77">
        <v>21</v>
      </c>
      <c r="L1025" s="77">
        <v>13</v>
      </c>
      <c r="M1025" s="77">
        <v>1061</v>
      </c>
      <c r="N1025" s="80">
        <f>IF('NORMAL OPTION CALLS'!E1025="BUY",('NORMAL OPTION CALLS'!L1025-'NORMAL OPTION CALLS'!G1025)*('NORMAL OPTION CALLS'!M1025),('NORMAL OPTION CALLS'!G1025-'NORMAL OPTION CALLS'!L1025)*('NORMAL OPTION CALLS'!M1025))</f>
        <v>4244</v>
      </c>
      <c r="O1025" s="81">
        <f>'NORMAL OPTION CALLS'!N1025/('NORMAL OPTION CALLS'!M1025)/'NORMAL OPTION CALLS'!G1025%</f>
        <v>44.444444444444443</v>
      </c>
    </row>
    <row r="1026" spans="1:15">
      <c r="A1026" s="77">
        <v>17</v>
      </c>
      <c r="B1026" s="78">
        <v>43361</v>
      </c>
      <c r="C1026" s="79">
        <v>960</v>
      </c>
      <c r="D1026" s="77" t="s">
        <v>21</v>
      </c>
      <c r="E1026" s="77" t="s">
        <v>22</v>
      </c>
      <c r="F1026" s="77" t="s">
        <v>277</v>
      </c>
      <c r="G1026" s="77">
        <v>15.5</v>
      </c>
      <c r="H1026" s="77">
        <v>7</v>
      </c>
      <c r="I1026" s="77">
        <v>20</v>
      </c>
      <c r="J1026" s="77">
        <v>24</v>
      </c>
      <c r="K1026" s="77">
        <v>28</v>
      </c>
      <c r="L1026" s="77">
        <v>24</v>
      </c>
      <c r="M1026" s="77">
        <v>1000</v>
      </c>
      <c r="N1026" s="80">
        <f>IF('NORMAL OPTION CALLS'!E1026="BUY",('NORMAL OPTION CALLS'!L1026-'NORMAL OPTION CALLS'!G1026)*('NORMAL OPTION CALLS'!M1026),('NORMAL OPTION CALLS'!G1026-'NORMAL OPTION CALLS'!L1026)*('NORMAL OPTION CALLS'!M1026))</f>
        <v>8500</v>
      </c>
      <c r="O1026" s="81">
        <f>'NORMAL OPTION CALLS'!N1026/('NORMAL OPTION CALLS'!M1026)/'NORMAL OPTION CALLS'!G1026%</f>
        <v>54.838709677419352</v>
      </c>
    </row>
    <row r="1027" spans="1:15">
      <c r="A1027" s="77">
        <v>18</v>
      </c>
      <c r="B1027" s="78">
        <v>43357</v>
      </c>
      <c r="C1027" s="79">
        <v>230</v>
      </c>
      <c r="D1027" s="77" t="s">
        <v>21</v>
      </c>
      <c r="E1027" s="77" t="s">
        <v>22</v>
      </c>
      <c r="F1027" s="77" t="s">
        <v>74</v>
      </c>
      <c r="G1027" s="77">
        <v>10</v>
      </c>
      <c r="H1027" s="77">
        <v>5</v>
      </c>
      <c r="I1027" s="77">
        <v>12.5</v>
      </c>
      <c r="J1027" s="77">
        <v>15</v>
      </c>
      <c r="K1027" s="77">
        <v>17.5</v>
      </c>
      <c r="L1027" s="77">
        <v>5</v>
      </c>
      <c r="M1027" s="77">
        <v>1750</v>
      </c>
      <c r="N1027" s="80">
        <f>IF('NORMAL OPTION CALLS'!E1027="BUY",('NORMAL OPTION CALLS'!L1027-'NORMAL OPTION CALLS'!G1027)*('NORMAL OPTION CALLS'!M1027),('NORMAL OPTION CALLS'!G1027-'NORMAL OPTION CALLS'!L1027)*('NORMAL OPTION CALLS'!M1027))</f>
        <v>-8750</v>
      </c>
      <c r="O1027" s="81">
        <f>'NORMAL OPTION CALLS'!N1027/('NORMAL OPTION CALLS'!M1027)/'NORMAL OPTION CALLS'!G1027%</f>
        <v>-50</v>
      </c>
    </row>
    <row r="1028" spans="1:15">
      <c r="A1028" s="77">
        <v>19</v>
      </c>
      <c r="B1028" s="78">
        <v>43357</v>
      </c>
      <c r="C1028" s="79">
        <v>240</v>
      </c>
      <c r="D1028" s="77" t="s">
        <v>21</v>
      </c>
      <c r="E1028" s="77" t="s">
        <v>22</v>
      </c>
      <c r="F1028" s="77" t="s">
        <v>190</v>
      </c>
      <c r="G1028" s="77">
        <v>7.5</v>
      </c>
      <c r="H1028" s="77">
        <v>4</v>
      </c>
      <c r="I1028" s="77">
        <v>9.5</v>
      </c>
      <c r="J1028" s="77">
        <v>11.5</v>
      </c>
      <c r="K1028" s="77">
        <v>13.5</v>
      </c>
      <c r="L1028" s="77">
        <v>9.5</v>
      </c>
      <c r="M1028" s="77">
        <v>2250</v>
      </c>
      <c r="N1028" s="80">
        <f>IF('NORMAL OPTION CALLS'!E1028="BUY",('NORMAL OPTION CALLS'!L1028-'NORMAL OPTION CALLS'!G1028)*('NORMAL OPTION CALLS'!M1028),('NORMAL OPTION CALLS'!G1028-'NORMAL OPTION CALLS'!L1028)*('NORMAL OPTION CALLS'!M1028))</f>
        <v>4500</v>
      </c>
      <c r="O1028" s="81">
        <f>'NORMAL OPTION CALLS'!N1028/('NORMAL OPTION CALLS'!M1028)/'NORMAL OPTION CALLS'!G1028%</f>
        <v>26.666666666666668</v>
      </c>
    </row>
    <row r="1029" spans="1:15">
      <c r="A1029" s="77">
        <v>20</v>
      </c>
      <c r="B1029" s="78">
        <v>43355</v>
      </c>
      <c r="C1029" s="79">
        <v>135</v>
      </c>
      <c r="D1029" s="77" t="s">
        <v>47</v>
      </c>
      <c r="E1029" s="77" t="s">
        <v>22</v>
      </c>
      <c r="F1029" s="77" t="s">
        <v>124</v>
      </c>
      <c r="G1029" s="77">
        <v>5.8</v>
      </c>
      <c r="H1029" s="77">
        <v>3.8</v>
      </c>
      <c r="I1029" s="77">
        <v>6.8</v>
      </c>
      <c r="J1029" s="77">
        <v>7.8</v>
      </c>
      <c r="K1029" s="77">
        <v>8.8000000000000007</v>
      </c>
      <c r="L1029" s="77">
        <v>3.8</v>
      </c>
      <c r="M1029" s="77">
        <v>4000</v>
      </c>
      <c r="N1029" s="80">
        <f>IF('NORMAL OPTION CALLS'!E1029="BUY",('NORMAL OPTION CALLS'!L1029-'NORMAL OPTION CALLS'!G1029)*('NORMAL OPTION CALLS'!M1029),('NORMAL OPTION CALLS'!G1029-'NORMAL OPTION CALLS'!L1029)*('NORMAL OPTION CALLS'!M1029))</f>
        <v>-8000</v>
      </c>
      <c r="O1029" s="81">
        <f>'NORMAL OPTION CALLS'!N1029/('NORMAL OPTION CALLS'!M1029)/'NORMAL OPTION CALLS'!G1029%</f>
        <v>-34.482758620689658</v>
      </c>
    </row>
    <row r="1030" spans="1:15">
      <c r="A1030" s="77">
        <v>21</v>
      </c>
      <c r="B1030" s="78">
        <v>43355</v>
      </c>
      <c r="C1030" s="79">
        <v>80</v>
      </c>
      <c r="D1030" s="77" t="s">
        <v>47</v>
      </c>
      <c r="E1030" s="77" t="s">
        <v>22</v>
      </c>
      <c r="F1030" s="77" t="s">
        <v>116</v>
      </c>
      <c r="G1030" s="77">
        <v>3</v>
      </c>
      <c r="H1030" s="77">
        <v>1.6</v>
      </c>
      <c r="I1030" s="77">
        <v>3.7</v>
      </c>
      <c r="J1030" s="77">
        <v>4.4000000000000004</v>
      </c>
      <c r="K1030" s="77">
        <v>5</v>
      </c>
      <c r="L1030" s="77">
        <v>1.6</v>
      </c>
      <c r="M1030" s="77">
        <v>5500</v>
      </c>
      <c r="N1030" s="80">
        <f>IF('NORMAL OPTION CALLS'!E1030="BUY",('NORMAL OPTION CALLS'!L1030-'NORMAL OPTION CALLS'!G1030)*('NORMAL OPTION CALLS'!M1030),('NORMAL OPTION CALLS'!G1030-'NORMAL OPTION CALLS'!L1030)*('NORMAL OPTION CALLS'!M1030))</f>
        <v>-7699.9999999999991</v>
      </c>
      <c r="O1030" s="81">
        <f>'NORMAL OPTION CALLS'!N1030/('NORMAL OPTION CALLS'!M1030)/'NORMAL OPTION CALLS'!G1030%</f>
        <v>-46.666666666666664</v>
      </c>
    </row>
    <row r="1031" spans="1:15">
      <c r="A1031" s="77">
        <v>22</v>
      </c>
      <c r="B1031" s="78">
        <v>43354</v>
      </c>
      <c r="C1031" s="79">
        <v>480</v>
      </c>
      <c r="D1031" s="77" t="s">
        <v>21</v>
      </c>
      <c r="E1031" s="77" t="s">
        <v>22</v>
      </c>
      <c r="F1031" s="77" t="s">
        <v>307</v>
      </c>
      <c r="G1031" s="77">
        <v>13</v>
      </c>
      <c r="H1031" s="77">
        <v>8.5</v>
      </c>
      <c r="I1031" s="77">
        <v>15.5</v>
      </c>
      <c r="J1031" s="77">
        <v>18</v>
      </c>
      <c r="K1031" s="77">
        <v>20.5</v>
      </c>
      <c r="L1031" s="77">
        <v>8.5</v>
      </c>
      <c r="M1031" s="77">
        <v>1500</v>
      </c>
      <c r="N1031" s="80">
        <f>IF('NORMAL OPTION CALLS'!E1031="BUY",('NORMAL OPTION CALLS'!L1031-'NORMAL OPTION CALLS'!G1031)*('NORMAL OPTION CALLS'!M1031),('NORMAL OPTION CALLS'!G1031-'NORMAL OPTION CALLS'!L1031)*('NORMAL OPTION CALLS'!M1031))</f>
        <v>-6750</v>
      </c>
      <c r="O1031" s="81">
        <f>'NORMAL OPTION CALLS'!N1031/('NORMAL OPTION CALLS'!M1031)/'NORMAL OPTION CALLS'!G1031%</f>
        <v>-34.615384615384613</v>
      </c>
    </row>
    <row r="1032" spans="1:15">
      <c r="A1032" s="77">
        <v>23</v>
      </c>
      <c r="B1032" s="78">
        <v>43354</v>
      </c>
      <c r="C1032" s="79">
        <v>1300</v>
      </c>
      <c r="D1032" s="77" t="s">
        <v>47</v>
      </c>
      <c r="E1032" s="77" t="s">
        <v>22</v>
      </c>
      <c r="F1032" s="77" t="s">
        <v>240</v>
      </c>
      <c r="G1032" s="77">
        <v>28</v>
      </c>
      <c r="H1032" s="77">
        <v>19</v>
      </c>
      <c r="I1032" s="77">
        <v>33</v>
      </c>
      <c r="J1032" s="77">
        <v>38</v>
      </c>
      <c r="K1032" s="77">
        <v>43</v>
      </c>
      <c r="L1032" s="77">
        <v>38</v>
      </c>
      <c r="M1032" s="77">
        <v>800</v>
      </c>
      <c r="N1032" s="80">
        <f>IF('NORMAL OPTION CALLS'!E1032="BUY",('NORMAL OPTION CALLS'!L1032-'NORMAL OPTION CALLS'!G1032)*('NORMAL OPTION CALLS'!M1032),('NORMAL OPTION CALLS'!G1032-'NORMAL OPTION CALLS'!L1032)*('NORMAL OPTION CALLS'!M1032))</f>
        <v>8000</v>
      </c>
      <c r="O1032" s="81">
        <f>'NORMAL OPTION CALLS'!N1032/('NORMAL OPTION CALLS'!M1032)/'NORMAL OPTION CALLS'!G1032%</f>
        <v>35.714285714285708</v>
      </c>
    </row>
    <row r="1033" spans="1:15">
      <c r="A1033" s="77">
        <v>24</v>
      </c>
      <c r="B1033" s="78">
        <v>43353</v>
      </c>
      <c r="C1033" s="79">
        <v>400</v>
      </c>
      <c r="D1033" s="77" t="s">
        <v>21</v>
      </c>
      <c r="E1033" s="77" t="s">
        <v>22</v>
      </c>
      <c r="F1033" s="77" t="s">
        <v>102</v>
      </c>
      <c r="G1033" s="77">
        <v>16</v>
      </c>
      <c r="H1033" s="77">
        <v>12</v>
      </c>
      <c r="I1033" s="77">
        <v>18</v>
      </c>
      <c r="J1033" s="77">
        <v>20</v>
      </c>
      <c r="K1033" s="77">
        <v>22</v>
      </c>
      <c r="L1033" s="77">
        <v>12</v>
      </c>
      <c r="M1033" s="77">
        <v>2000</v>
      </c>
      <c r="N1033" s="80">
        <f>IF('NORMAL OPTION CALLS'!E1033="BUY",('NORMAL OPTION CALLS'!L1033-'NORMAL OPTION CALLS'!G1033)*('NORMAL OPTION CALLS'!M1033),('NORMAL OPTION CALLS'!G1033-'NORMAL OPTION CALLS'!L1033)*('NORMAL OPTION CALLS'!M1033))</f>
        <v>-8000</v>
      </c>
      <c r="O1033" s="81">
        <f>'NORMAL OPTION CALLS'!N1033/('NORMAL OPTION CALLS'!M1033)/'NORMAL OPTION CALLS'!G1033%</f>
        <v>-25</v>
      </c>
    </row>
    <row r="1034" spans="1:15">
      <c r="A1034" s="77">
        <v>25</v>
      </c>
      <c r="B1034" s="78">
        <v>43353</v>
      </c>
      <c r="C1034" s="79">
        <v>280</v>
      </c>
      <c r="D1034" s="77" t="s">
        <v>21</v>
      </c>
      <c r="E1034" s="77" t="s">
        <v>22</v>
      </c>
      <c r="F1034" s="77" t="s">
        <v>75</v>
      </c>
      <c r="G1034" s="77">
        <v>10</v>
      </c>
      <c r="H1034" s="77">
        <v>5</v>
      </c>
      <c r="I1034" s="77">
        <v>12.5</v>
      </c>
      <c r="J1034" s="77">
        <v>15</v>
      </c>
      <c r="K1034" s="77">
        <v>17.5</v>
      </c>
      <c r="L1034" s="77">
        <v>5</v>
      </c>
      <c r="M1034" s="77">
        <v>1500</v>
      </c>
      <c r="N1034" s="80">
        <f>IF('NORMAL OPTION CALLS'!E1034="BUY",('NORMAL OPTION CALLS'!L1034-'NORMAL OPTION CALLS'!G1034)*('NORMAL OPTION CALLS'!M1034),('NORMAL OPTION CALLS'!G1034-'NORMAL OPTION CALLS'!L1034)*('NORMAL OPTION CALLS'!M1034))</f>
        <v>-7500</v>
      </c>
      <c r="O1034" s="81">
        <f>'NORMAL OPTION CALLS'!N1034/('NORMAL OPTION CALLS'!M1034)/'NORMAL OPTION CALLS'!G1034%</f>
        <v>-50</v>
      </c>
    </row>
    <row r="1035" spans="1:15">
      <c r="A1035" s="77">
        <v>26</v>
      </c>
      <c r="B1035" s="78">
        <v>43350</v>
      </c>
      <c r="C1035" s="79">
        <v>90</v>
      </c>
      <c r="D1035" s="77" t="s">
        <v>21</v>
      </c>
      <c r="E1035" s="77" t="s">
        <v>22</v>
      </c>
      <c r="F1035" s="77" t="s">
        <v>239</v>
      </c>
      <c r="G1035" s="77">
        <v>3.2</v>
      </c>
      <c r="H1035" s="77">
        <v>2.2000000000000002</v>
      </c>
      <c r="I1035" s="77">
        <v>3.7</v>
      </c>
      <c r="J1035" s="77">
        <v>4.2</v>
      </c>
      <c r="K1035" s="77">
        <v>4.7</v>
      </c>
      <c r="L1035" s="77">
        <v>2.2000000000000002</v>
      </c>
      <c r="M1035" s="77">
        <v>9000</v>
      </c>
      <c r="N1035" s="80">
        <f>IF('NORMAL OPTION CALLS'!E1035="BUY",('NORMAL OPTION CALLS'!L1035-'NORMAL OPTION CALLS'!G1035)*('NORMAL OPTION CALLS'!M1035),('NORMAL OPTION CALLS'!G1035-'NORMAL OPTION CALLS'!L1035)*('NORMAL OPTION CALLS'!M1035))</f>
        <v>-9000</v>
      </c>
      <c r="O1035" s="81">
        <f>'NORMAL OPTION CALLS'!N1035/('NORMAL OPTION CALLS'!M1035)/'NORMAL OPTION CALLS'!G1035%</f>
        <v>-31.25</v>
      </c>
    </row>
    <row r="1036" spans="1:15">
      <c r="A1036" s="77">
        <v>27</v>
      </c>
      <c r="B1036" s="78">
        <v>43350</v>
      </c>
      <c r="C1036" s="79">
        <v>940</v>
      </c>
      <c r="D1036" s="77" t="s">
        <v>21</v>
      </c>
      <c r="E1036" s="77" t="s">
        <v>22</v>
      </c>
      <c r="F1036" s="77" t="s">
        <v>262</v>
      </c>
      <c r="G1036" s="77">
        <v>29</v>
      </c>
      <c r="H1036" s="77">
        <v>18</v>
      </c>
      <c r="I1036" s="77">
        <v>35</v>
      </c>
      <c r="J1036" s="77">
        <v>41</v>
      </c>
      <c r="K1036" s="77">
        <v>47</v>
      </c>
      <c r="L1036" s="77">
        <v>41</v>
      </c>
      <c r="M1036" s="77">
        <v>700</v>
      </c>
      <c r="N1036" s="80">
        <f>IF('NORMAL OPTION CALLS'!E1036="BUY",('NORMAL OPTION CALLS'!L1036-'NORMAL OPTION CALLS'!G1036)*('NORMAL OPTION CALLS'!M1036),('NORMAL OPTION CALLS'!G1036-'NORMAL OPTION CALLS'!L1036)*('NORMAL OPTION CALLS'!M1036))</f>
        <v>8400</v>
      </c>
      <c r="O1036" s="81">
        <f>'NORMAL OPTION CALLS'!N1036/('NORMAL OPTION CALLS'!M1036)/'NORMAL OPTION CALLS'!G1036%</f>
        <v>41.379310344827587</v>
      </c>
    </row>
    <row r="1037" spans="1:15">
      <c r="A1037" s="77">
        <v>28</v>
      </c>
      <c r="B1037" s="78">
        <v>43349</v>
      </c>
      <c r="C1037" s="79">
        <v>680</v>
      </c>
      <c r="D1037" s="77" t="s">
        <v>21</v>
      </c>
      <c r="E1037" s="77" t="s">
        <v>22</v>
      </c>
      <c r="F1037" s="77" t="s">
        <v>236</v>
      </c>
      <c r="G1037" s="77">
        <v>18</v>
      </c>
      <c r="H1037" s="77">
        <v>12</v>
      </c>
      <c r="I1037" s="77">
        <v>21.5</v>
      </c>
      <c r="J1037" s="77">
        <v>25</v>
      </c>
      <c r="K1037" s="77">
        <v>28.5</v>
      </c>
      <c r="L1037" s="77">
        <v>21.5</v>
      </c>
      <c r="M1037" s="77">
        <v>1000</v>
      </c>
      <c r="N1037" s="80">
        <f>IF('NORMAL OPTION CALLS'!E1037="BUY",('NORMAL OPTION CALLS'!L1037-'NORMAL OPTION CALLS'!G1037)*('NORMAL OPTION CALLS'!M1037),('NORMAL OPTION CALLS'!G1037-'NORMAL OPTION CALLS'!L1037)*('NORMAL OPTION CALLS'!M1037))</f>
        <v>3500</v>
      </c>
      <c r="O1037" s="81">
        <f>'NORMAL OPTION CALLS'!N1037/('NORMAL OPTION CALLS'!M1037)/'NORMAL OPTION CALLS'!G1037%</f>
        <v>19.444444444444446</v>
      </c>
    </row>
    <row r="1038" spans="1:15">
      <c r="A1038" s="77">
        <v>29</v>
      </c>
      <c r="B1038" s="78">
        <v>43349</v>
      </c>
      <c r="C1038" s="79">
        <v>740</v>
      </c>
      <c r="D1038" s="77" t="s">
        <v>21</v>
      </c>
      <c r="E1038" s="77" t="s">
        <v>22</v>
      </c>
      <c r="F1038" s="77" t="s">
        <v>212</v>
      </c>
      <c r="G1038" s="77">
        <v>27.5</v>
      </c>
      <c r="H1038" s="77">
        <v>19.5</v>
      </c>
      <c r="I1038" s="77">
        <v>31.5</v>
      </c>
      <c r="J1038" s="77">
        <v>35.5</v>
      </c>
      <c r="K1038" s="77">
        <v>39.5</v>
      </c>
      <c r="L1038" s="77">
        <v>39.5</v>
      </c>
      <c r="M1038" s="77">
        <v>1000</v>
      </c>
      <c r="N1038" s="80">
        <f>IF('NORMAL OPTION CALLS'!E1038="BUY",('NORMAL OPTION CALLS'!L1038-'NORMAL OPTION CALLS'!G1038)*('NORMAL OPTION CALLS'!M1038),('NORMAL OPTION CALLS'!G1038-'NORMAL OPTION CALLS'!L1038)*('NORMAL OPTION CALLS'!M1038))</f>
        <v>12000</v>
      </c>
      <c r="O1038" s="81">
        <f>'NORMAL OPTION CALLS'!N1038/('NORMAL OPTION CALLS'!M1038)/'NORMAL OPTION CALLS'!G1038%</f>
        <v>43.636363636363633</v>
      </c>
    </row>
    <row r="1039" spans="1:15">
      <c r="A1039" s="77">
        <v>30</v>
      </c>
      <c r="B1039" s="78">
        <v>43348</v>
      </c>
      <c r="C1039" s="79">
        <v>650</v>
      </c>
      <c r="D1039" s="77" t="s">
        <v>47</v>
      </c>
      <c r="E1039" s="77" t="s">
        <v>22</v>
      </c>
      <c r="F1039" s="77" t="s">
        <v>92</v>
      </c>
      <c r="G1039" s="77">
        <v>20</v>
      </c>
      <c r="H1039" s="77">
        <v>13</v>
      </c>
      <c r="I1039" s="77">
        <v>24</v>
      </c>
      <c r="J1039" s="77">
        <v>28</v>
      </c>
      <c r="K1039" s="77">
        <v>32</v>
      </c>
      <c r="L1039" s="77">
        <v>13</v>
      </c>
      <c r="M1039" s="77">
        <v>1000</v>
      </c>
      <c r="N1039" s="80">
        <f>IF('NORMAL OPTION CALLS'!E1039="BUY",('NORMAL OPTION CALLS'!L1039-'NORMAL OPTION CALLS'!G1039)*('NORMAL OPTION CALLS'!M1039),('NORMAL OPTION CALLS'!G1039-'NORMAL OPTION CALLS'!L1039)*('NORMAL OPTION CALLS'!M1039))</f>
        <v>-7000</v>
      </c>
      <c r="O1039" s="81">
        <f>'NORMAL OPTION CALLS'!N1039/('NORMAL OPTION CALLS'!M1039)/'NORMAL OPTION CALLS'!G1039%</f>
        <v>-35</v>
      </c>
    </row>
    <row r="1040" spans="1:15">
      <c r="A1040" s="77">
        <v>31</v>
      </c>
      <c r="B1040" s="78">
        <v>43348</v>
      </c>
      <c r="C1040" s="79">
        <v>315</v>
      </c>
      <c r="D1040" s="77" t="s">
        <v>21</v>
      </c>
      <c r="E1040" s="77" t="s">
        <v>22</v>
      </c>
      <c r="F1040" s="77" t="s">
        <v>284</v>
      </c>
      <c r="G1040" s="77">
        <v>10.5</v>
      </c>
      <c r="H1040" s="77">
        <v>7.5</v>
      </c>
      <c r="I1040" s="77">
        <v>12</v>
      </c>
      <c r="J1040" s="77">
        <v>13.5</v>
      </c>
      <c r="K1040" s="77">
        <v>15</v>
      </c>
      <c r="L1040" s="77">
        <v>12</v>
      </c>
      <c r="M1040" s="77">
        <v>2400</v>
      </c>
      <c r="N1040" s="80">
        <f>IF('NORMAL OPTION CALLS'!E1040="BUY",('NORMAL OPTION CALLS'!L1040-'NORMAL OPTION CALLS'!G1040)*('NORMAL OPTION CALLS'!M1040),('NORMAL OPTION CALLS'!G1040-'NORMAL OPTION CALLS'!L1040)*('NORMAL OPTION CALLS'!M1040))</f>
        <v>3600</v>
      </c>
      <c r="O1040" s="81">
        <f>'NORMAL OPTION CALLS'!N1040/('NORMAL OPTION CALLS'!M1040)/'NORMAL OPTION CALLS'!G1040%</f>
        <v>14.285714285714286</v>
      </c>
    </row>
    <row r="1041" spans="1:15">
      <c r="A1041" s="77">
        <v>32</v>
      </c>
      <c r="B1041" s="78">
        <v>43347</v>
      </c>
      <c r="C1041" s="79">
        <v>380</v>
      </c>
      <c r="D1041" s="77" t="s">
        <v>47</v>
      </c>
      <c r="E1041" s="77" t="s">
        <v>22</v>
      </c>
      <c r="F1041" s="77" t="s">
        <v>43</v>
      </c>
      <c r="G1041" s="77">
        <v>10</v>
      </c>
      <c r="H1041" s="77">
        <v>7</v>
      </c>
      <c r="I1041" s="77">
        <v>11.5</v>
      </c>
      <c r="J1041" s="77">
        <v>13</v>
      </c>
      <c r="K1041" s="77">
        <v>14.5</v>
      </c>
      <c r="L1041" s="77">
        <v>7</v>
      </c>
      <c r="M1041" s="77">
        <v>3000</v>
      </c>
      <c r="N1041" s="80">
        <f>IF('NORMAL OPTION CALLS'!E1041="BUY",('NORMAL OPTION CALLS'!L1041-'NORMAL OPTION CALLS'!G1041)*('NORMAL OPTION CALLS'!M1041),('NORMAL OPTION CALLS'!G1041-'NORMAL OPTION CALLS'!L1041)*('NORMAL OPTION CALLS'!M1041))</f>
        <v>-9000</v>
      </c>
      <c r="O1041" s="81">
        <f>'NORMAL OPTION CALLS'!N1041/('NORMAL OPTION CALLS'!M1041)/'NORMAL OPTION CALLS'!G1041%</f>
        <v>-30</v>
      </c>
    </row>
    <row r="1042" spans="1:15">
      <c r="A1042" s="77">
        <v>33</v>
      </c>
      <c r="B1042" s="78">
        <v>43347</v>
      </c>
      <c r="C1042" s="79">
        <v>115</v>
      </c>
      <c r="D1042" s="77" t="s">
        <v>47</v>
      </c>
      <c r="E1042" s="77" t="s">
        <v>22</v>
      </c>
      <c r="F1042" s="77" t="s">
        <v>64</v>
      </c>
      <c r="G1042" s="77">
        <v>6.2</v>
      </c>
      <c r="H1042" s="77">
        <v>5</v>
      </c>
      <c r="I1042" s="77">
        <v>6.8</v>
      </c>
      <c r="J1042" s="77">
        <v>7.4</v>
      </c>
      <c r="K1042" s="77">
        <v>8</v>
      </c>
      <c r="L1042" s="77">
        <v>6.8</v>
      </c>
      <c r="M1042" s="77">
        <v>6000</v>
      </c>
      <c r="N1042" s="80">
        <f>IF('NORMAL OPTION CALLS'!E1042="BUY",('NORMAL OPTION CALLS'!L1042-'NORMAL OPTION CALLS'!G1042)*('NORMAL OPTION CALLS'!M1042),('NORMAL OPTION CALLS'!G1042-'NORMAL OPTION CALLS'!L1042)*('NORMAL OPTION CALLS'!M1042))</f>
        <v>3599.9999999999977</v>
      </c>
      <c r="O1042" s="81">
        <f>'NORMAL OPTION CALLS'!N1042/('NORMAL OPTION CALLS'!M1042)/'NORMAL OPTION CALLS'!G1042%</f>
        <v>9.6774193548387046</v>
      </c>
    </row>
    <row r="1043" spans="1:15">
      <c r="A1043" s="77">
        <v>34</v>
      </c>
      <c r="B1043" s="78">
        <v>43347</v>
      </c>
      <c r="C1043" s="79">
        <v>1260</v>
      </c>
      <c r="D1043" s="77" t="s">
        <v>47</v>
      </c>
      <c r="E1043" s="77" t="s">
        <v>22</v>
      </c>
      <c r="F1043" s="77" t="s">
        <v>155</v>
      </c>
      <c r="G1043" s="77">
        <v>39</v>
      </c>
      <c r="H1043" s="77">
        <v>31</v>
      </c>
      <c r="I1043" s="77">
        <v>44</v>
      </c>
      <c r="J1043" s="77">
        <v>49</v>
      </c>
      <c r="K1043" s="77">
        <v>54</v>
      </c>
      <c r="L1043" s="77">
        <v>44</v>
      </c>
      <c r="M1043" s="77">
        <v>800</v>
      </c>
      <c r="N1043" s="80">
        <f>IF('NORMAL OPTION CALLS'!E1043="BUY",('NORMAL OPTION CALLS'!L1043-'NORMAL OPTION CALLS'!G1043)*('NORMAL OPTION CALLS'!M1043),('NORMAL OPTION CALLS'!G1043-'NORMAL OPTION CALLS'!L1043)*('NORMAL OPTION CALLS'!M1043))</f>
        <v>4000</v>
      </c>
      <c r="O1043" s="81">
        <f>'NORMAL OPTION CALLS'!N1043/('NORMAL OPTION CALLS'!M1043)/'NORMAL OPTION CALLS'!G1043%</f>
        <v>12.820512820512819</v>
      </c>
    </row>
    <row r="1044" spans="1:15">
      <c r="A1044" s="77">
        <v>35</v>
      </c>
      <c r="B1044" s="78">
        <v>43346</v>
      </c>
      <c r="C1044" s="79">
        <v>420</v>
      </c>
      <c r="D1044" s="77" t="s">
        <v>21</v>
      </c>
      <c r="E1044" s="77" t="s">
        <v>22</v>
      </c>
      <c r="F1044" s="77" t="s">
        <v>291</v>
      </c>
      <c r="G1044" s="77">
        <v>21.2</v>
      </c>
      <c r="H1044" s="77">
        <v>16.5</v>
      </c>
      <c r="I1044" s="77">
        <v>23.5</v>
      </c>
      <c r="J1044" s="77">
        <v>26</v>
      </c>
      <c r="K1044" s="77">
        <v>28.5</v>
      </c>
      <c r="L1044" s="77">
        <v>23.5</v>
      </c>
      <c r="M1044" s="77">
        <v>1500</v>
      </c>
      <c r="N1044" s="80">
        <f>IF('NORMAL OPTION CALLS'!E1044="BUY",('NORMAL OPTION CALLS'!L1044-'NORMAL OPTION CALLS'!G1044)*('NORMAL OPTION CALLS'!M1044),('NORMAL OPTION CALLS'!G1044-'NORMAL OPTION CALLS'!L1044)*('NORMAL OPTION CALLS'!M1044))</f>
        <v>3450.0000000000009</v>
      </c>
      <c r="O1044" s="81">
        <f>'NORMAL OPTION CALLS'!N1044/('NORMAL OPTION CALLS'!M1044)/'NORMAL OPTION CALLS'!G1044%</f>
        <v>10.849056603773588</v>
      </c>
    </row>
    <row r="1045" spans="1:15" ht="16.5">
      <c r="A1045" s="82" t="s">
        <v>95</v>
      </c>
      <c r="B1045" s="83"/>
      <c r="C1045" s="84"/>
      <c r="D1045" s="85"/>
      <c r="E1045" s="86"/>
      <c r="F1045" s="86"/>
      <c r="G1045" s="87"/>
      <c r="H1045" s="88"/>
      <c r="I1045" s="88"/>
      <c r="J1045" s="88"/>
      <c r="K1045" s="86"/>
      <c r="L1045" s="89"/>
      <c r="M1045" s="90"/>
      <c r="O1045" s="90"/>
    </row>
    <row r="1046" spans="1:15" ht="16.5">
      <c r="A1046" s="82" t="s">
        <v>96</v>
      </c>
      <c r="B1046" s="83"/>
      <c r="C1046" s="84"/>
      <c r="D1046" s="85"/>
      <c r="E1046" s="86"/>
      <c r="F1046" s="86"/>
      <c r="G1046" s="87"/>
      <c r="H1046" s="86"/>
      <c r="I1046" s="86"/>
      <c r="J1046" s="86"/>
      <c r="K1046" s="86"/>
      <c r="L1046" s="89"/>
      <c r="M1046" s="90"/>
    </row>
    <row r="1047" spans="1:15" ht="16.5">
      <c r="A1047" s="82" t="s">
        <v>96</v>
      </c>
      <c r="B1047" s="83"/>
      <c r="C1047" s="84"/>
      <c r="D1047" s="85"/>
      <c r="E1047" s="86"/>
      <c r="F1047" s="86"/>
      <c r="G1047" s="87"/>
      <c r="H1047" s="86"/>
      <c r="I1047" s="86"/>
      <c r="J1047" s="86"/>
      <c r="K1047" s="86"/>
      <c r="L1047" s="89"/>
      <c r="M1047" s="89"/>
    </row>
    <row r="1048" spans="1:15" ht="17.25" thickBot="1">
      <c r="A1048" s="91"/>
      <c r="B1048" s="92"/>
      <c r="C1048" s="92"/>
      <c r="D1048" s="93"/>
      <c r="E1048" s="93"/>
      <c r="F1048" s="93"/>
      <c r="G1048" s="94"/>
      <c r="H1048" s="95"/>
      <c r="I1048" s="96" t="s">
        <v>27</v>
      </c>
      <c r="J1048" s="96"/>
      <c r="K1048" s="97"/>
      <c r="L1048" s="97"/>
    </row>
    <row r="1049" spans="1:15" ht="16.5">
      <c r="A1049" s="98"/>
      <c r="B1049" s="92"/>
      <c r="C1049" s="92"/>
      <c r="D1049" s="169" t="s">
        <v>28</v>
      </c>
      <c r="E1049" s="169"/>
      <c r="F1049" s="99">
        <v>35</v>
      </c>
      <c r="G1049" s="100">
        <f>'NORMAL OPTION CALLS'!G1050+'NORMAL OPTION CALLS'!G1051+'NORMAL OPTION CALLS'!G1052+'NORMAL OPTION CALLS'!G1053+'NORMAL OPTION CALLS'!G1054+'NORMAL OPTION CALLS'!G1055</f>
        <v>100</v>
      </c>
      <c r="H1049" s="93">
        <v>35</v>
      </c>
      <c r="I1049" s="101">
        <f>'NORMAL OPTION CALLS'!H1050/'NORMAL OPTION CALLS'!H1049%</f>
        <v>74.285714285714292</v>
      </c>
      <c r="J1049" s="101"/>
      <c r="K1049" s="101"/>
      <c r="L1049" s="102"/>
    </row>
    <row r="1050" spans="1:15" ht="16.5">
      <c r="A1050" s="98"/>
      <c r="B1050" s="92"/>
      <c r="C1050" s="92"/>
      <c r="D1050" s="170" t="s">
        <v>29</v>
      </c>
      <c r="E1050" s="170"/>
      <c r="F1050" s="103">
        <v>26</v>
      </c>
      <c r="G1050" s="104">
        <f>('NORMAL OPTION CALLS'!F1050/'NORMAL OPTION CALLS'!F1049)*100</f>
        <v>74.285714285714292</v>
      </c>
      <c r="H1050" s="93">
        <v>26</v>
      </c>
      <c r="I1050" s="97"/>
      <c r="J1050" s="97"/>
      <c r="K1050" s="93"/>
      <c r="L1050" s="97"/>
      <c r="N1050" s="66"/>
    </row>
    <row r="1051" spans="1:15" ht="16.5">
      <c r="A1051" s="105"/>
      <c r="B1051" s="92"/>
      <c r="C1051" s="92"/>
      <c r="D1051" s="170" t="s">
        <v>31</v>
      </c>
      <c r="E1051" s="170"/>
      <c r="F1051" s="103">
        <v>0</v>
      </c>
      <c r="G1051" s="104">
        <f>('NORMAL OPTION CALLS'!F1051/'NORMAL OPTION CALLS'!F1049)*100</f>
        <v>0</v>
      </c>
      <c r="H1051" s="106"/>
      <c r="I1051" s="93"/>
      <c r="J1051" s="93"/>
      <c r="K1051" s="93"/>
      <c r="L1051" s="97"/>
    </row>
    <row r="1052" spans="1:15" ht="16.5">
      <c r="A1052" s="105"/>
      <c r="B1052" s="92"/>
      <c r="C1052" s="92"/>
      <c r="D1052" s="170" t="s">
        <v>32</v>
      </c>
      <c r="E1052" s="170"/>
      <c r="F1052" s="103">
        <v>0</v>
      </c>
      <c r="G1052" s="104">
        <f>('NORMAL OPTION CALLS'!F1052/'NORMAL OPTION CALLS'!F1049)*100</f>
        <v>0</v>
      </c>
      <c r="H1052" s="106"/>
      <c r="I1052" s="93"/>
      <c r="J1052" s="93"/>
      <c r="K1052" s="93"/>
      <c r="L1052" s="97"/>
    </row>
    <row r="1053" spans="1:15" ht="16.5">
      <c r="A1053" s="105"/>
      <c r="B1053" s="92"/>
      <c r="C1053" s="92"/>
      <c r="D1053" s="170" t="s">
        <v>33</v>
      </c>
      <c r="E1053" s="170"/>
      <c r="F1053" s="103">
        <v>9</v>
      </c>
      <c r="G1053" s="104">
        <f>('NORMAL OPTION CALLS'!F1053/'NORMAL OPTION CALLS'!F1049)*100</f>
        <v>25.714285714285712</v>
      </c>
      <c r="H1053" s="106"/>
      <c r="I1053" s="93" t="s">
        <v>34</v>
      </c>
      <c r="J1053" s="93"/>
      <c r="K1053" s="97"/>
      <c r="L1053" s="97"/>
    </row>
    <row r="1054" spans="1:15" ht="16.5">
      <c r="A1054" s="105"/>
      <c r="B1054" s="92"/>
      <c r="C1054" s="92"/>
      <c r="D1054" s="170" t="s">
        <v>35</v>
      </c>
      <c r="E1054" s="170"/>
      <c r="F1054" s="103">
        <v>0</v>
      </c>
      <c r="G1054" s="104">
        <f>('NORMAL OPTION CALLS'!F1054/'NORMAL OPTION CALLS'!F1049)*100</f>
        <v>0</v>
      </c>
      <c r="H1054" s="106"/>
      <c r="I1054" s="93"/>
      <c r="J1054" s="93"/>
      <c r="K1054" s="97"/>
      <c r="L1054" s="97"/>
    </row>
    <row r="1055" spans="1:15" ht="17.25" thickBot="1">
      <c r="A1055" s="105"/>
      <c r="B1055" s="92"/>
      <c r="C1055" s="92"/>
      <c r="D1055" s="171" t="s">
        <v>36</v>
      </c>
      <c r="E1055" s="171"/>
      <c r="F1055" s="107"/>
      <c r="G1055" s="108">
        <f>('NORMAL OPTION CALLS'!F1055/'NORMAL OPTION CALLS'!F1049)*100</f>
        <v>0</v>
      </c>
      <c r="H1055" s="106"/>
      <c r="I1055" s="93"/>
      <c r="J1055" s="93"/>
      <c r="K1055" s="102"/>
      <c r="L1055" s="102"/>
    </row>
    <row r="1056" spans="1:15" ht="16.5">
      <c r="A1056" s="109" t="s">
        <v>37</v>
      </c>
      <c r="B1056" s="92"/>
      <c r="C1056" s="92"/>
      <c r="D1056" s="98"/>
      <c r="E1056" s="98"/>
      <c r="F1056" s="93"/>
      <c r="G1056" s="93"/>
      <c r="H1056" s="110"/>
      <c r="I1056" s="111"/>
      <c r="J1056" s="111"/>
      <c r="K1056" s="111"/>
      <c r="L1056" s="93"/>
    </row>
    <row r="1057" spans="1:15" ht="16.5">
      <c r="A1057" s="112" t="s">
        <v>38</v>
      </c>
      <c r="B1057" s="92"/>
      <c r="C1057" s="92"/>
      <c r="D1057" s="113"/>
      <c r="E1057" s="114"/>
      <c r="F1057" s="98"/>
      <c r="G1057" s="111"/>
      <c r="H1057" s="110"/>
      <c r="I1057" s="111"/>
      <c r="J1057" s="111"/>
      <c r="K1057" s="111"/>
      <c r="L1057" s="93"/>
      <c r="N1057" s="115"/>
    </row>
    <row r="1058" spans="1:15" ht="16.5">
      <c r="A1058" s="112" t="s">
        <v>39</v>
      </c>
      <c r="B1058" s="92"/>
      <c r="C1058" s="92"/>
      <c r="D1058" s="98"/>
      <c r="E1058" s="114"/>
      <c r="F1058" s="98"/>
      <c r="G1058" s="111"/>
      <c r="H1058" s="110"/>
      <c r="I1058" s="97"/>
      <c r="J1058" s="97"/>
      <c r="K1058" s="97"/>
      <c r="L1058" s="93"/>
      <c r="N1058" s="98"/>
    </row>
    <row r="1059" spans="1:15" ht="16.5">
      <c r="A1059" s="112" t="s">
        <v>40</v>
      </c>
      <c r="B1059" s="113"/>
      <c r="C1059" s="92"/>
      <c r="D1059" s="98"/>
      <c r="E1059" s="114"/>
      <c r="F1059" s="98"/>
      <c r="G1059" s="111"/>
      <c r="H1059" s="95"/>
      <c r="I1059" s="97"/>
      <c r="J1059" s="97"/>
      <c r="K1059" s="97"/>
      <c r="L1059" s="93"/>
    </row>
    <row r="1060" spans="1:15" ht="16.5">
      <c r="A1060" s="112" t="s">
        <v>41</v>
      </c>
      <c r="B1060" s="105"/>
      <c r="C1060" s="113"/>
      <c r="D1060" s="98"/>
      <c r="E1060" s="116"/>
      <c r="F1060" s="111"/>
      <c r="G1060" s="111"/>
      <c r="H1060" s="95"/>
      <c r="I1060" s="97"/>
      <c r="J1060" s="97"/>
      <c r="K1060" s="97"/>
      <c r="L1060" s="111"/>
    </row>
    <row r="1061" spans="1:15">
      <c r="A1061" s="159" t="s">
        <v>0</v>
      </c>
      <c r="B1061" s="159"/>
      <c r="C1061" s="159"/>
      <c r="D1061" s="159"/>
      <c r="E1061" s="159"/>
      <c r="F1061" s="159"/>
      <c r="G1061" s="159"/>
      <c r="H1061" s="159"/>
      <c r="I1061" s="159"/>
      <c r="J1061" s="159"/>
      <c r="K1061" s="159"/>
      <c r="L1061" s="159"/>
      <c r="M1061" s="159"/>
      <c r="N1061" s="159"/>
      <c r="O1061" s="159"/>
    </row>
    <row r="1062" spans="1:15">
      <c r="A1062" s="159"/>
      <c r="B1062" s="159"/>
      <c r="C1062" s="159"/>
      <c r="D1062" s="159"/>
      <c r="E1062" s="159"/>
      <c r="F1062" s="159"/>
      <c r="G1062" s="159"/>
      <c r="H1062" s="159"/>
      <c r="I1062" s="159"/>
      <c r="J1062" s="159"/>
      <c r="K1062" s="159"/>
      <c r="L1062" s="159"/>
      <c r="M1062" s="159"/>
      <c r="N1062" s="159"/>
      <c r="O1062" s="159"/>
    </row>
    <row r="1063" spans="1:15">
      <c r="A1063" s="159"/>
      <c r="B1063" s="159"/>
      <c r="C1063" s="159"/>
      <c r="D1063" s="159"/>
      <c r="E1063" s="159"/>
      <c r="F1063" s="159"/>
      <c r="G1063" s="159"/>
      <c r="H1063" s="159"/>
      <c r="I1063" s="159"/>
      <c r="J1063" s="159"/>
      <c r="K1063" s="159"/>
      <c r="L1063" s="159"/>
      <c r="M1063" s="159"/>
      <c r="N1063" s="159"/>
      <c r="O1063" s="159"/>
    </row>
    <row r="1064" spans="1:15">
      <c r="A1064" s="172" t="s">
        <v>1</v>
      </c>
      <c r="B1064" s="172"/>
      <c r="C1064" s="172"/>
      <c r="D1064" s="172"/>
      <c r="E1064" s="172"/>
      <c r="F1064" s="172"/>
      <c r="G1064" s="172"/>
      <c r="H1064" s="172"/>
      <c r="I1064" s="172"/>
      <c r="J1064" s="172"/>
      <c r="K1064" s="172"/>
      <c r="L1064" s="172"/>
      <c r="M1064" s="172"/>
      <c r="N1064" s="172"/>
      <c r="O1064" s="172"/>
    </row>
    <row r="1065" spans="1:15">
      <c r="A1065" s="172" t="s">
        <v>2</v>
      </c>
      <c r="B1065" s="172"/>
      <c r="C1065" s="172"/>
      <c r="D1065" s="172"/>
      <c r="E1065" s="172"/>
      <c r="F1065" s="172"/>
      <c r="G1065" s="172"/>
      <c r="H1065" s="172"/>
      <c r="I1065" s="172"/>
      <c r="J1065" s="172"/>
      <c r="K1065" s="172"/>
      <c r="L1065" s="172"/>
      <c r="M1065" s="172"/>
      <c r="N1065" s="172"/>
      <c r="O1065" s="172"/>
    </row>
    <row r="1066" spans="1:15">
      <c r="A1066" s="163" t="s">
        <v>3</v>
      </c>
      <c r="B1066" s="163"/>
      <c r="C1066" s="163"/>
      <c r="D1066" s="163"/>
      <c r="E1066" s="163"/>
      <c r="F1066" s="163"/>
      <c r="G1066" s="163"/>
      <c r="H1066" s="163"/>
      <c r="I1066" s="163"/>
      <c r="J1066" s="163"/>
      <c r="K1066" s="163"/>
      <c r="L1066" s="163"/>
      <c r="M1066" s="163"/>
      <c r="N1066" s="163"/>
      <c r="O1066" s="163"/>
    </row>
    <row r="1067" spans="1:15" ht="16.5">
      <c r="A1067" s="173" t="s">
        <v>311</v>
      </c>
      <c r="B1067" s="173"/>
      <c r="C1067" s="173"/>
      <c r="D1067" s="173"/>
      <c r="E1067" s="173"/>
      <c r="F1067" s="173"/>
      <c r="G1067" s="173"/>
      <c r="H1067" s="173"/>
      <c r="I1067" s="173"/>
      <c r="J1067" s="173"/>
      <c r="K1067" s="173"/>
      <c r="L1067" s="173"/>
      <c r="M1067" s="173"/>
      <c r="N1067" s="173"/>
      <c r="O1067" s="173"/>
    </row>
    <row r="1068" spans="1:15" ht="16.5">
      <c r="A1068" s="164" t="s">
        <v>5</v>
      </c>
      <c r="B1068" s="164"/>
      <c r="C1068" s="164"/>
      <c r="D1068" s="164"/>
      <c r="E1068" s="164"/>
      <c r="F1068" s="164"/>
      <c r="G1068" s="164"/>
      <c r="H1068" s="164"/>
      <c r="I1068" s="164"/>
      <c r="J1068" s="164"/>
      <c r="K1068" s="164"/>
      <c r="L1068" s="164"/>
      <c r="M1068" s="164"/>
      <c r="N1068" s="164"/>
      <c r="O1068" s="164"/>
    </row>
    <row r="1069" spans="1:15">
      <c r="A1069" s="165" t="s">
        <v>6</v>
      </c>
      <c r="B1069" s="166" t="s">
        <v>7</v>
      </c>
      <c r="C1069" s="167" t="s">
        <v>8</v>
      </c>
      <c r="D1069" s="166" t="s">
        <v>9</v>
      </c>
      <c r="E1069" s="165" t="s">
        <v>10</v>
      </c>
      <c r="F1069" s="165" t="s">
        <v>11</v>
      </c>
      <c r="G1069" s="167" t="s">
        <v>12</v>
      </c>
      <c r="H1069" s="167" t="s">
        <v>13</v>
      </c>
      <c r="I1069" s="167" t="s">
        <v>14</v>
      </c>
      <c r="J1069" s="167" t="s">
        <v>15</v>
      </c>
      <c r="K1069" s="167" t="s">
        <v>16</v>
      </c>
      <c r="L1069" s="168" t="s">
        <v>17</v>
      </c>
      <c r="M1069" s="166" t="s">
        <v>18</v>
      </c>
      <c r="N1069" s="166" t="s">
        <v>19</v>
      </c>
      <c r="O1069" s="166" t="s">
        <v>20</v>
      </c>
    </row>
    <row r="1070" spans="1:15">
      <c r="A1070" s="165"/>
      <c r="B1070" s="166"/>
      <c r="C1070" s="167"/>
      <c r="D1070" s="166"/>
      <c r="E1070" s="165"/>
      <c r="F1070" s="165"/>
      <c r="G1070" s="167"/>
      <c r="H1070" s="167"/>
      <c r="I1070" s="167"/>
      <c r="J1070" s="167"/>
      <c r="K1070" s="167"/>
      <c r="L1070" s="168"/>
      <c r="M1070" s="166"/>
      <c r="N1070" s="166"/>
      <c r="O1070" s="166"/>
    </row>
    <row r="1071" spans="1:15" ht="16.5" customHeight="1">
      <c r="A1071" s="77">
        <v>1</v>
      </c>
      <c r="B1071" s="78">
        <v>43343</v>
      </c>
      <c r="C1071" s="79">
        <v>1100</v>
      </c>
      <c r="D1071" s="77" t="s">
        <v>21</v>
      </c>
      <c r="E1071" s="77" t="s">
        <v>22</v>
      </c>
      <c r="F1071" s="77" t="s">
        <v>318</v>
      </c>
      <c r="G1071" s="77">
        <v>49</v>
      </c>
      <c r="H1071" s="77">
        <v>43</v>
      </c>
      <c r="I1071" s="77">
        <v>52</v>
      </c>
      <c r="J1071" s="77">
        <v>55</v>
      </c>
      <c r="K1071" s="77">
        <v>58</v>
      </c>
      <c r="L1071" s="77">
        <v>58</v>
      </c>
      <c r="M1071" s="77">
        <v>1200</v>
      </c>
      <c r="N1071" s="80">
        <f>IF('NORMAL OPTION CALLS'!E1071="BUY",('NORMAL OPTION CALLS'!L1071-'NORMAL OPTION CALLS'!G1071)*('NORMAL OPTION CALLS'!M1071),('NORMAL OPTION CALLS'!G1071-'NORMAL OPTION CALLS'!L1071)*('NORMAL OPTION CALLS'!M1071))</f>
        <v>10800</v>
      </c>
      <c r="O1071" s="81">
        <f>'NORMAL OPTION CALLS'!N1071/('NORMAL OPTION CALLS'!M1071)/'NORMAL OPTION CALLS'!G1071%</f>
        <v>18.367346938775512</v>
      </c>
    </row>
    <row r="1072" spans="1:15" ht="16.5" customHeight="1">
      <c r="A1072" s="77">
        <v>2</v>
      </c>
      <c r="B1072" s="78">
        <v>43343</v>
      </c>
      <c r="C1072" s="79">
        <v>920</v>
      </c>
      <c r="D1072" s="77" t="s">
        <v>21</v>
      </c>
      <c r="E1072" s="77" t="s">
        <v>22</v>
      </c>
      <c r="F1072" s="77" t="s">
        <v>262</v>
      </c>
      <c r="G1072" s="77">
        <v>37</v>
      </c>
      <c r="H1072" s="77">
        <v>26</v>
      </c>
      <c r="I1072" s="77">
        <v>43</v>
      </c>
      <c r="J1072" s="77">
        <v>49</v>
      </c>
      <c r="K1072" s="77">
        <v>55</v>
      </c>
      <c r="L1072" s="77">
        <v>49</v>
      </c>
      <c r="M1072" s="77">
        <v>700</v>
      </c>
      <c r="N1072" s="80">
        <f>IF('NORMAL OPTION CALLS'!E1072="BUY",('NORMAL OPTION CALLS'!L1072-'NORMAL OPTION CALLS'!G1072)*('NORMAL OPTION CALLS'!M1072),('NORMAL OPTION CALLS'!G1072-'NORMAL OPTION CALLS'!L1072)*('NORMAL OPTION CALLS'!M1072))</f>
        <v>8400</v>
      </c>
      <c r="O1072" s="81">
        <f>'NORMAL OPTION CALLS'!N1072/('NORMAL OPTION CALLS'!M1072)/'NORMAL OPTION CALLS'!G1072%</f>
        <v>32.432432432432435</v>
      </c>
    </row>
    <row r="1073" spans="1:15" ht="16.5" customHeight="1">
      <c r="A1073" s="77">
        <v>3</v>
      </c>
      <c r="B1073" s="78">
        <v>43343</v>
      </c>
      <c r="C1073" s="79">
        <v>1340</v>
      </c>
      <c r="D1073" s="77" t="s">
        <v>21</v>
      </c>
      <c r="E1073" s="77" t="s">
        <v>22</v>
      </c>
      <c r="F1073" s="77" t="s">
        <v>155</v>
      </c>
      <c r="G1073" s="77">
        <v>48</v>
      </c>
      <c r="H1073" s="77">
        <v>39</v>
      </c>
      <c r="I1073" s="77">
        <v>53</v>
      </c>
      <c r="J1073" s="77">
        <v>58</v>
      </c>
      <c r="K1073" s="77">
        <v>63</v>
      </c>
      <c r="L1073" s="77">
        <v>39</v>
      </c>
      <c r="M1073" s="77">
        <v>1200</v>
      </c>
      <c r="N1073" s="80">
        <f>IF('NORMAL OPTION CALLS'!E1073="BUY",('NORMAL OPTION CALLS'!L1073-'NORMAL OPTION CALLS'!G1073)*('NORMAL OPTION CALLS'!M1073),('NORMAL OPTION CALLS'!G1073-'NORMAL OPTION CALLS'!L1073)*('NORMAL OPTION CALLS'!M1073))</f>
        <v>-10800</v>
      </c>
      <c r="O1073" s="81">
        <f>'NORMAL OPTION CALLS'!N1073/('NORMAL OPTION CALLS'!M1073)/'NORMAL OPTION CALLS'!G1073%</f>
        <v>-18.75</v>
      </c>
    </row>
    <row r="1074" spans="1:15" ht="16.5" customHeight="1">
      <c r="A1074" s="77">
        <v>4</v>
      </c>
      <c r="B1074" s="78">
        <v>43342</v>
      </c>
      <c r="C1074" s="79">
        <v>125</v>
      </c>
      <c r="D1074" s="77" t="s">
        <v>21</v>
      </c>
      <c r="E1074" s="77" t="s">
        <v>22</v>
      </c>
      <c r="F1074" s="77" t="s">
        <v>83</v>
      </c>
      <c r="G1074" s="77">
        <v>7.5</v>
      </c>
      <c r="H1074" s="77">
        <v>5.5</v>
      </c>
      <c r="I1074" s="77">
        <v>8.5</v>
      </c>
      <c r="J1074" s="77">
        <v>9.5</v>
      </c>
      <c r="K1074" s="77">
        <v>10.5</v>
      </c>
      <c r="L1074" s="77">
        <v>5.5</v>
      </c>
      <c r="M1074" s="77">
        <v>3500</v>
      </c>
      <c r="N1074" s="80">
        <f>IF('NORMAL OPTION CALLS'!E1074="BUY",('NORMAL OPTION CALLS'!L1074-'NORMAL OPTION CALLS'!G1074)*('NORMAL OPTION CALLS'!M1074),('NORMAL OPTION CALLS'!G1074-'NORMAL OPTION CALLS'!L1074)*('NORMAL OPTION CALLS'!M1074))</f>
        <v>-7000</v>
      </c>
      <c r="O1074" s="81">
        <f>'NORMAL OPTION CALLS'!N1074/('NORMAL OPTION CALLS'!M1074)/'NORMAL OPTION CALLS'!G1074%</f>
        <v>-26.666666666666668</v>
      </c>
    </row>
    <row r="1075" spans="1:15" ht="16.5" customHeight="1">
      <c r="A1075" s="77">
        <v>5</v>
      </c>
      <c r="B1075" s="78">
        <v>43342</v>
      </c>
      <c r="C1075" s="79">
        <v>230</v>
      </c>
      <c r="D1075" s="77" t="s">
        <v>21</v>
      </c>
      <c r="E1075" s="77" t="s">
        <v>22</v>
      </c>
      <c r="F1075" s="77" t="s">
        <v>309</v>
      </c>
      <c r="G1075" s="77">
        <v>12</v>
      </c>
      <c r="H1075" s="77">
        <v>10</v>
      </c>
      <c r="I1075" s="77">
        <v>13</v>
      </c>
      <c r="J1075" s="77">
        <v>14</v>
      </c>
      <c r="K1075" s="77">
        <v>15</v>
      </c>
      <c r="L1075" s="77">
        <v>13</v>
      </c>
      <c r="M1075" s="77">
        <v>4000</v>
      </c>
      <c r="N1075" s="80">
        <f>IF('NORMAL OPTION CALLS'!E1075="BUY",('NORMAL OPTION CALLS'!L1075-'NORMAL OPTION CALLS'!G1075)*('NORMAL OPTION CALLS'!M1075),('NORMAL OPTION CALLS'!G1075-'NORMAL OPTION CALLS'!L1075)*('NORMAL OPTION CALLS'!M1075))</f>
        <v>4000</v>
      </c>
      <c r="O1075" s="81">
        <f>'NORMAL OPTION CALLS'!N1075/('NORMAL OPTION CALLS'!M1075)/'NORMAL OPTION CALLS'!G1075%</f>
        <v>8.3333333333333339</v>
      </c>
    </row>
    <row r="1076" spans="1:15" ht="16.5" customHeight="1">
      <c r="A1076" s="77">
        <v>6</v>
      </c>
      <c r="B1076" s="78">
        <v>43342</v>
      </c>
      <c r="C1076" s="79">
        <v>315</v>
      </c>
      <c r="D1076" s="77" t="s">
        <v>21</v>
      </c>
      <c r="E1076" s="77" t="s">
        <v>22</v>
      </c>
      <c r="F1076" s="77" t="s">
        <v>174</v>
      </c>
      <c r="G1076" s="77">
        <v>11</v>
      </c>
      <c r="H1076" s="77">
        <v>8</v>
      </c>
      <c r="I1076" s="77">
        <v>12.5</v>
      </c>
      <c r="J1076" s="77">
        <v>14</v>
      </c>
      <c r="K1076" s="77">
        <v>15.5</v>
      </c>
      <c r="L1076" s="77">
        <v>12.5</v>
      </c>
      <c r="M1076" s="77">
        <v>2400</v>
      </c>
      <c r="N1076" s="80">
        <f>IF('NORMAL OPTION CALLS'!E1076="BUY",('NORMAL OPTION CALLS'!L1076-'NORMAL OPTION CALLS'!G1076)*('NORMAL OPTION CALLS'!M1076),('NORMAL OPTION CALLS'!G1076-'NORMAL OPTION CALLS'!L1076)*('NORMAL OPTION CALLS'!M1076))</f>
        <v>3600</v>
      </c>
      <c r="O1076" s="81">
        <f>'NORMAL OPTION CALLS'!N1076/('NORMAL OPTION CALLS'!M1076)/'NORMAL OPTION CALLS'!G1076%</f>
        <v>13.636363636363637</v>
      </c>
    </row>
    <row r="1077" spans="1:15" ht="16.5" customHeight="1">
      <c r="A1077" s="77">
        <v>7</v>
      </c>
      <c r="B1077" s="78">
        <v>43341</v>
      </c>
      <c r="C1077" s="79">
        <v>670</v>
      </c>
      <c r="D1077" s="77" t="s">
        <v>21</v>
      </c>
      <c r="E1077" s="77" t="s">
        <v>22</v>
      </c>
      <c r="F1077" s="77" t="s">
        <v>58</v>
      </c>
      <c r="G1077" s="77">
        <v>29</v>
      </c>
      <c r="H1077" s="77">
        <v>23</v>
      </c>
      <c r="I1077" s="77">
        <v>32</v>
      </c>
      <c r="J1077" s="77">
        <v>35</v>
      </c>
      <c r="K1077" s="77">
        <v>38</v>
      </c>
      <c r="L1077" s="77">
        <v>23</v>
      </c>
      <c r="M1077" s="77">
        <v>1200</v>
      </c>
      <c r="N1077" s="80">
        <f>IF('NORMAL OPTION CALLS'!E1077="BUY",('NORMAL OPTION CALLS'!L1077-'NORMAL OPTION CALLS'!G1077)*('NORMAL OPTION CALLS'!M1077),('NORMAL OPTION CALLS'!G1077-'NORMAL OPTION CALLS'!L1077)*('NORMAL OPTION CALLS'!M1077))</f>
        <v>-7200</v>
      </c>
      <c r="O1077" s="81">
        <f>'NORMAL OPTION CALLS'!N1077/('NORMAL OPTION CALLS'!M1077)/'NORMAL OPTION CALLS'!G1077%</f>
        <v>-20.689655172413794</v>
      </c>
    </row>
    <row r="1078" spans="1:15" ht="16.5" customHeight="1">
      <c r="A1078" s="77">
        <v>8</v>
      </c>
      <c r="B1078" s="78">
        <v>43341</v>
      </c>
      <c r="C1078" s="79">
        <v>600</v>
      </c>
      <c r="D1078" s="77" t="s">
        <v>21</v>
      </c>
      <c r="E1078" s="77" t="s">
        <v>22</v>
      </c>
      <c r="F1078" s="77" t="s">
        <v>99</v>
      </c>
      <c r="G1078" s="77">
        <v>24</v>
      </c>
      <c r="H1078" s="77">
        <v>16</v>
      </c>
      <c r="I1078" s="77">
        <v>28</v>
      </c>
      <c r="J1078" s="77">
        <v>32</v>
      </c>
      <c r="K1078" s="77">
        <v>36</v>
      </c>
      <c r="L1078" s="77">
        <v>28</v>
      </c>
      <c r="M1078" s="77">
        <v>1061</v>
      </c>
      <c r="N1078" s="80">
        <f>IF('NORMAL OPTION CALLS'!E1078="BUY",('NORMAL OPTION CALLS'!L1078-'NORMAL OPTION CALLS'!G1078)*('NORMAL OPTION CALLS'!M1078),('NORMAL OPTION CALLS'!G1078-'NORMAL OPTION CALLS'!L1078)*('NORMAL OPTION CALLS'!M1078))</f>
        <v>4244</v>
      </c>
      <c r="O1078" s="81">
        <f>'NORMAL OPTION CALLS'!N1078/('NORMAL OPTION CALLS'!M1078)/'NORMAL OPTION CALLS'!G1078%</f>
        <v>16.666666666666668</v>
      </c>
    </row>
    <row r="1079" spans="1:15" ht="16.5" customHeight="1">
      <c r="A1079" s="77">
        <v>9</v>
      </c>
      <c r="B1079" s="78">
        <v>43341</v>
      </c>
      <c r="C1079" s="79">
        <v>400</v>
      </c>
      <c r="D1079" s="77" t="s">
        <v>21</v>
      </c>
      <c r="E1079" s="77" t="s">
        <v>22</v>
      </c>
      <c r="F1079" s="77" t="s">
        <v>43</v>
      </c>
      <c r="G1079" s="77">
        <v>21</v>
      </c>
      <c r="H1079" s="77">
        <v>18</v>
      </c>
      <c r="I1079" s="77">
        <v>22.5</v>
      </c>
      <c r="J1079" s="77">
        <v>24</v>
      </c>
      <c r="K1079" s="77">
        <v>25.5</v>
      </c>
      <c r="L1079" s="77">
        <v>25.5</v>
      </c>
      <c r="M1079" s="77">
        <v>3000</v>
      </c>
      <c r="N1079" s="80">
        <f>IF('NORMAL OPTION CALLS'!E1079="BUY",('NORMAL OPTION CALLS'!L1079-'NORMAL OPTION CALLS'!G1079)*('NORMAL OPTION CALLS'!M1079),('NORMAL OPTION CALLS'!G1079-'NORMAL OPTION CALLS'!L1079)*('NORMAL OPTION CALLS'!M1079))</f>
        <v>13500</v>
      </c>
      <c r="O1079" s="81">
        <f>'NORMAL OPTION CALLS'!N1079/('NORMAL OPTION CALLS'!M1079)/'NORMAL OPTION CALLS'!G1079%</f>
        <v>21.428571428571431</v>
      </c>
    </row>
    <row r="1080" spans="1:15" ht="16.5" customHeight="1">
      <c r="A1080" s="77">
        <v>10</v>
      </c>
      <c r="B1080" s="78">
        <v>43341</v>
      </c>
      <c r="C1080" s="79">
        <v>220</v>
      </c>
      <c r="D1080" s="77" t="s">
        <v>21</v>
      </c>
      <c r="E1080" s="77" t="s">
        <v>22</v>
      </c>
      <c r="F1080" s="77" t="s">
        <v>190</v>
      </c>
      <c r="G1080" s="77">
        <v>3</v>
      </c>
      <c r="H1080" s="77">
        <v>0.5</v>
      </c>
      <c r="I1080" s="77">
        <v>4.5</v>
      </c>
      <c r="J1080" s="77">
        <v>6</v>
      </c>
      <c r="K1080" s="77">
        <v>7.5</v>
      </c>
      <c r="L1080" s="77">
        <v>4.5</v>
      </c>
      <c r="M1080" s="77">
        <v>2250</v>
      </c>
      <c r="N1080" s="80">
        <f>IF('NORMAL OPTION CALLS'!E1080="BUY",('NORMAL OPTION CALLS'!L1080-'NORMAL OPTION CALLS'!G1080)*('NORMAL OPTION CALLS'!M1080),('NORMAL OPTION CALLS'!G1080-'NORMAL OPTION CALLS'!L1080)*('NORMAL OPTION CALLS'!M1080))</f>
        <v>3375</v>
      </c>
      <c r="O1080" s="81">
        <f>'NORMAL OPTION CALLS'!N1080/('NORMAL OPTION CALLS'!M1080)/'NORMAL OPTION CALLS'!G1080%</f>
        <v>50</v>
      </c>
    </row>
    <row r="1081" spans="1:15" ht="16.5" customHeight="1">
      <c r="A1081" s="77">
        <v>11</v>
      </c>
      <c r="B1081" s="78">
        <v>43340</v>
      </c>
      <c r="C1081" s="79">
        <v>630</v>
      </c>
      <c r="D1081" s="77" t="s">
        <v>21</v>
      </c>
      <c r="E1081" s="77" t="s">
        <v>22</v>
      </c>
      <c r="F1081" s="77" t="s">
        <v>94</v>
      </c>
      <c r="G1081" s="77">
        <v>9</v>
      </c>
      <c r="H1081" s="77">
        <v>3</v>
      </c>
      <c r="I1081" s="77">
        <v>13</v>
      </c>
      <c r="J1081" s="77">
        <v>17</v>
      </c>
      <c r="K1081" s="77">
        <v>21</v>
      </c>
      <c r="L1081" s="77">
        <v>3</v>
      </c>
      <c r="M1081" s="77">
        <v>1000</v>
      </c>
      <c r="N1081" s="80">
        <f>IF('NORMAL OPTION CALLS'!E1081="BUY",('NORMAL OPTION CALLS'!L1081-'NORMAL OPTION CALLS'!G1081)*('NORMAL OPTION CALLS'!M1081),('NORMAL OPTION CALLS'!G1081-'NORMAL OPTION CALLS'!L1081)*('NORMAL OPTION CALLS'!M1081))</f>
        <v>-6000</v>
      </c>
      <c r="O1081" s="81">
        <f>'NORMAL OPTION CALLS'!N1081/('NORMAL OPTION CALLS'!M1081)/'NORMAL OPTION CALLS'!G1081%</f>
        <v>-66.666666666666671</v>
      </c>
    </row>
    <row r="1082" spans="1:15" ht="16.5" customHeight="1">
      <c r="A1082" s="77">
        <v>12</v>
      </c>
      <c r="B1082" s="78">
        <v>43340</v>
      </c>
      <c r="C1082" s="79">
        <v>215</v>
      </c>
      <c r="D1082" s="77" t="s">
        <v>21</v>
      </c>
      <c r="E1082" s="77" t="s">
        <v>22</v>
      </c>
      <c r="F1082" s="77" t="s">
        <v>309</v>
      </c>
      <c r="G1082" s="77">
        <v>5</v>
      </c>
      <c r="H1082" s="77">
        <v>3</v>
      </c>
      <c r="I1082" s="77">
        <v>6</v>
      </c>
      <c r="J1082" s="77">
        <v>7</v>
      </c>
      <c r="K1082" s="77">
        <v>8</v>
      </c>
      <c r="L1082" s="77">
        <v>8</v>
      </c>
      <c r="M1082" s="77">
        <v>4000</v>
      </c>
      <c r="N1082" s="80">
        <f>IF('NORMAL OPTION CALLS'!E1082="BUY",('NORMAL OPTION CALLS'!L1082-'NORMAL OPTION CALLS'!G1082)*('NORMAL OPTION CALLS'!M1082),('NORMAL OPTION CALLS'!G1082-'NORMAL OPTION CALLS'!L1082)*('NORMAL OPTION CALLS'!M1082))</f>
        <v>12000</v>
      </c>
      <c r="O1082" s="81">
        <f>'NORMAL OPTION CALLS'!N1082/('NORMAL OPTION CALLS'!M1082)/'NORMAL OPTION CALLS'!G1082%</f>
        <v>60</v>
      </c>
    </row>
    <row r="1083" spans="1:15" ht="16.5" customHeight="1">
      <c r="A1083" s="77">
        <v>13</v>
      </c>
      <c r="B1083" s="78">
        <v>43340</v>
      </c>
      <c r="C1083" s="79">
        <v>1420</v>
      </c>
      <c r="D1083" s="77" t="s">
        <v>21</v>
      </c>
      <c r="E1083" s="77" t="s">
        <v>22</v>
      </c>
      <c r="F1083" s="77" t="s">
        <v>151</v>
      </c>
      <c r="G1083" s="77">
        <v>15</v>
      </c>
      <c r="H1083" s="77">
        <v>5</v>
      </c>
      <c r="I1083" s="77">
        <v>21</v>
      </c>
      <c r="J1083" s="77">
        <v>27</v>
      </c>
      <c r="K1083" s="77">
        <v>33</v>
      </c>
      <c r="L1083" s="77">
        <v>21</v>
      </c>
      <c r="M1083" s="77">
        <v>600</v>
      </c>
      <c r="N1083" s="80">
        <f>IF('NORMAL OPTION CALLS'!E1083="BUY",('NORMAL OPTION CALLS'!L1083-'NORMAL OPTION CALLS'!G1083)*('NORMAL OPTION CALLS'!M1083),('NORMAL OPTION CALLS'!G1083-'NORMAL OPTION CALLS'!L1083)*('NORMAL OPTION CALLS'!M1083))</f>
        <v>3600</v>
      </c>
      <c r="O1083" s="81">
        <f>'NORMAL OPTION CALLS'!N1083/('NORMAL OPTION CALLS'!M1083)/'NORMAL OPTION CALLS'!G1083%</f>
        <v>40</v>
      </c>
    </row>
    <row r="1084" spans="1:15" ht="16.5" customHeight="1">
      <c r="A1084" s="77">
        <v>14</v>
      </c>
      <c r="B1084" s="78">
        <v>43339</v>
      </c>
      <c r="C1084" s="79">
        <v>85</v>
      </c>
      <c r="D1084" s="77" t="s">
        <v>21</v>
      </c>
      <c r="E1084" s="77" t="s">
        <v>22</v>
      </c>
      <c r="F1084" s="77" t="s">
        <v>59</v>
      </c>
      <c r="G1084" s="77">
        <v>2</v>
      </c>
      <c r="H1084" s="77">
        <v>0.8</v>
      </c>
      <c r="I1084" s="77">
        <v>2.6</v>
      </c>
      <c r="J1084" s="77">
        <v>3.2</v>
      </c>
      <c r="K1084" s="77">
        <v>3.8</v>
      </c>
      <c r="L1084" s="77">
        <v>0.8</v>
      </c>
      <c r="M1084" s="77">
        <v>6000</v>
      </c>
      <c r="N1084" s="80">
        <f>IF('NORMAL OPTION CALLS'!E1084="BUY",('NORMAL OPTION CALLS'!L1084-'NORMAL OPTION CALLS'!G1084)*('NORMAL OPTION CALLS'!M1084),('NORMAL OPTION CALLS'!G1084-'NORMAL OPTION CALLS'!L1084)*('NORMAL OPTION CALLS'!M1084))</f>
        <v>-7200</v>
      </c>
      <c r="O1084" s="81">
        <f>'NORMAL OPTION CALLS'!N1084/('NORMAL OPTION CALLS'!M1084)/'NORMAL OPTION CALLS'!G1084%</f>
        <v>-60</v>
      </c>
    </row>
    <row r="1085" spans="1:15" ht="16.5" customHeight="1">
      <c r="A1085" s="77">
        <v>15</v>
      </c>
      <c r="B1085" s="78">
        <v>43339</v>
      </c>
      <c r="C1085" s="79">
        <v>1300</v>
      </c>
      <c r="D1085" s="77" t="s">
        <v>21</v>
      </c>
      <c r="E1085" s="77" t="s">
        <v>22</v>
      </c>
      <c r="F1085" s="77" t="s">
        <v>225</v>
      </c>
      <c r="G1085" s="77">
        <v>9</v>
      </c>
      <c r="H1085" s="77">
        <v>2</v>
      </c>
      <c r="I1085" s="77">
        <v>13</v>
      </c>
      <c r="J1085" s="77">
        <v>17</v>
      </c>
      <c r="K1085" s="77">
        <v>21</v>
      </c>
      <c r="L1085" s="77">
        <v>13</v>
      </c>
      <c r="M1085" s="77">
        <v>1000</v>
      </c>
      <c r="N1085" s="80">
        <f>IF('NORMAL OPTION CALLS'!E1085="BUY",('NORMAL OPTION CALLS'!L1085-'NORMAL OPTION CALLS'!G1085)*('NORMAL OPTION CALLS'!M1085),('NORMAL OPTION CALLS'!G1085-'NORMAL OPTION CALLS'!L1085)*('NORMAL OPTION CALLS'!M1085))</f>
        <v>4000</v>
      </c>
      <c r="O1085" s="81">
        <f>'NORMAL OPTION CALLS'!N1085/('NORMAL OPTION CALLS'!M1085)/'NORMAL OPTION CALLS'!G1085%</f>
        <v>44.444444444444443</v>
      </c>
    </row>
    <row r="1086" spans="1:15" ht="16.5" customHeight="1">
      <c r="A1086" s="77">
        <v>16</v>
      </c>
      <c r="B1086" s="78">
        <v>43336</v>
      </c>
      <c r="C1086" s="79">
        <v>80</v>
      </c>
      <c r="D1086" s="77" t="s">
        <v>21</v>
      </c>
      <c r="E1086" s="77" t="s">
        <v>22</v>
      </c>
      <c r="F1086" s="77" t="s">
        <v>89</v>
      </c>
      <c r="G1086" s="77">
        <v>1.5</v>
      </c>
      <c r="H1086" s="77">
        <v>0.4</v>
      </c>
      <c r="I1086" s="77">
        <v>2.2999999999999998</v>
      </c>
      <c r="J1086" s="77">
        <v>3</v>
      </c>
      <c r="K1086" s="77">
        <v>3.7</v>
      </c>
      <c r="L1086" s="77">
        <v>3.7</v>
      </c>
      <c r="M1086" s="77">
        <v>7500</v>
      </c>
      <c r="N1086" s="80">
        <f>IF('NORMAL OPTION CALLS'!E1086="BUY",('NORMAL OPTION CALLS'!L1086-'NORMAL OPTION CALLS'!G1086)*('NORMAL OPTION CALLS'!M1086),('NORMAL OPTION CALLS'!G1086-'NORMAL OPTION CALLS'!L1086)*('NORMAL OPTION CALLS'!M1086))</f>
        <v>16500</v>
      </c>
      <c r="O1086" s="81">
        <f>'NORMAL OPTION CALLS'!N1086/('NORMAL OPTION CALLS'!M1086)/'NORMAL OPTION CALLS'!G1086%</f>
        <v>146.66666666666669</v>
      </c>
    </row>
    <row r="1087" spans="1:15" ht="16.5" customHeight="1">
      <c r="A1087" s="77">
        <v>17</v>
      </c>
      <c r="B1087" s="78">
        <v>43336</v>
      </c>
      <c r="C1087" s="79">
        <v>660</v>
      </c>
      <c r="D1087" s="77" t="s">
        <v>21</v>
      </c>
      <c r="E1087" s="77" t="s">
        <v>22</v>
      </c>
      <c r="F1087" s="77" t="s">
        <v>54</v>
      </c>
      <c r="G1087" s="77">
        <v>15</v>
      </c>
      <c r="H1087" s="77">
        <v>9.5</v>
      </c>
      <c r="I1087" s="77">
        <v>18</v>
      </c>
      <c r="J1087" s="77">
        <v>21</v>
      </c>
      <c r="K1087" s="77">
        <v>24</v>
      </c>
      <c r="L1087" s="77">
        <v>21</v>
      </c>
      <c r="M1087" s="77">
        <v>1200</v>
      </c>
      <c r="N1087" s="80">
        <f>IF('NORMAL OPTION CALLS'!E1087="BUY",('NORMAL OPTION CALLS'!L1087-'NORMAL OPTION CALLS'!G1087)*('NORMAL OPTION CALLS'!M1087),('NORMAL OPTION CALLS'!G1087-'NORMAL OPTION CALLS'!L1087)*('NORMAL OPTION CALLS'!M1087))</f>
        <v>7200</v>
      </c>
      <c r="O1087" s="81">
        <f>'NORMAL OPTION CALLS'!N1087/('NORMAL OPTION CALLS'!M1087)/'NORMAL OPTION CALLS'!G1087%</f>
        <v>40</v>
      </c>
    </row>
    <row r="1088" spans="1:15" ht="16.5" customHeight="1">
      <c r="A1088" s="77">
        <v>18</v>
      </c>
      <c r="B1088" s="78">
        <v>43335</v>
      </c>
      <c r="C1088" s="79">
        <v>260</v>
      </c>
      <c r="D1088" s="77" t="s">
        <v>47</v>
      </c>
      <c r="E1088" s="77" t="s">
        <v>22</v>
      </c>
      <c r="F1088" s="77" t="s">
        <v>23</v>
      </c>
      <c r="G1088" s="77">
        <v>6</v>
      </c>
      <c r="H1088" s="77">
        <v>2</v>
      </c>
      <c r="I1088" s="77">
        <v>8.5</v>
      </c>
      <c r="J1088" s="77">
        <v>11</v>
      </c>
      <c r="K1088" s="77">
        <v>13.5</v>
      </c>
      <c r="L1088" s="77">
        <v>2</v>
      </c>
      <c r="M1088" s="77">
        <v>1750</v>
      </c>
      <c r="N1088" s="80">
        <f>IF('NORMAL OPTION CALLS'!E1088="BUY",('NORMAL OPTION CALLS'!L1088-'NORMAL OPTION CALLS'!G1088)*('NORMAL OPTION CALLS'!M1088),('NORMAL OPTION CALLS'!G1088-'NORMAL OPTION CALLS'!L1088)*('NORMAL OPTION CALLS'!M1088))</f>
        <v>-7000</v>
      </c>
      <c r="O1088" s="81">
        <f>'NORMAL OPTION CALLS'!N1088/('NORMAL OPTION CALLS'!M1088)/'NORMAL OPTION CALLS'!G1088%</f>
        <v>-66.666666666666671</v>
      </c>
    </row>
    <row r="1089" spans="1:15" ht="16.5" customHeight="1">
      <c r="A1089" s="77">
        <v>19</v>
      </c>
      <c r="B1089" s="78">
        <v>43335</v>
      </c>
      <c r="C1089" s="79">
        <v>1280</v>
      </c>
      <c r="D1089" s="77" t="s">
        <v>21</v>
      </c>
      <c r="E1089" s="77" t="s">
        <v>22</v>
      </c>
      <c r="F1089" s="77" t="s">
        <v>225</v>
      </c>
      <c r="G1089" s="77">
        <v>11</v>
      </c>
      <c r="H1089" s="77">
        <v>4</v>
      </c>
      <c r="I1089" s="77">
        <v>15</v>
      </c>
      <c r="J1089" s="77">
        <v>19</v>
      </c>
      <c r="K1089" s="77">
        <v>23</v>
      </c>
      <c r="L1089" s="77">
        <v>19</v>
      </c>
      <c r="M1089" s="77">
        <v>1000</v>
      </c>
      <c r="N1089" s="80">
        <f>IF('NORMAL OPTION CALLS'!E1089="BUY",('NORMAL OPTION CALLS'!L1089-'NORMAL OPTION CALLS'!G1089)*('NORMAL OPTION CALLS'!M1089),('NORMAL OPTION CALLS'!G1089-'NORMAL OPTION CALLS'!L1089)*('NORMAL OPTION CALLS'!M1089))</f>
        <v>8000</v>
      </c>
      <c r="O1089" s="81">
        <f>'NORMAL OPTION CALLS'!N1089/('NORMAL OPTION CALLS'!M1089)/'NORMAL OPTION CALLS'!G1089%</f>
        <v>72.727272727272734</v>
      </c>
    </row>
    <row r="1090" spans="1:15" ht="16.5" customHeight="1">
      <c r="A1090" s="77">
        <v>20</v>
      </c>
      <c r="B1090" s="78">
        <v>43335</v>
      </c>
      <c r="C1090" s="79">
        <v>2050</v>
      </c>
      <c r="D1090" s="77" t="s">
        <v>21</v>
      </c>
      <c r="E1090" s="77" t="s">
        <v>22</v>
      </c>
      <c r="F1090" s="77" t="s">
        <v>52</v>
      </c>
      <c r="G1090" s="77">
        <v>17</v>
      </c>
      <c r="H1090" s="77">
        <v>5</v>
      </c>
      <c r="I1090" s="77">
        <v>25</v>
      </c>
      <c r="J1090" s="77">
        <v>33</v>
      </c>
      <c r="K1090" s="77">
        <v>41</v>
      </c>
      <c r="L1090" s="77">
        <v>24.45</v>
      </c>
      <c r="M1090" s="77">
        <v>500</v>
      </c>
      <c r="N1090" s="80">
        <f>IF('NORMAL OPTION CALLS'!E1090="BUY",('NORMAL OPTION CALLS'!L1090-'NORMAL OPTION CALLS'!G1090)*('NORMAL OPTION CALLS'!M1090),('NORMAL OPTION CALLS'!G1090-'NORMAL OPTION CALLS'!L1090)*('NORMAL OPTION CALLS'!M1090))</f>
        <v>3724.9999999999995</v>
      </c>
      <c r="O1090" s="81">
        <f>'NORMAL OPTION CALLS'!N1090/('NORMAL OPTION CALLS'!M1090)/'NORMAL OPTION CALLS'!G1090%</f>
        <v>43.823529411764696</v>
      </c>
    </row>
    <row r="1091" spans="1:15" ht="16.5" customHeight="1">
      <c r="A1091" s="77">
        <v>21</v>
      </c>
      <c r="B1091" s="78">
        <v>43335</v>
      </c>
      <c r="C1091" s="79">
        <v>1340</v>
      </c>
      <c r="D1091" s="77" t="s">
        <v>21</v>
      </c>
      <c r="E1091" s="77" t="s">
        <v>22</v>
      </c>
      <c r="F1091" s="77" t="s">
        <v>131</v>
      </c>
      <c r="G1091" s="77">
        <v>22</v>
      </c>
      <c r="H1091" s="77">
        <v>11</v>
      </c>
      <c r="I1091" s="77">
        <v>28</v>
      </c>
      <c r="J1091" s="77">
        <v>34</v>
      </c>
      <c r="K1091" s="77">
        <v>40</v>
      </c>
      <c r="L1091" s="77">
        <v>28</v>
      </c>
      <c r="M1091" s="77">
        <v>750</v>
      </c>
      <c r="N1091" s="80">
        <f>IF('NORMAL OPTION CALLS'!E1091="BUY",('NORMAL OPTION CALLS'!L1091-'NORMAL OPTION CALLS'!G1091)*('NORMAL OPTION CALLS'!M1091),('NORMAL OPTION CALLS'!G1091-'NORMAL OPTION CALLS'!L1091)*('NORMAL OPTION CALLS'!M1091))</f>
        <v>4500</v>
      </c>
      <c r="O1091" s="81">
        <f>'NORMAL OPTION CALLS'!N1091/('NORMAL OPTION CALLS'!M1091)/'NORMAL OPTION CALLS'!G1091%</f>
        <v>27.272727272727273</v>
      </c>
    </row>
    <row r="1092" spans="1:15" ht="16.5" customHeight="1">
      <c r="A1092" s="77">
        <v>22</v>
      </c>
      <c r="B1092" s="78">
        <v>43333</v>
      </c>
      <c r="C1092" s="79">
        <v>1260</v>
      </c>
      <c r="D1092" s="77" t="s">
        <v>21</v>
      </c>
      <c r="E1092" s="77" t="s">
        <v>22</v>
      </c>
      <c r="F1092" s="77" t="s">
        <v>225</v>
      </c>
      <c r="G1092" s="77">
        <v>15</v>
      </c>
      <c r="H1092" s="77">
        <v>7</v>
      </c>
      <c r="I1092" s="77">
        <v>19</v>
      </c>
      <c r="J1092" s="77">
        <v>23</v>
      </c>
      <c r="K1092" s="77">
        <v>27</v>
      </c>
      <c r="L1092" s="77">
        <v>23</v>
      </c>
      <c r="M1092" s="77">
        <v>1000</v>
      </c>
      <c r="N1092" s="80">
        <f>IF('NORMAL OPTION CALLS'!E1092="BUY",('NORMAL OPTION CALLS'!L1092-'NORMAL OPTION CALLS'!G1092)*('NORMAL OPTION CALLS'!M1092),('NORMAL OPTION CALLS'!G1092-'NORMAL OPTION CALLS'!L1092)*('NORMAL OPTION CALLS'!M1092))</f>
        <v>8000</v>
      </c>
      <c r="O1092" s="81">
        <f>'NORMAL OPTION CALLS'!N1092/('NORMAL OPTION CALLS'!M1092)/'NORMAL OPTION CALLS'!G1092%</f>
        <v>53.333333333333336</v>
      </c>
    </row>
    <row r="1093" spans="1:15" ht="16.5" customHeight="1">
      <c r="A1093" s="77">
        <v>23</v>
      </c>
      <c r="B1093" s="78">
        <v>43333</v>
      </c>
      <c r="C1093" s="79">
        <v>340</v>
      </c>
      <c r="D1093" s="77" t="s">
        <v>21</v>
      </c>
      <c r="E1093" s="77" t="s">
        <v>22</v>
      </c>
      <c r="F1093" s="77" t="s">
        <v>316</v>
      </c>
      <c r="G1093" s="77">
        <v>9</v>
      </c>
      <c r="H1093" s="77">
        <v>4</v>
      </c>
      <c r="I1093" s="77">
        <v>12</v>
      </c>
      <c r="J1093" s="77">
        <v>15</v>
      </c>
      <c r="K1093" s="77">
        <v>18</v>
      </c>
      <c r="L1093" s="77">
        <v>11.7</v>
      </c>
      <c r="M1093" s="77">
        <v>1250</v>
      </c>
      <c r="N1093" s="80">
        <f>IF('NORMAL OPTION CALLS'!E1093="BUY",('NORMAL OPTION CALLS'!L1093-'NORMAL OPTION CALLS'!G1093)*('NORMAL OPTION CALLS'!M1093),('NORMAL OPTION CALLS'!G1093-'NORMAL OPTION CALLS'!L1093)*('NORMAL OPTION CALLS'!M1093))</f>
        <v>3374.9999999999991</v>
      </c>
      <c r="O1093" s="81">
        <f>'NORMAL OPTION CALLS'!N1093/('NORMAL OPTION CALLS'!M1093)/'NORMAL OPTION CALLS'!G1093%</f>
        <v>29.999999999999993</v>
      </c>
    </row>
    <row r="1094" spans="1:15" ht="16.5" customHeight="1">
      <c r="A1094" s="77">
        <v>24</v>
      </c>
      <c r="B1094" s="78">
        <v>43333</v>
      </c>
      <c r="C1094" s="79">
        <v>235</v>
      </c>
      <c r="D1094" s="77" t="s">
        <v>21</v>
      </c>
      <c r="E1094" s="77" t="s">
        <v>22</v>
      </c>
      <c r="F1094" s="77" t="s">
        <v>315</v>
      </c>
      <c r="G1094" s="77">
        <v>6</v>
      </c>
      <c r="H1094" s="77">
        <v>3</v>
      </c>
      <c r="I1094" s="77">
        <v>7.5</v>
      </c>
      <c r="J1094" s="77">
        <v>9</v>
      </c>
      <c r="K1094" s="77">
        <v>10.5</v>
      </c>
      <c r="L1094" s="77">
        <v>9</v>
      </c>
      <c r="M1094" s="77">
        <v>2500</v>
      </c>
      <c r="N1094" s="80">
        <f>IF('NORMAL OPTION CALLS'!E1094="BUY",('NORMAL OPTION CALLS'!L1094-'NORMAL OPTION CALLS'!G1094)*('NORMAL OPTION CALLS'!M1094),('NORMAL OPTION CALLS'!G1094-'NORMAL OPTION CALLS'!L1094)*('NORMAL OPTION CALLS'!M1094))</f>
        <v>7500</v>
      </c>
      <c r="O1094" s="81">
        <f>'NORMAL OPTION CALLS'!N1094/('NORMAL OPTION CALLS'!M1094)/'NORMAL OPTION CALLS'!G1094%</f>
        <v>50</v>
      </c>
    </row>
    <row r="1095" spans="1:15" ht="16.5" customHeight="1">
      <c r="A1095" s="77">
        <v>25</v>
      </c>
      <c r="B1095" s="78">
        <v>43332</v>
      </c>
      <c r="C1095" s="79">
        <v>600</v>
      </c>
      <c r="D1095" s="77" t="s">
        <v>21</v>
      </c>
      <c r="E1095" s="77" t="s">
        <v>22</v>
      </c>
      <c r="F1095" s="77" t="s">
        <v>99</v>
      </c>
      <c r="G1095" s="77">
        <v>12</v>
      </c>
      <c r="H1095" s="77">
        <v>5</v>
      </c>
      <c r="I1095" s="77">
        <v>16</v>
      </c>
      <c r="J1095" s="77">
        <v>20</v>
      </c>
      <c r="K1095" s="77">
        <v>24</v>
      </c>
      <c r="L1095" s="77">
        <v>7</v>
      </c>
      <c r="M1095" s="77">
        <v>1061</v>
      </c>
      <c r="N1095" s="80">
        <f>IF('NORMAL OPTION CALLS'!E1095="BUY",('NORMAL OPTION CALLS'!L1095-'NORMAL OPTION CALLS'!G1095)*('NORMAL OPTION CALLS'!M1095),('NORMAL OPTION CALLS'!G1095-'NORMAL OPTION CALLS'!L1095)*('NORMAL OPTION CALLS'!M1095))</f>
        <v>-5305</v>
      </c>
      <c r="O1095" s="81">
        <f>'NORMAL OPTION CALLS'!N1095/('NORMAL OPTION CALLS'!M1095)/'NORMAL OPTION CALLS'!G1095%</f>
        <v>-41.666666666666671</v>
      </c>
    </row>
    <row r="1096" spans="1:15" ht="16.5" customHeight="1">
      <c r="A1096" s="77">
        <v>26</v>
      </c>
      <c r="B1096" s="78">
        <v>43332</v>
      </c>
      <c r="C1096" s="79">
        <v>270</v>
      </c>
      <c r="D1096" s="77" t="s">
        <v>21</v>
      </c>
      <c r="E1096" s="77" t="s">
        <v>22</v>
      </c>
      <c r="F1096" s="77" t="s">
        <v>75</v>
      </c>
      <c r="G1096" s="77">
        <v>4.5</v>
      </c>
      <c r="H1096" s="77">
        <v>1</v>
      </c>
      <c r="I1096" s="77">
        <v>7</v>
      </c>
      <c r="J1096" s="77">
        <v>9.5</v>
      </c>
      <c r="K1096" s="77">
        <v>11</v>
      </c>
      <c r="L1096" s="77">
        <v>7</v>
      </c>
      <c r="M1096" s="77">
        <v>1500</v>
      </c>
      <c r="N1096" s="80">
        <f>IF('NORMAL OPTION CALLS'!E1096="BUY",('NORMAL OPTION CALLS'!L1096-'NORMAL OPTION CALLS'!G1096)*('NORMAL OPTION CALLS'!M1096),('NORMAL OPTION CALLS'!G1096-'NORMAL OPTION CALLS'!L1096)*('NORMAL OPTION CALLS'!M1096))</f>
        <v>3750</v>
      </c>
      <c r="O1096" s="81">
        <f>'NORMAL OPTION CALLS'!N1096/('NORMAL OPTION CALLS'!M1096)/'NORMAL OPTION CALLS'!G1096%</f>
        <v>55.555555555555557</v>
      </c>
    </row>
    <row r="1097" spans="1:15" ht="16.5" customHeight="1">
      <c r="A1097" s="77">
        <v>27</v>
      </c>
      <c r="B1097" s="78">
        <v>43329</v>
      </c>
      <c r="C1097" s="79">
        <v>440</v>
      </c>
      <c r="D1097" s="77" t="s">
        <v>21</v>
      </c>
      <c r="E1097" s="77" t="s">
        <v>22</v>
      </c>
      <c r="F1097" s="77" t="s">
        <v>313</v>
      </c>
      <c r="G1097" s="77">
        <v>20</v>
      </c>
      <c r="H1097" s="77">
        <v>12</v>
      </c>
      <c r="I1097" s="77">
        <v>25</v>
      </c>
      <c r="J1097" s="77">
        <v>30</v>
      </c>
      <c r="K1097" s="77">
        <v>35</v>
      </c>
      <c r="L1097" s="77">
        <v>25</v>
      </c>
      <c r="M1097" s="77">
        <v>800</v>
      </c>
      <c r="N1097" s="80">
        <f>IF('NORMAL OPTION CALLS'!E1097="BUY",('NORMAL OPTION CALLS'!L1097-'NORMAL OPTION CALLS'!G1097)*('NORMAL OPTION CALLS'!M1097),('NORMAL OPTION CALLS'!G1097-'NORMAL OPTION CALLS'!L1097)*('NORMAL OPTION CALLS'!M1097))</f>
        <v>4000</v>
      </c>
      <c r="O1097" s="81">
        <f>'NORMAL OPTION CALLS'!N1097/('NORMAL OPTION CALLS'!M1097)/'NORMAL OPTION CALLS'!G1097%</f>
        <v>25</v>
      </c>
    </row>
    <row r="1098" spans="1:15" ht="16.5" customHeight="1">
      <c r="A1098" s="77">
        <v>28</v>
      </c>
      <c r="B1098" s="78">
        <v>43329</v>
      </c>
      <c r="C1098" s="79">
        <v>660</v>
      </c>
      <c r="D1098" s="77" t="s">
        <v>21</v>
      </c>
      <c r="E1098" s="77" t="s">
        <v>22</v>
      </c>
      <c r="F1098" s="77" t="s">
        <v>212</v>
      </c>
      <c r="G1098" s="77">
        <v>17</v>
      </c>
      <c r="H1098" s="77">
        <v>9.5</v>
      </c>
      <c r="I1098" s="77">
        <v>21</v>
      </c>
      <c r="J1098" s="77">
        <v>25</v>
      </c>
      <c r="K1098" s="77">
        <v>29</v>
      </c>
      <c r="L1098" s="77">
        <v>20.45</v>
      </c>
      <c r="M1098" s="77">
        <v>1000</v>
      </c>
      <c r="N1098" s="80">
        <f>IF('NORMAL OPTION CALLS'!E1098="BUY",('NORMAL OPTION CALLS'!L1098-'NORMAL OPTION CALLS'!G1098)*('NORMAL OPTION CALLS'!M1098),('NORMAL OPTION CALLS'!G1098-'NORMAL OPTION CALLS'!L1098)*('NORMAL OPTION CALLS'!M1098))</f>
        <v>3449.9999999999991</v>
      </c>
      <c r="O1098" s="81">
        <f>'NORMAL OPTION CALLS'!N1098/('NORMAL OPTION CALLS'!M1098)/'NORMAL OPTION CALLS'!G1098%</f>
        <v>20.294117647058819</v>
      </c>
    </row>
    <row r="1099" spans="1:15" ht="16.5" customHeight="1">
      <c r="A1099" s="77">
        <v>29</v>
      </c>
      <c r="B1099" s="78">
        <v>43329</v>
      </c>
      <c r="C1099" s="79">
        <v>1180</v>
      </c>
      <c r="D1099" s="77" t="s">
        <v>21</v>
      </c>
      <c r="E1099" s="77" t="s">
        <v>22</v>
      </c>
      <c r="F1099" s="77" t="s">
        <v>312</v>
      </c>
      <c r="G1099" s="77">
        <v>40</v>
      </c>
      <c r="H1099" s="77">
        <v>25</v>
      </c>
      <c r="I1099" s="77">
        <v>48</v>
      </c>
      <c r="J1099" s="77">
        <v>56</v>
      </c>
      <c r="K1099" s="77">
        <v>64</v>
      </c>
      <c r="L1099" s="77">
        <v>56</v>
      </c>
      <c r="M1099" s="77">
        <v>500</v>
      </c>
      <c r="N1099" s="80">
        <f>IF('NORMAL OPTION CALLS'!E1099="BUY",('NORMAL OPTION CALLS'!L1099-'NORMAL OPTION CALLS'!G1099)*('NORMAL OPTION CALLS'!M1099),('NORMAL OPTION CALLS'!G1099-'NORMAL OPTION CALLS'!L1099)*('NORMAL OPTION CALLS'!M1099))</f>
        <v>8000</v>
      </c>
      <c r="O1099" s="81">
        <f>'NORMAL OPTION CALLS'!N1099/('NORMAL OPTION CALLS'!M1099)/'NORMAL OPTION CALLS'!G1099%</f>
        <v>40</v>
      </c>
    </row>
    <row r="1100" spans="1:15" ht="16.5" customHeight="1">
      <c r="A1100" s="77">
        <v>30</v>
      </c>
      <c r="B1100" s="78">
        <v>43328</v>
      </c>
      <c r="C1100" s="79">
        <v>630</v>
      </c>
      <c r="D1100" s="77" t="s">
        <v>21</v>
      </c>
      <c r="E1100" s="77" t="s">
        <v>22</v>
      </c>
      <c r="F1100" s="77" t="s">
        <v>58</v>
      </c>
      <c r="G1100" s="77">
        <v>21</v>
      </c>
      <c r="H1100" s="77">
        <v>15</v>
      </c>
      <c r="I1100" s="77">
        <v>24</v>
      </c>
      <c r="J1100" s="77">
        <v>27</v>
      </c>
      <c r="K1100" s="77">
        <v>30</v>
      </c>
      <c r="L1100" s="77">
        <v>15</v>
      </c>
      <c r="M1100" s="77">
        <v>1200</v>
      </c>
      <c r="N1100" s="80">
        <f>IF('NORMAL OPTION CALLS'!E1100="BUY",('NORMAL OPTION CALLS'!L1100-'NORMAL OPTION CALLS'!G1100)*('NORMAL OPTION CALLS'!M1100),('NORMAL OPTION CALLS'!G1100-'NORMAL OPTION CALLS'!L1100)*('NORMAL OPTION CALLS'!M1100))</f>
        <v>-7200</v>
      </c>
      <c r="O1100" s="81">
        <f>'NORMAL OPTION CALLS'!N1100/('NORMAL OPTION CALLS'!M1100)/'NORMAL OPTION CALLS'!G1100%</f>
        <v>-28.571428571428573</v>
      </c>
    </row>
    <row r="1101" spans="1:15" ht="16.5" customHeight="1">
      <c r="A1101" s="77">
        <v>31</v>
      </c>
      <c r="B1101" s="78">
        <v>43328</v>
      </c>
      <c r="C1101" s="79">
        <v>1600</v>
      </c>
      <c r="D1101" s="77" t="s">
        <v>21</v>
      </c>
      <c r="E1101" s="77" t="s">
        <v>22</v>
      </c>
      <c r="F1101" s="77" t="s">
        <v>265</v>
      </c>
      <c r="G1101" s="77">
        <v>15.5</v>
      </c>
      <c r="H1101" s="77">
        <v>2</v>
      </c>
      <c r="I1101" s="77">
        <v>23</v>
      </c>
      <c r="J1101" s="77">
        <v>31</v>
      </c>
      <c r="K1101" s="77">
        <v>39</v>
      </c>
      <c r="L1101" s="77">
        <v>5</v>
      </c>
      <c r="M1101" s="77">
        <v>500</v>
      </c>
      <c r="N1101" s="80">
        <f>IF('NORMAL OPTION CALLS'!E1101="BUY",('NORMAL OPTION CALLS'!L1101-'NORMAL OPTION CALLS'!G1101)*('NORMAL OPTION CALLS'!M1101),('NORMAL OPTION CALLS'!G1101-'NORMAL OPTION CALLS'!L1101)*('NORMAL OPTION CALLS'!M1101))</f>
        <v>-5250</v>
      </c>
      <c r="O1101" s="81">
        <f>'NORMAL OPTION CALLS'!N1101/('NORMAL OPTION CALLS'!M1101)/'NORMAL OPTION CALLS'!G1101%</f>
        <v>-67.741935483870975</v>
      </c>
    </row>
    <row r="1102" spans="1:15" ht="16.5" customHeight="1">
      <c r="A1102" s="77">
        <v>32</v>
      </c>
      <c r="B1102" s="78">
        <v>43326</v>
      </c>
      <c r="C1102" s="79">
        <v>660</v>
      </c>
      <c r="D1102" s="77" t="s">
        <v>21</v>
      </c>
      <c r="E1102" s="77" t="s">
        <v>22</v>
      </c>
      <c r="F1102" s="77" t="s">
        <v>78</v>
      </c>
      <c r="G1102" s="77">
        <v>19</v>
      </c>
      <c r="H1102" s="77">
        <v>14.5</v>
      </c>
      <c r="I1102" s="77">
        <v>21.5</v>
      </c>
      <c r="J1102" s="77">
        <v>24</v>
      </c>
      <c r="K1102" s="77">
        <v>26.5</v>
      </c>
      <c r="L1102" s="77">
        <v>21.5</v>
      </c>
      <c r="M1102" s="77">
        <v>1500</v>
      </c>
      <c r="N1102" s="80">
        <f>IF('NORMAL OPTION CALLS'!E1102="BUY",('NORMAL OPTION CALLS'!L1102-'NORMAL OPTION CALLS'!G1102)*('NORMAL OPTION CALLS'!M1102),('NORMAL OPTION CALLS'!G1102-'NORMAL OPTION CALLS'!L1102)*('NORMAL OPTION CALLS'!M1102))</f>
        <v>3750</v>
      </c>
      <c r="O1102" s="81">
        <f>'NORMAL OPTION CALLS'!N1102/('NORMAL OPTION CALLS'!M1102)/'NORMAL OPTION CALLS'!G1102%</f>
        <v>13.157894736842104</v>
      </c>
    </row>
    <row r="1103" spans="1:15" ht="16.5" customHeight="1">
      <c r="A1103" s="77">
        <v>33</v>
      </c>
      <c r="B1103" s="78">
        <v>43326</v>
      </c>
      <c r="C1103" s="79">
        <v>1100</v>
      </c>
      <c r="D1103" s="77" t="s">
        <v>21</v>
      </c>
      <c r="E1103" s="77" t="s">
        <v>22</v>
      </c>
      <c r="F1103" s="77" t="s">
        <v>312</v>
      </c>
      <c r="G1103" s="77">
        <v>40</v>
      </c>
      <c r="H1103" s="77">
        <v>26</v>
      </c>
      <c r="I1103" s="77">
        <v>47</v>
      </c>
      <c r="J1103" s="77">
        <v>54</v>
      </c>
      <c r="K1103" s="77">
        <v>60</v>
      </c>
      <c r="L1103" s="77">
        <v>60</v>
      </c>
      <c r="M1103" s="77">
        <v>500</v>
      </c>
      <c r="N1103" s="80">
        <f>IF('NORMAL OPTION CALLS'!E1103="BUY",('NORMAL OPTION CALLS'!L1103-'NORMAL OPTION CALLS'!G1103)*('NORMAL OPTION CALLS'!M1103),('NORMAL OPTION CALLS'!G1103-'NORMAL OPTION CALLS'!L1103)*('NORMAL OPTION CALLS'!M1103))</f>
        <v>10000</v>
      </c>
      <c r="O1103" s="81">
        <f>'NORMAL OPTION CALLS'!N1103/('NORMAL OPTION CALLS'!M1103)/'NORMAL OPTION CALLS'!G1103%</f>
        <v>50</v>
      </c>
    </row>
    <row r="1104" spans="1:15" ht="16.5" customHeight="1">
      <c r="A1104" s="77">
        <v>34</v>
      </c>
      <c r="B1104" s="78">
        <v>43325</v>
      </c>
      <c r="C1104" s="79">
        <v>1440</v>
      </c>
      <c r="D1104" s="77" t="s">
        <v>21</v>
      </c>
      <c r="E1104" s="77" t="s">
        <v>22</v>
      </c>
      <c r="F1104" s="77" t="s">
        <v>240</v>
      </c>
      <c r="G1104" s="77">
        <v>45</v>
      </c>
      <c r="H1104" s="77">
        <v>35</v>
      </c>
      <c r="I1104" s="77">
        <v>50</v>
      </c>
      <c r="J1104" s="77">
        <v>55</v>
      </c>
      <c r="K1104" s="77">
        <v>60</v>
      </c>
      <c r="L1104" s="77">
        <v>50</v>
      </c>
      <c r="M1104" s="77">
        <v>800</v>
      </c>
      <c r="N1104" s="80">
        <f>IF('NORMAL OPTION CALLS'!E1104="BUY",('NORMAL OPTION CALLS'!L1104-'NORMAL OPTION CALLS'!G1104)*('NORMAL OPTION CALLS'!M1104),('NORMAL OPTION CALLS'!G1104-'NORMAL OPTION CALLS'!L1104)*('NORMAL OPTION CALLS'!M1104))</f>
        <v>4000</v>
      </c>
      <c r="O1104" s="81">
        <f>'NORMAL OPTION CALLS'!N1104/('NORMAL OPTION CALLS'!M1104)/'NORMAL OPTION CALLS'!G1104%</f>
        <v>11.111111111111111</v>
      </c>
    </row>
    <row r="1105" spans="1:15" ht="16.5" customHeight="1">
      <c r="A1105" s="77">
        <v>35</v>
      </c>
      <c r="B1105" s="78">
        <v>43325</v>
      </c>
      <c r="C1105" s="79">
        <v>1020</v>
      </c>
      <c r="D1105" s="77" t="s">
        <v>47</v>
      </c>
      <c r="E1105" s="77" t="s">
        <v>22</v>
      </c>
      <c r="F1105" s="77" t="s">
        <v>312</v>
      </c>
      <c r="G1105" s="77">
        <v>35</v>
      </c>
      <c r="H1105" s="77">
        <v>20</v>
      </c>
      <c r="I1105" s="77">
        <v>43</v>
      </c>
      <c r="J1105" s="77">
        <v>51</v>
      </c>
      <c r="K1105" s="77">
        <v>59</v>
      </c>
      <c r="L1105" s="77">
        <v>59</v>
      </c>
      <c r="M1105" s="77">
        <v>500</v>
      </c>
      <c r="N1105" s="80">
        <f>IF('NORMAL OPTION CALLS'!E1105="BUY",('NORMAL OPTION CALLS'!L1105-'NORMAL OPTION CALLS'!G1105)*('NORMAL OPTION CALLS'!M1105),('NORMAL OPTION CALLS'!G1105-'NORMAL OPTION CALLS'!L1105)*('NORMAL OPTION CALLS'!M1105))</f>
        <v>12000</v>
      </c>
      <c r="O1105" s="81">
        <f>'NORMAL OPTION CALLS'!N1105/('NORMAL OPTION CALLS'!M1105)/'NORMAL OPTION CALLS'!G1105%</f>
        <v>68.571428571428569</v>
      </c>
    </row>
    <row r="1106" spans="1:15" ht="16.5" customHeight="1">
      <c r="A1106" s="77">
        <v>36</v>
      </c>
      <c r="B1106" s="78">
        <v>43322</v>
      </c>
      <c r="C1106" s="79">
        <v>620</v>
      </c>
      <c r="D1106" s="77" t="s">
        <v>47</v>
      </c>
      <c r="E1106" s="77" t="s">
        <v>22</v>
      </c>
      <c r="F1106" s="77" t="s">
        <v>205</v>
      </c>
      <c r="G1106" s="77">
        <v>20</v>
      </c>
      <c r="H1106" s="77">
        <v>13</v>
      </c>
      <c r="I1106" s="77">
        <v>24</v>
      </c>
      <c r="J1106" s="77">
        <v>28</v>
      </c>
      <c r="K1106" s="77">
        <v>32</v>
      </c>
      <c r="L1106" s="77">
        <v>13</v>
      </c>
      <c r="M1106" s="77">
        <v>1000</v>
      </c>
      <c r="N1106" s="80">
        <f>IF('NORMAL OPTION CALLS'!E1106="BUY",('NORMAL OPTION CALLS'!L1106-'NORMAL OPTION CALLS'!G1106)*('NORMAL OPTION CALLS'!M1106),('NORMAL OPTION CALLS'!G1106-'NORMAL OPTION CALLS'!L1106)*('NORMAL OPTION CALLS'!M1106))</f>
        <v>-7000</v>
      </c>
      <c r="O1106" s="81">
        <f>'NORMAL OPTION CALLS'!N1106/('NORMAL OPTION CALLS'!M1106)/'NORMAL OPTION CALLS'!G1106%</f>
        <v>-35</v>
      </c>
    </row>
    <row r="1107" spans="1:15" ht="16.5" customHeight="1">
      <c r="A1107" s="77">
        <v>37</v>
      </c>
      <c r="B1107" s="78">
        <v>43322</v>
      </c>
      <c r="C1107" s="79">
        <v>300</v>
      </c>
      <c r="D1107" s="77" t="s">
        <v>21</v>
      </c>
      <c r="E1107" s="77" t="s">
        <v>22</v>
      </c>
      <c r="F1107" s="77" t="s">
        <v>174</v>
      </c>
      <c r="G1107" s="77">
        <v>9</v>
      </c>
      <c r="H1107" s="77">
        <v>6</v>
      </c>
      <c r="I1107" s="77">
        <v>10.5</v>
      </c>
      <c r="J1107" s="77">
        <v>12</v>
      </c>
      <c r="K1107" s="77">
        <v>13.5</v>
      </c>
      <c r="L1107" s="77">
        <v>10.5</v>
      </c>
      <c r="M1107" s="77">
        <v>2400</v>
      </c>
      <c r="N1107" s="80">
        <f>IF('NORMAL OPTION CALLS'!E1107="BUY",('NORMAL OPTION CALLS'!L1107-'NORMAL OPTION CALLS'!G1107)*('NORMAL OPTION CALLS'!M1107),('NORMAL OPTION CALLS'!G1107-'NORMAL OPTION CALLS'!L1107)*('NORMAL OPTION CALLS'!M1107))</f>
        <v>3600</v>
      </c>
      <c r="O1107" s="81">
        <f>'NORMAL OPTION CALLS'!N1107/('NORMAL OPTION CALLS'!M1107)/'NORMAL OPTION CALLS'!G1107%</f>
        <v>16.666666666666668</v>
      </c>
    </row>
    <row r="1108" spans="1:15" ht="16.5" customHeight="1">
      <c r="A1108" s="77">
        <v>38</v>
      </c>
      <c r="B1108" s="78">
        <v>43321</v>
      </c>
      <c r="C1108" s="79">
        <v>130</v>
      </c>
      <c r="D1108" s="77" t="s">
        <v>21</v>
      </c>
      <c r="E1108" s="77" t="s">
        <v>22</v>
      </c>
      <c r="F1108" s="77" t="s">
        <v>25</v>
      </c>
      <c r="G1108" s="77">
        <v>4</v>
      </c>
      <c r="H1108" s="77">
        <v>2</v>
      </c>
      <c r="I1108" s="77">
        <v>5</v>
      </c>
      <c r="J1108" s="77">
        <v>6</v>
      </c>
      <c r="K1108" s="77">
        <v>7</v>
      </c>
      <c r="L1108" s="77">
        <v>5</v>
      </c>
      <c r="M1108" s="77">
        <v>4000</v>
      </c>
      <c r="N1108" s="80">
        <f>IF('NORMAL OPTION CALLS'!E1108="BUY",('NORMAL OPTION CALLS'!L1108-'NORMAL OPTION CALLS'!G1108)*('NORMAL OPTION CALLS'!M1108),('NORMAL OPTION CALLS'!G1108-'NORMAL OPTION CALLS'!L1108)*('NORMAL OPTION CALLS'!M1108))</f>
        <v>4000</v>
      </c>
      <c r="O1108" s="81">
        <f>'NORMAL OPTION CALLS'!N1108/('NORMAL OPTION CALLS'!M1108)/'NORMAL OPTION CALLS'!G1108%</f>
        <v>25</v>
      </c>
    </row>
    <row r="1109" spans="1:15" ht="16.5" customHeight="1">
      <c r="A1109" s="77">
        <v>39</v>
      </c>
      <c r="B1109" s="78">
        <v>43321</v>
      </c>
      <c r="C1109" s="79">
        <v>340</v>
      </c>
      <c r="D1109" s="77" t="s">
        <v>21</v>
      </c>
      <c r="E1109" s="77" t="s">
        <v>22</v>
      </c>
      <c r="F1109" s="77" t="s">
        <v>91</v>
      </c>
      <c r="G1109" s="77">
        <v>8.5</v>
      </c>
      <c r="H1109" s="77">
        <v>5.5</v>
      </c>
      <c r="I1109" s="77">
        <v>10</v>
      </c>
      <c r="J1109" s="77">
        <v>11.5</v>
      </c>
      <c r="K1109" s="77">
        <v>13</v>
      </c>
      <c r="L1109" s="77">
        <v>13</v>
      </c>
      <c r="M1109" s="77">
        <v>2750</v>
      </c>
      <c r="N1109" s="80">
        <f>IF('NORMAL OPTION CALLS'!E1109="BUY",('NORMAL OPTION CALLS'!L1109-'NORMAL OPTION CALLS'!G1109)*('NORMAL OPTION CALLS'!M1109),('NORMAL OPTION CALLS'!G1109-'NORMAL OPTION CALLS'!L1109)*('NORMAL OPTION CALLS'!M1109))</f>
        <v>12375</v>
      </c>
      <c r="O1109" s="81">
        <f>'NORMAL OPTION CALLS'!N1109/('NORMAL OPTION CALLS'!M1109)/'NORMAL OPTION CALLS'!G1109%</f>
        <v>52.941176470588232</v>
      </c>
    </row>
    <row r="1110" spans="1:15" ht="16.5" customHeight="1">
      <c r="A1110" s="77">
        <v>40</v>
      </c>
      <c r="B1110" s="78">
        <v>43320</v>
      </c>
      <c r="C1110" s="79">
        <v>380</v>
      </c>
      <c r="D1110" s="77" t="s">
        <v>21</v>
      </c>
      <c r="E1110" s="77" t="s">
        <v>22</v>
      </c>
      <c r="F1110" s="77" t="s">
        <v>227</v>
      </c>
      <c r="G1110" s="77">
        <v>23.5</v>
      </c>
      <c r="H1110" s="77">
        <v>19</v>
      </c>
      <c r="I1110" s="77">
        <v>26</v>
      </c>
      <c r="J1110" s="77">
        <v>28.5</v>
      </c>
      <c r="K1110" s="77">
        <v>31</v>
      </c>
      <c r="L1110" s="77">
        <v>19</v>
      </c>
      <c r="M1110" s="77">
        <v>1400</v>
      </c>
      <c r="N1110" s="80">
        <f>IF('NORMAL OPTION CALLS'!E1110="BUY",('NORMAL OPTION CALLS'!L1110-'NORMAL OPTION CALLS'!G1110)*('NORMAL OPTION CALLS'!M1110),('NORMAL OPTION CALLS'!G1110-'NORMAL OPTION CALLS'!L1110)*('NORMAL OPTION CALLS'!M1110))</f>
        <v>-6300</v>
      </c>
      <c r="O1110" s="81">
        <f>'NORMAL OPTION CALLS'!N1110/('NORMAL OPTION CALLS'!M1110)/'NORMAL OPTION CALLS'!G1110%</f>
        <v>-19.148936170212767</v>
      </c>
    </row>
    <row r="1111" spans="1:15" ht="16.5" customHeight="1">
      <c r="A1111" s="77">
        <v>41</v>
      </c>
      <c r="B1111" s="78">
        <v>43320</v>
      </c>
      <c r="C1111" s="79">
        <v>580</v>
      </c>
      <c r="D1111" s="77" t="s">
        <v>21</v>
      </c>
      <c r="E1111" s="77" t="s">
        <v>22</v>
      </c>
      <c r="F1111" s="77" t="s">
        <v>99</v>
      </c>
      <c r="G1111" s="77">
        <v>24</v>
      </c>
      <c r="H1111" s="77">
        <v>17</v>
      </c>
      <c r="I1111" s="77">
        <v>27.5</v>
      </c>
      <c r="J1111" s="77">
        <v>31</v>
      </c>
      <c r="K1111" s="77">
        <v>34.5</v>
      </c>
      <c r="L1111" s="77">
        <v>17</v>
      </c>
      <c r="M1111" s="77">
        <v>1061</v>
      </c>
      <c r="N1111" s="80">
        <f>IF('NORMAL OPTION CALLS'!E1111="BUY",('NORMAL OPTION CALLS'!L1111-'NORMAL OPTION CALLS'!G1111)*('NORMAL OPTION CALLS'!M1111),('NORMAL OPTION CALLS'!G1111-'NORMAL OPTION CALLS'!L1111)*('NORMAL OPTION CALLS'!M1111))</f>
        <v>-7427</v>
      </c>
      <c r="O1111" s="81">
        <f>'NORMAL OPTION CALLS'!N1111/('NORMAL OPTION CALLS'!M1111)/'NORMAL OPTION CALLS'!G1111%</f>
        <v>-29.166666666666668</v>
      </c>
    </row>
    <row r="1112" spans="1:15" ht="16.5" customHeight="1">
      <c r="A1112" s="77">
        <v>42</v>
      </c>
      <c r="B1112" s="78">
        <v>43320</v>
      </c>
      <c r="C1112" s="79">
        <v>125</v>
      </c>
      <c r="D1112" s="77" t="s">
        <v>21</v>
      </c>
      <c r="E1112" s="77" t="s">
        <v>22</v>
      </c>
      <c r="F1112" s="77" t="s">
        <v>25</v>
      </c>
      <c r="G1112" s="77">
        <v>5</v>
      </c>
      <c r="H1112" s="77">
        <v>3</v>
      </c>
      <c r="I1112" s="77">
        <v>6</v>
      </c>
      <c r="J1112" s="77">
        <v>7</v>
      </c>
      <c r="K1112" s="77">
        <v>8</v>
      </c>
      <c r="L1112" s="77">
        <v>8</v>
      </c>
      <c r="M1112" s="77">
        <v>4000</v>
      </c>
      <c r="N1112" s="80">
        <f>IF('NORMAL OPTION CALLS'!E1112="BUY",('NORMAL OPTION CALLS'!L1112-'NORMAL OPTION CALLS'!G1112)*('NORMAL OPTION CALLS'!M1112),('NORMAL OPTION CALLS'!G1112-'NORMAL OPTION CALLS'!L1112)*('NORMAL OPTION CALLS'!M1112))</f>
        <v>12000</v>
      </c>
      <c r="O1112" s="81">
        <f>'NORMAL OPTION CALLS'!N1112/('NORMAL OPTION CALLS'!M1112)/'NORMAL OPTION CALLS'!G1112%</f>
        <v>60</v>
      </c>
    </row>
    <row r="1113" spans="1:15" ht="16.5" customHeight="1">
      <c r="A1113" s="77">
        <v>43</v>
      </c>
      <c r="B1113" s="78">
        <v>43320</v>
      </c>
      <c r="C1113" s="79">
        <v>1220</v>
      </c>
      <c r="D1113" s="77" t="s">
        <v>21</v>
      </c>
      <c r="E1113" s="77" t="s">
        <v>22</v>
      </c>
      <c r="F1113" s="77" t="s">
        <v>225</v>
      </c>
      <c r="G1113" s="77">
        <v>25</v>
      </c>
      <c r="H1113" s="77">
        <v>18</v>
      </c>
      <c r="I1113" s="77">
        <v>29</v>
      </c>
      <c r="J1113" s="77">
        <v>33</v>
      </c>
      <c r="K1113" s="77">
        <v>37</v>
      </c>
      <c r="L1113" s="77">
        <v>29</v>
      </c>
      <c r="M1113" s="77">
        <v>1000</v>
      </c>
      <c r="N1113" s="80">
        <f>IF('NORMAL OPTION CALLS'!E1113="BUY",('NORMAL OPTION CALLS'!L1113-'NORMAL OPTION CALLS'!G1113)*('NORMAL OPTION CALLS'!M1113),('NORMAL OPTION CALLS'!G1113-'NORMAL OPTION CALLS'!L1113)*('NORMAL OPTION CALLS'!M1113))</f>
        <v>4000</v>
      </c>
      <c r="O1113" s="81">
        <f>'NORMAL OPTION CALLS'!N1113/('NORMAL OPTION CALLS'!M1113)/'NORMAL OPTION CALLS'!G1113%</f>
        <v>16</v>
      </c>
    </row>
    <row r="1114" spans="1:15" ht="16.5" customHeight="1">
      <c r="A1114" s="77">
        <v>44</v>
      </c>
      <c r="B1114" s="78">
        <v>43319</v>
      </c>
      <c r="C1114" s="79">
        <v>390</v>
      </c>
      <c r="D1114" s="77" t="s">
        <v>21</v>
      </c>
      <c r="E1114" s="77" t="s">
        <v>22</v>
      </c>
      <c r="F1114" s="77" t="s">
        <v>55</v>
      </c>
      <c r="G1114" s="77">
        <v>9</v>
      </c>
      <c r="H1114" s="77">
        <v>5</v>
      </c>
      <c r="I1114" s="77">
        <v>11.5</v>
      </c>
      <c r="J1114" s="77">
        <v>14</v>
      </c>
      <c r="K1114" s="77">
        <v>16.5</v>
      </c>
      <c r="L1114" s="77">
        <v>11.5</v>
      </c>
      <c r="M1114" s="77">
        <v>1750</v>
      </c>
      <c r="N1114" s="80">
        <f>IF('NORMAL OPTION CALLS'!E1114="BUY",('NORMAL OPTION CALLS'!L1114-'NORMAL OPTION CALLS'!G1114)*('NORMAL OPTION CALLS'!M1114),('NORMAL OPTION CALLS'!G1114-'NORMAL OPTION CALLS'!L1114)*('NORMAL OPTION CALLS'!M1114))</f>
        <v>4375</v>
      </c>
      <c r="O1114" s="81">
        <f>'NORMAL OPTION CALLS'!N1114/('NORMAL OPTION CALLS'!M1114)/'NORMAL OPTION CALLS'!G1114%</f>
        <v>27.777777777777779</v>
      </c>
    </row>
    <row r="1115" spans="1:15" ht="16.5" customHeight="1">
      <c r="A1115" s="77">
        <v>45</v>
      </c>
      <c r="B1115" s="78">
        <v>43319</v>
      </c>
      <c r="C1115" s="79">
        <v>250</v>
      </c>
      <c r="D1115" s="77" t="s">
        <v>47</v>
      </c>
      <c r="E1115" s="77" t="s">
        <v>22</v>
      </c>
      <c r="F1115" s="77" t="s">
        <v>75</v>
      </c>
      <c r="G1115" s="77">
        <v>7.6</v>
      </c>
      <c r="H1115" s="77">
        <v>3</v>
      </c>
      <c r="I1115" s="77">
        <v>10</v>
      </c>
      <c r="J1115" s="77">
        <v>12.5</v>
      </c>
      <c r="K1115" s="77">
        <v>15</v>
      </c>
      <c r="L1115" s="77">
        <v>10</v>
      </c>
      <c r="M1115" s="77">
        <v>1500</v>
      </c>
      <c r="N1115" s="80">
        <f>IF('NORMAL OPTION CALLS'!E1115="BUY",('NORMAL OPTION CALLS'!L1115-'NORMAL OPTION CALLS'!G1115)*('NORMAL OPTION CALLS'!M1115),('NORMAL OPTION CALLS'!G1115-'NORMAL OPTION CALLS'!L1115)*('NORMAL OPTION CALLS'!M1115))</f>
        <v>3600.0000000000005</v>
      </c>
      <c r="O1115" s="81">
        <f>'NORMAL OPTION CALLS'!N1115/('NORMAL OPTION CALLS'!M1115)/'NORMAL OPTION CALLS'!G1115%</f>
        <v>31.578947368421058</v>
      </c>
    </row>
    <row r="1116" spans="1:15" ht="16.5" customHeight="1">
      <c r="A1116" s="77">
        <v>46</v>
      </c>
      <c r="B1116" s="78">
        <v>43319</v>
      </c>
      <c r="C1116" s="79">
        <v>560</v>
      </c>
      <c r="D1116" s="77" t="s">
        <v>21</v>
      </c>
      <c r="E1116" s="77" t="s">
        <v>22</v>
      </c>
      <c r="F1116" s="77" t="s">
        <v>99</v>
      </c>
      <c r="G1116" s="77">
        <v>23.5</v>
      </c>
      <c r="H1116" s="77">
        <v>17</v>
      </c>
      <c r="I1116" s="77">
        <v>27</v>
      </c>
      <c r="J1116" s="77">
        <v>30.5</v>
      </c>
      <c r="K1116" s="77">
        <v>34</v>
      </c>
      <c r="L1116" s="77">
        <v>27</v>
      </c>
      <c r="M1116" s="77">
        <v>1061</v>
      </c>
      <c r="N1116" s="80">
        <f>IF('NORMAL OPTION CALLS'!E1116="BUY",('NORMAL OPTION CALLS'!L1116-'NORMAL OPTION CALLS'!G1116)*('NORMAL OPTION CALLS'!M1116),('NORMAL OPTION CALLS'!G1116-'NORMAL OPTION CALLS'!L1116)*('NORMAL OPTION CALLS'!M1116))</f>
        <v>3713.5</v>
      </c>
      <c r="O1116" s="81">
        <f>'NORMAL OPTION CALLS'!N1116/('NORMAL OPTION CALLS'!M1116)/'NORMAL OPTION CALLS'!G1116%</f>
        <v>14.893617021276597</v>
      </c>
    </row>
    <row r="1117" spans="1:15" ht="16.5" customHeight="1">
      <c r="A1117" s="77">
        <v>47</v>
      </c>
      <c r="B1117" s="78">
        <v>43318</v>
      </c>
      <c r="C1117" s="79">
        <v>680</v>
      </c>
      <c r="D1117" s="77" t="s">
        <v>21</v>
      </c>
      <c r="E1117" s="77" t="s">
        <v>22</v>
      </c>
      <c r="F1117" s="77" t="s">
        <v>54</v>
      </c>
      <c r="G1117" s="77">
        <v>14</v>
      </c>
      <c r="H1117" s="77">
        <v>9</v>
      </c>
      <c r="I1117" s="77">
        <v>17</v>
      </c>
      <c r="J1117" s="77">
        <v>20</v>
      </c>
      <c r="K1117" s="77">
        <v>23</v>
      </c>
      <c r="L1117" s="77">
        <v>9</v>
      </c>
      <c r="M1117" s="77">
        <v>1200</v>
      </c>
      <c r="N1117" s="80">
        <f>IF('NORMAL OPTION CALLS'!E1117="BUY",('NORMAL OPTION CALLS'!L1117-'NORMAL OPTION CALLS'!G1117)*('NORMAL OPTION CALLS'!M1117),('NORMAL OPTION CALLS'!G1117-'NORMAL OPTION CALLS'!L1117)*('NORMAL OPTION CALLS'!M1117))</f>
        <v>-6000</v>
      </c>
      <c r="O1117" s="81">
        <f>'NORMAL OPTION CALLS'!N1117/('NORMAL OPTION CALLS'!M1117)/'NORMAL OPTION CALLS'!G1117%</f>
        <v>-35.714285714285708</v>
      </c>
    </row>
    <row r="1118" spans="1:15" ht="16.5" customHeight="1">
      <c r="A1118" s="77">
        <v>48</v>
      </c>
      <c r="B1118" s="78">
        <v>43318</v>
      </c>
      <c r="C1118" s="79">
        <v>90</v>
      </c>
      <c r="D1118" s="77" t="s">
        <v>21</v>
      </c>
      <c r="E1118" s="77" t="s">
        <v>22</v>
      </c>
      <c r="F1118" s="77" t="s">
        <v>116</v>
      </c>
      <c r="G1118" s="77">
        <v>6.3</v>
      </c>
      <c r="H1118" s="77">
        <v>4.9000000000000004</v>
      </c>
      <c r="I1118" s="77">
        <v>7</v>
      </c>
      <c r="J1118" s="77">
        <v>7.7</v>
      </c>
      <c r="K1118" s="77">
        <v>8.4</v>
      </c>
      <c r="L1118" s="77">
        <v>4.9000000000000004</v>
      </c>
      <c r="M1118" s="77">
        <v>5500</v>
      </c>
      <c r="N1118" s="80">
        <f>IF('NORMAL OPTION CALLS'!E1118="BUY",('NORMAL OPTION CALLS'!L1118-'NORMAL OPTION CALLS'!G1118)*('NORMAL OPTION CALLS'!M1118),('NORMAL OPTION CALLS'!G1118-'NORMAL OPTION CALLS'!L1118)*('NORMAL OPTION CALLS'!M1118))</f>
        <v>-7699.9999999999973</v>
      </c>
      <c r="O1118" s="81">
        <f>'NORMAL OPTION CALLS'!N1118/('NORMAL OPTION CALLS'!M1118)/'NORMAL OPTION CALLS'!G1118%</f>
        <v>-22.222222222222214</v>
      </c>
    </row>
    <row r="1119" spans="1:15" ht="16.5" customHeight="1">
      <c r="A1119" s="77">
        <v>49</v>
      </c>
      <c r="B1119" s="78">
        <v>43318</v>
      </c>
      <c r="C1119" s="79">
        <v>600</v>
      </c>
      <c r="D1119" s="77" t="s">
        <v>21</v>
      </c>
      <c r="E1119" s="77" t="s">
        <v>22</v>
      </c>
      <c r="F1119" s="77" t="s">
        <v>58</v>
      </c>
      <c r="G1119" s="77">
        <v>19</v>
      </c>
      <c r="H1119" s="77">
        <v>14</v>
      </c>
      <c r="I1119" s="77">
        <v>22</v>
      </c>
      <c r="J1119" s="77">
        <v>25</v>
      </c>
      <c r="K1119" s="77">
        <v>28</v>
      </c>
      <c r="L1119" s="77">
        <v>22</v>
      </c>
      <c r="M1119" s="77">
        <v>1200</v>
      </c>
      <c r="N1119" s="80">
        <f>IF('NORMAL OPTION CALLS'!E1119="BUY",('NORMAL OPTION CALLS'!L1119-'NORMAL OPTION CALLS'!G1119)*('NORMAL OPTION CALLS'!M1119),('NORMAL OPTION CALLS'!G1119-'NORMAL OPTION CALLS'!L1119)*('NORMAL OPTION CALLS'!M1119))</f>
        <v>3600</v>
      </c>
      <c r="O1119" s="81">
        <f>'NORMAL OPTION CALLS'!N1119/('NORMAL OPTION CALLS'!M1119)/'NORMAL OPTION CALLS'!G1119%</f>
        <v>15.789473684210526</v>
      </c>
    </row>
    <row r="1120" spans="1:15" ht="16.5" customHeight="1">
      <c r="A1120" s="77">
        <v>50</v>
      </c>
      <c r="B1120" s="78">
        <v>43318</v>
      </c>
      <c r="C1120" s="79">
        <v>300</v>
      </c>
      <c r="D1120" s="77" t="s">
        <v>21</v>
      </c>
      <c r="E1120" s="77" t="s">
        <v>22</v>
      </c>
      <c r="F1120" s="77" t="s">
        <v>49</v>
      </c>
      <c r="G1120" s="77">
        <v>16</v>
      </c>
      <c r="H1120" s="77">
        <v>13</v>
      </c>
      <c r="I1120" s="77">
        <v>17.5</v>
      </c>
      <c r="J1120" s="77">
        <v>19</v>
      </c>
      <c r="K1120" s="77">
        <v>20.5</v>
      </c>
      <c r="L1120" s="77">
        <v>20.5</v>
      </c>
      <c r="M1120" s="77">
        <v>3000</v>
      </c>
      <c r="N1120" s="80">
        <f>IF('NORMAL OPTION CALLS'!E1120="BUY",('NORMAL OPTION CALLS'!L1120-'NORMAL OPTION CALLS'!G1120)*('NORMAL OPTION CALLS'!M1120),('NORMAL OPTION CALLS'!G1120-'NORMAL OPTION CALLS'!L1120)*('NORMAL OPTION CALLS'!M1120))</f>
        <v>13500</v>
      </c>
      <c r="O1120" s="81">
        <f>'NORMAL OPTION CALLS'!N1120/('NORMAL OPTION CALLS'!M1120)/'NORMAL OPTION CALLS'!G1120%</f>
        <v>28.125</v>
      </c>
    </row>
    <row r="1121" spans="1:15" ht="16.5" customHeight="1">
      <c r="A1121" s="77">
        <v>51</v>
      </c>
      <c r="B1121" s="78">
        <v>43315</v>
      </c>
      <c r="C1121" s="79">
        <v>125</v>
      </c>
      <c r="D1121" s="77" t="s">
        <v>21</v>
      </c>
      <c r="E1121" s="77" t="s">
        <v>22</v>
      </c>
      <c r="F1121" s="77" t="s">
        <v>25</v>
      </c>
      <c r="G1121" s="77">
        <v>4.5</v>
      </c>
      <c r="H1121" s="77">
        <v>2.5</v>
      </c>
      <c r="I1121" s="77">
        <v>5.5</v>
      </c>
      <c r="J1121" s="77">
        <v>6.5</v>
      </c>
      <c r="K1121" s="77">
        <v>7.5</v>
      </c>
      <c r="L1121" s="77">
        <v>2.5</v>
      </c>
      <c r="M1121" s="77">
        <v>4000</v>
      </c>
      <c r="N1121" s="80">
        <f>IF('NORMAL OPTION CALLS'!E1121="BUY",('NORMAL OPTION CALLS'!L1121-'NORMAL OPTION CALLS'!G1121)*('NORMAL OPTION CALLS'!M1121),('NORMAL OPTION CALLS'!G1121-'NORMAL OPTION CALLS'!L1121)*('NORMAL OPTION CALLS'!M1121))</f>
        <v>-8000</v>
      </c>
      <c r="O1121" s="81">
        <f>'NORMAL OPTION CALLS'!N1121/('NORMAL OPTION CALLS'!M1121)/'NORMAL OPTION CALLS'!G1121%</f>
        <v>-44.444444444444443</v>
      </c>
    </row>
    <row r="1122" spans="1:15" ht="16.5" customHeight="1">
      <c r="A1122" s="77">
        <v>52</v>
      </c>
      <c r="B1122" s="78">
        <v>43315</v>
      </c>
      <c r="C1122" s="79">
        <v>640</v>
      </c>
      <c r="D1122" s="77" t="s">
        <v>21</v>
      </c>
      <c r="E1122" s="77" t="s">
        <v>22</v>
      </c>
      <c r="F1122" s="77" t="s">
        <v>78</v>
      </c>
      <c r="G1122" s="77">
        <v>24</v>
      </c>
      <c r="H1122" s="77">
        <v>19</v>
      </c>
      <c r="I1122" s="77">
        <v>26.5</v>
      </c>
      <c r="J1122" s="77">
        <v>29</v>
      </c>
      <c r="K1122" s="77">
        <v>31.5</v>
      </c>
      <c r="L1122" s="77">
        <v>26.5</v>
      </c>
      <c r="M1122" s="77">
        <v>1500</v>
      </c>
      <c r="N1122" s="80">
        <f>IF('NORMAL OPTION CALLS'!E1122="BUY",('NORMAL OPTION CALLS'!L1122-'NORMAL OPTION CALLS'!G1122)*('NORMAL OPTION CALLS'!M1122),('NORMAL OPTION CALLS'!G1122-'NORMAL OPTION CALLS'!L1122)*('NORMAL OPTION CALLS'!M1122))</f>
        <v>3750</v>
      </c>
      <c r="O1122" s="81">
        <f>'NORMAL OPTION CALLS'!N1122/('NORMAL OPTION CALLS'!M1122)/'NORMAL OPTION CALLS'!G1122%</f>
        <v>10.416666666666668</v>
      </c>
    </row>
    <row r="1123" spans="1:15" ht="16.5" customHeight="1">
      <c r="A1123" s="77">
        <v>53</v>
      </c>
      <c r="B1123" s="78">
        <v>43315</v>
      </c>
      <c r="C1123" s="79">
        <v>200</v>
      </c>
      <c r="D1123" s="77" t="s">
        <v>21</v>
      </c>
      <c r="E1123" s="77" t="s">
        <v>22</v>
      </c>
      <c r="F1123" s="77" t="s">
        <v>309</v>
      </c>
      <c r="G1123" s="77">
        <v>16</v>
      </c>
      <c r="H1123" s="77">
        <v>14</v>
      </c>
      <c r="I1123" s="77">
        <v>17</v>
      </c>
      <c r="J1123" s="77">
        <v>18</v>
      </c>
      <c r="K1123" s="77">
        <v>19</v>
      </c>
      <c r="L1123" s="77">
        <v>17</v>
      </c>
      <c r="M1123" s="77">
        <v>4000</v>
      </c>
      <c r="N1123" s="80">
        <f>IF('NORMAL OPTION CALLS'!E1123="BUY",('NORMAL OPTION CALLS'!L1123-'NORMAL OPTION CALLS'!G1123)*('NORMAL OPTION CALLS'!M1123),('NORMAL OPTION CALLS'!G1123-'NORMAL OPTION CALLS'!L1123)*('NORMAL OPTION CALLS'!M1123))</f>
        <v>4000</v>
      </c>
      <c r="O1123" s="81">
        <f>'NORMAL OPTION CALLS'!N1123/('NORMAL OPTION CALLS'!M1123)/'NORMAL OPTION CALLS'!G1123%</f>
        <v>6.25</v>
      </c>
    </row>
    <row r="1124" spans="1:15" ht="16.5" customHeight="1">
      <c r="A1124" s="77">
        <v>54</v>
      </c>
      <c r="B1124" s="78">
        <v>43314</v>
      </c>
      <c r="C1124" s="79">
        <v>580</v>
      </c>
      <c r="D1124" s="77" t="s">
        <v>21</v>
      </c>
      <c r="E1124" s="77" t="s">
        <v>22</v>
      </c>
      <c r="F1124" s="77" t="s">
        <v>236</v>
      </c>
      <c r="G1124" s="77">
        <v>25</v>
      </c>
      <c r="H1124" s="77">
        <v>18.5</v>
      </c>
      <c r="I1124" s="77">
        <v>28.5</v>
      </c>
      <c r="J1124" s="77">
        <v>32</v>
      </c>
      <c r="K1124" s="77">
        <v>35.5</v>
      </c>
      <c r="L1124" s="77">
        <v>28.5</v>
      </c>
      <c r="M1124" s="77">
        <v>1100</v>
      </c>
      <c r="N1124" s="80">
        <f>IF('NORMAL OPTION CALLS'!E1124="BUY",('NORMAL OPTION CALLS'!L1124-'NORMAL OPTION CALLS'!G1124)*('NORMAL OPTION CALLS'!M1124),('NORMAL OPTION CALLS'!G1124-'NORMAL OPTION CALLS'!L1124)*('NORMAL OPTION CALLS'!M1124))</f>
        <v>3850</v>
      </c>
      <c r="O1124" s="81">
        <f>'NORMAL OPTION CALLS'!N1124/('NORMAL OPTION CALLS'!M1124)/'NORMAL OPTION CALLS'!G1124%</f>
        <v>14</v>
      </c>
    </row>
    <row r="1125" spans="1:15" ht="15.75" customHeight="1">
      <c r="A1125" s="77">
        <v>55</v>
      </c>
      <c r="B1125" s="78">
        <v>43314</v>
      </c>
      <c r="C1125" s="79">
        <v>620</v>
      </c>
      <c r="D1125" s="77" t="s">
        <v>21</v>
      </c>
      <c r="E1125" s="77" t="s">
        <v>22</v>
      </c>
      <c r="F1125" s="77" t="s">
        <v>212</v>
      </c>
      <c r="G1125" s="77">
        <v>25</v>
      </c>
      <c r="H1125" s="77">
        <v>19</v>
      </c>
      <c r="I1125" s="77">
        <v>29</v>
      </c>
      <c r="J1125" s="77">
        <v>33</v>
      </c>
      <c r="K1125" s="77">
        <v>37</v>
      </c>
      <c r="L1125" s="77">
        <v>29</v>
      </c>
      <c r="M1125" s="77">
        <v>1000</v>
      </c>
      <c r="N1125" s="80">
        <f>IF('NORMAL OPTION CALLS'!E1125="BUY",('NORMAL OPTION CALLS'!L1125-'NORMAL OPTION CALLS'!G1125)*('NORMAL OPTION CALLS'!M1125),('NORMAL OPTION CALLS'!G1125-'NORMAL OPTION CALLS'!L1125)*('NORMAL OPTION CALLS'!M1125))</f>
        <v>4000</v>
      </c>
      <c r="O1125" s="81">
        <f>'NORMAL OPTION CALLS'!N1125/('NORMAL OPTION CALLS'!M1125)/'NORMAL OPTION CALLS'!G1125%</f>
        <v>16</v>
      </c>
    </row>
    <row r="1126" spans="1:15" ht="15" customHeight="1">
      <c r="A1126" s="77">
        <v>56</v>
      </c>
      <c r="B1126" s="78">
        <v>43314</v>
      </c>
      <c r="C1126" s="79">
        <v>340</v>
      </c>
      <c r="D1126" s="77" t="s">
        <v>21</v>
      </c>
      <c r="E1126" s="77" t="s">
        <v>22</v>
      </c>
      <c r="F1126" s="77" t="s">
        <v>213</v>
      </c>
      <c r="G1126" s="77">
        <v>18</v>
      </c>
      <c r="H1126" s="77">
        <v>11</v>
      </c>
      <c r="I1126" s="77">
        <v>21</v>
      </c>
      <c r="J1126" s="77">
        <v>24</v>
      </c>
      <c r="K1126" s="77">
        <v>27</v>
      </c>
      <c r="L1126" s="77">
        <v>21</v>
      </c>
      <c r="M1126" s="77">
        <v>1200</v>
      </c>
      <c r="N1126" s="80">
        <f>IF('NORMAL OPTION CALLS'!E1126="BUY",('NORMAL OPTION CALLS'!L1126-'NORMAL OPTION CALLS'!G1126)*('NORMAL OPTION CALLS'!M1126),('NORMAL OPTION CALLS'!G1126-'NORMAL OPTION CALLS'!L1126)*('NORMAL OPTION CALLS'!M1126))</f>
        <v>3600</v>
      </c>
      <c r="O1126" s="81">
        <f>'NORMAL OPTION CALLS'!N1126/('NORMAL OPTION CALLS'!M1126)/'NORMAL OPTION CALLS'!G1126%</f>
        <v>16.666666666666668</v>
      </c>
    </row>
    <row r="1127" spans="1:15" ht="13.5" customHeight="1">
      <c r="A1127" s="77">
        <v>57</v>
      </c>
      <c r="B1127" s="78">
        <v>43313</v>
      </c>
      <c r="C1127" s="79">
        <v>90</v>
      </c>
      <c r="D1127" s="77" t="s">
        <v>21</v>
      </c>
      <c r="E1127" s="77" t="s">
        <v>22</v>
      </c>
      <c r="F1127" s="77" t="s">
        <v>59</v>
      </c>
      <c r="G1127" s="77">
        <v>3.75</v>
      </c>
      <c r="H1127" s="77">
        <v>2.7</v>
      </c>
      <c r="I1127" s="77">
        <v>4.4000000000000004</v>
      </c>
      <c r="J1127" s="77">
        <v>5</v>
      </c>
      <c r="K1127" s="77">
        <v>5.6</v>
      </c>
      <c r="L1127" s="77">
        <v>2.7</v>
      </c>
      <c r="M1127" s="77">
        <v>6000</v>
      </c>
      <c r="N1127" s="80">
        <f>IF('NORMAL OPTION CALLS'!E1127="BUY",('NORMAL OPTION CALLS'!L1127-'NORMAL OPTION CALLS'!G1127)*('NORMAL OPTION CALLS'!M1127),('NORMAL OPTION CALLS'!G1127-'NORMAL OPTION CALLS'!L1127)*('NORMAL OPTION CALLS'!M1127))</f>
        <v>-6299.9999999999991</v>
      </c>
      <c r="O1127" s="81">
        <f>'NORMAL OPTION CALLS'!N1127/('NORMAL OPTION CALLS'!M1127)/'NORMAL OPTION CALLS'!G1127%</f>
        <v>-27.999999999999996</v>
      </c>
    </row>
    <row r="1128" spans="1:15" ht="13.5" customHeight="1">
      <c r="A1128" s="77">
        <v>58</v>
      </c>
      <c r="B1128" s="78">
        <v>43313</v>
      </c>
      <c r="C1128" s="79">
        <v>300</v>
      </c>
      <c r="D1128" s="77" t="s">
        <v>21</v>
      </c>
      <c r="E1128" s="77" t="s">
        <v>22</v>
      </c>
      <c r="F1128" s="77" t="s">
        <v>87</v>
      </c>
      <c r="G1128" s="77">
        <v>12.5</v>
      </c>
      <c r="H1128" s="77">
        <v>9.5</v>
      </c>
      <c r="I1128" s="77">
        <v>14</v>
      </c>
      <c r="J1128" s="77">
        <v>15.5</v>
      </c>
      <c r="K1128" s="77">
        <v>17</v>
      </c>
      <c r="L1128" s="77">
        <v>9.5</v>
      </c>
      <c r="M1128" s="77">
        <v>3000</v>
      </c>
      <c r="N1128" s="80">
        <f>IF('NORMAL OPTION CALLS'!E1128="BUY",('NORMAL OPTION CALLS'!L1128-'NORMAL OPTION CALLS'!G1128)*('NORMAL OPTION CALLS'!M1128),('NORMAL OPTION CALLS'!G1128-'NORMAL OPTION CALLS'!L1128)*('NORMAL OPTION CALLS'!M1128))</f>
        <v>-9000</v>
      </c>
      <c r="O1128" s="81">
        <f>'NORMAL OPTION CALLS'!N1128/('NORMAL OPTION CALLS'!M1128)/'NORMAL OPTION CALLS'!G1128%</f>
        <v>-24</v>
      </c>
    </row>
    <row r="1129" spans="1:15" ht="13.5" customHeight="1">
      <c r="A1129" s="77">
        <v>59</v>
      </c>
      <c r="B1129" s="78">
        <v>43313</v>
      </c>
      <c r="C1129" s="79">
        <v>115</v>
      </c>
      <c r="D1129" s="77" t="s">
        <v>21</v>
      </c>
      <c r="E1129" s="77" t="s">
        <v>22</v>
      </c>
      <c r="F1129" s="77" t="s">
        <v>25</v>
      </c>
      <c r="G1129" s="77">
        <v>6</v>
      </c>
      <c r="H1129" s="77">
        <v>5</v>
      </c>
      <c r="I1129" s="77">
        <v>6.5</v>
      </c>
      <c r="J1129" s="77">
        <v>7</v>
      </c>
      <c r="K1129" s="77">
        <v>7.5</v>
      </c>
      <c r="L1129" s="77">
        <v>7</v>
      </c>
      <c r="M1129" s="77">
        <v>4000</v>
      </c>
      <c r="N1129" s="80">
        <f>IF('NORMAL OPTION CALLS'!E1129="BUY",('NORMAL OPTION CALLS'!L1129-'NORMAL OPTION CALLS'!G1129)*('NORMAL OPTION CALLS'!M1129),('NORMAL OPTION CALLS'!G1129-'NORMAL OPTION CALLS'!L1129)*('NORMAL OPTION CALLS'!M1129))</f>
        <v>4000</v>
      </c>
      <c r="O1129" s="81">
        <f>'NORMAL OPTION CALLS'!N1129/('NORMAL OPTION CALLS'!M1129)/'NORMAL OPTION CALLS'!G1129%</f>
        <v>16.666666666666668</v>
      </c>
    </row>
    <row r="1130" spans="1:15" ht="12" customHeight="1"/>
    <row r="1131" spans="1:15" ht="16.5">
      <c r="A1131" s="82" t="s">
        <v>95</v>
      </c>
      <c r="B1131" s="83"/>
      <c r="C1131" s="84"/>
      <c r="D1131" s="85"/>
      <c r="E1131" s="86"/>
      <c r="F1131" s="86"/>
      <c r="G1131" s="87"/>
      <c r="H1131" s="88"/>
      <c r="I1131" s="88"/>
      <c r="J1131" s="88"/>
      <c r="K1131" s="86"/>
      <c r="L1131" s="89"/>
      <c r="M1131" s="90"/>
      <c r="O1131" s="90"/>
    </row>
    <row r="1132" spans="1:15" ht="16.5">
      <c r="A1132" s="82" t="s">
        <v>96</v>
      </c>
      <c r="B1132" s="83"/>
      <c r="C1132" s="84"/>
      <c r="D1132" s="85"/>
      <c r="E1132" s="86"/>
      <c r="F1132" s="86"/>
      <c r="G1132" s="87"/>
      <c r="H1132" s="86"/>
      <c r="I1132" s="86"/>
      <c r="J1132" s="86"/>
      <c r="K1132" s="86"/>
      <c r="L1132" s="89"/>
      <c r="M1132" s="90"/>
    </row>
    <row r="1133" spans="1:15" ht="16.5">
      <c r="A1133" s="82" t="s">
        <v>96</v>
      </c>
      <c r="B1133" s="83"/>
      <c r="C1133" s="84"/>
      <c r="D1133" s="85"/>
      <c r="E1133" s="86"/>
      <c r="F1133" s="86"/>
      <c r="G1133" s="87"/>
      <c r="H1133" s="86"/>
      <c r="I1133" s="86"/>
      <c r="J1133" s="86"/>
      <c r="K1133" s="86"/>
      <c r="L1133" s="89"/>
      <c r="M1133" s="89"/>
    </row>
    <row r="1134" spans="1:15" ht="17.25" thickBot="1">
      <c r="A1134" s="91"/>
      <c r="B1134" s="92"/>
      <c r="C1134" s="92"/>
      <c r="D1134" s="93"/>
      <c r="E1134" s="93"/>
      <c r="F1134" s="93"/>
      <c r="G1134" s="94"/>
      <c r="H1134" s="95"/>
      <c r="I1134" s="96" t="s">
        <v>27</v>
      </c>
      <c r="J1134" s="96"/>
      <c r="K1134" s="97"/>
      <c r="L1134" s="97"/>
    </row>
    <row r="1135" spans="1:15" ht="16.5">
      <c r="A1135" s="98"/>
      <c r="B1135" s="92"/>
      <c r="C1135" s="92"/>
      <c r="D1135" s="169" t="s">
        <v>28</v>
      </c>
      <c r="E1135" s="169"/>
      <c r="F1135" s="99">
        <v>59</v>
      </c>
      <c r="G1135" s="100">
        <f>'NORMAL OPTION CALLS'!G1136+'NORMAL OPTION CALLS'!G1137+'NORMAL OPTION CALLS'!G1138+'NORMAL OPTION CALLS'!G1139+'NORMAL OPTION CALLS'!G1140+'NORMAL OPTION CALLS'!G1141</f>
        <v>100</v>
      </c>
      <c r="H1135" s="93">
        <v>59</v>
      </c>
      <c r="I1135" s="101">
        <f>'NORMAL OPTION CALLS'!H1136/'NORMAL OPTION CALLS'!H1135%</f>
        <v>71.186440677966104</v>
      </c>
      <c r="J1135" s="101"/>
      <c r="K1135" s="101"/>
      <c r="L1135" s="102"/>
    </row>
    <row r="1136" spans="1:15" ht="16.5">
      <c r="A1136" s="98"/>
      <c r="B1136" s="92"/>
      <c r="C1136" s="92"/>
      <c r="D1136" s="170" t="s">
        <v>29</v>
      </c>
      <c r="E1136" s="170"/>
      <c r="F1136" s="103">
        <v>42</v>
      </c>
      <c r="G1136" s="104">
        <f>('NORMAL OPTION CALLS'!F1136/'NORMAL OPTION CALLS'!F1135)*100</f>
        <v>71.186440677966104</v>
      </c>
      <c r="H1136" s="93">
        <v>42</v>
      </c>
      <c r="I1136" s="97"/>
      <c r="J1136" s="97"/>
      <c r="K1136" s="93"/>
      <c r="L1136" s="97"/>
      <c r="N1136" s="66"/>
    </row>
    <row r="1137" spans="1:15" ht="16.5">
      <c r="A1137" s="105"/>
      <c r="B1137" s="92"/>
      <c r="C1137" s="92"/>
      <c r="D1137" s="170" t="s">
        <v>31</v>
      </c>
      <c r="E1137" s="170"/>
      <c r="F1137" s="103">
        <v>0</v>
      </c>
      <c r="G1137" s="104">
        <f>('NORMAL OPTION CALLS'!F1137/'NORMAL OPTION CALLS'!F1135)*100</f>
        <v>0</v>
      </c>
      <c r="H1137" s="106"/>
      <c r="I1137" s="93"/>
      <c r="J1137" s="93"/>
      <c r="K1137" s="93"/>
      <c r="L1137" s="97"/>
    </row>
    <row r="1138" spans="1:15" ht="16.5">
      <c r="A1138" s="105"/>
      <c r="B1138" s="92"/>
      <c r="C1138" s="92"/>
      <c r="D1138" s="170" t="s">
        <v>32</v>
      </c>
      <c r="E1138" s="170"/>
      <c r="F1138" s="103">
        <v>0</v>
      </c>
      <c r="G1138" s="104">
        <f>('NORMAL OPTION CALLS'!F1138/'NORMAL OPTION CALLS'!F1135)*100</f>
        <v>0</v>
      </c>
      <c r="H1138" s="106"/>
      <c r="I1138" s="93"/>
      <c r="J1138" s="93"/>
      <c r="K1138" s="93"/>
      <c r="L1138" s="97"/>
    </row>
    <row r="1139" spans="1:15" ht="16.5">
      <c r="A1139" s="105"/>
      <c r="B1139" s="92"/>
      <c r="C1139" s="92"/>
      <c r="D1139" s="170" t="s">
        <v>33</v>
      </c>
      <c r="E1139" s="170"/>
      <c r="F1139" s="103">
        <v>17</v>
      </c>
      <c r="G1139" s="104">
        <f>('NORMAL OPTION CALLS'!F1139/'NORMAL OPTION CALLS'!F1135)*100</f>
        <v>28.8135593220339</v>
      </c>
      <c r="H1139" s="106"/>
      <c r="I1139" s="93" t="s">
        <v>34</v>
      </c>
      <c r="J1139" s="93"/>
      <c r="K1139" s="97"/>
      <c r="L1139" s="97"/>
    </row>
    <row r="1140" spans="1:15" ht="16.5">
      <c r="A1140" s="105"/>
      <c r="B1140" s="92"/>
      <c r="C1140" s="92"/>
      <c r="D1140" s="170" t="s">
        <v>35</v>
      </c>
      <c r="E1140" s="170"/>
      <c r="F1140" s="103">
        <v>0</v>
      </c>
      <c r="G1140" s="104">
        <f>('NORMAL OPTION CALLS'!F1140/'NORMAL OPTION CALLS'!F1135)*100</f>
        <v>0</v>
      </c>
      <c r="H1140" s="106"/>
      <c r="I1140" s="93"/>
      <c r="J1140" s="93"/>
      <c r="K1140" s="97"/>
      <c r="L1140" s="97"/>
    </row>
    <row r="1141" spans="1:15" ht="17.25" thickBot="1">
      <c r="A1141" s="105"/>
      <c r="B1141" s="92"/>
      <c r="C1141" s="92"/>
      <c r="D1141" s="171" t="s">
        <v>36</v>
      </c>
      <c r="E1141" s="171"/>
      <c r="F1141" s="107"/>
      <c r="G1141" s="108">
        <f>('NORMAL OPTION CALLS'!F1141/'NORMAL OPTION CALLS'!F1135)*100</f>
        <v>0</v>
      </c>
      <c r="H1141" s="106"/>
      <c r="I1141" s="93"/>
      <c r="J1141" s="93"/>
      <c r="K1141" s="102"/>
      <c r="L1141" s="102"/>
    </row>
    <row r="1142" spans="1:15" ht="16.5">
      <c r="A1142" s="109" t="s">
        <v>37</v>
      </c>
      <c r="B1142" s="92"/>
      <c r="C1142" s="92"/>
      <c r="D1142" s="98"/>
      <c r="E1142" s="98"/>
      <c r="F1142" s="93"/>
      <c r="G1142" s="93"/>
      <c r="H1142" s="110"/>
      <c r="I1142" s="111"/>
      <c r="J1142" s="111"/>
      <c r="K1142" s="111"/>
      <c r="L1142" s="93"/>
    </row>
    <row r="1143" spans="1:15" ht="16.5">
      <c r="A1143" s="112" t="s">
        <v>38</v>
      </c>
      <c r="B1143" s="92"/>
      <c r="C1143" s="92"/>
      <c r="D1143" s="113"/>
      <c r="E1143" s="114"/>
      <c r="F1143" s="98"/>
      <c r="G1143" s="111"/>
      <c r="H1143" s="110"/>
      <c r="I1143" s="111"/>
      <c r="J1143" s="111"/>
      <c r="K1143" s="111"/>
      <c r="L1143" s="93"/>
      <c r="N1143" s="115"/>
    </row>
    <row r="1144" spans="1:15" ht="16.5">
      <c r="A1144" s="112" t="s">
        <v>39</v>
      </c>
      <c r="B1144" s="92"/>
      <c r="C1144" s="92"/>
      <c r="D1144" s="98"/>
      <c r="E1144" s="114"/>
      <c r="F1144" s="98"/>
      <c r="G1144" s="111"/>
      <c r="H1144" s="110"/>
      <c r="I1144" s="97"/>
      <c r="J1144" s="97"/>
      <c r="K1144" s="97"/>
      <c r="L1144" s="93"/>
      <c r="N1144" s="98"/>
    </row>
    <row r="1145" spans="1:15" ht="16.5">
      <c r="A1145" s="112" t="s">
        <v>40</v>
      </c>
      <c r="B1145" s="113"/>
      <c r="C1145" s="92"/>
      <c r="D1145" s="98"/>
      <c r="E1145" s="114"/>
      <c r="F1145" s="98"/>
      <c r="G1145" s="111"/>
      <c r="H1145" s="95"/>
      <c r="I1145" s="97"/>
      <c r="J1145" s="97"/>
      <c r="K1145" s="97"/>
      <c r="L1145" s="93"/>
    </row>
    <row r="1146" spans="1:15" ht="16.5">
      <c r="A1146" s="112" t="s">
        <v>41</v>
      </c>
      <c r="B1146" s="105"/>
      <c r="C1146" s="113"/>
      <c r="D1146" s="98"/>
      <c r="E1146" s="116"/>
      <c r="F1146" s="111"/>
      <c r="G1146" s="111"/>
      <c r="H1146" s="95"/>
      <c r="I1146" s="97"/>
      <c r="J1146" s="97"/>
      <c r="K1146" s="97"/>
      <c r="L1146" s="111"/>
    </row>
    <row r="1148" spans="1:15">
      <c r="A1148" s="159" t="s">
        <v>0</v>
      </c>
      <c r="B1148" s="159"/>
      <c r="C1148" s="159"/>
      <c r="D1148" s="159"/>
      <c r="E1148" s="159"/>
      <c r="F1148" s="159"/>
      <c r="G1148" s="159"/>
      <c r="H1148" s="159"/>
      <c r="I1148" s="159"/>
      <c r="J1148" s="159"/>
      <c r="K1148" s="159"/>
      <c r="L1148" s="159"/>
      <c r="M1148" s="159"/>
      <c r="N1148" s="159"/>
      <c r="O1148" s="159"/>
    </row>
    <row r="1149" spans="1:15">
      <c r="A1149" s="159"/>
      <c r="B1149" s="159"/>
      <c r="C1149" s="159"/>
      <c r="D1149" s="159"/>
      <c r="E1149" s="159"/>
      <c r="F1149" s="159"/>
      <c r="G1149" s="159"/>
      <c r="H1149" s="159"/>
      <c r="I1149" s="159"/>
      <c r="J1149" s="159"/>
      <c r="K1149" s="159"/>
      <c r="L1149" s="159"/>
      <c r="M1149" s="159"/>
      <c r="N1149" s="159"/>
      <c r="O1149" s="159"/>
    </row>
    <row r="1150" spans="1:15">
      <c r="A1150" s="159"/>
      <c r="B1150" s="159"/>
      <c r="C1150" s="159"/>
      <c r="D1150" s="159"/>
      <c r="E1150" s="159"/>
      <c r="F1150" s="159"/>
      <c r="G1150" s="159"/>
      <c r="H1150" s="159"/>
      <c r="I1150" s="159"/>
      <c r="J1150" s="159"/>
      <c r="K1150" s="159"/>
      <c r="L1150" s="159"/>
      <c r="M1150" s="159"/>
      <c r="N1150" s="159"/>
      <c r="O1150" s="159"/>
    </row>
    <row r="1151" spans="1:15">
      <c r="A1151" s="172" t="s">
        <v>1</v>
      </c>
      <c r="B1151" s="172"/>
      <c r="C1151" s="172"/>
      <c r="D1151" s="172"/>
      <c r="E1151" s="172"/>
      <c r="F1151" s="172"/>
      <c r="G1151" s="172"/>
      <c r="H1151" s="172"/>
      <c r="I1151" s="172"/>
      <c r="J1151" s="172"/>
      <c r="K1151" s="172"/>
      <c r="L1151" s="172"/>
      <c r="M1151" s="172"/>
      <c r="N1151" s="172"/>
      <c r="O1151" s="172"/>
    </row>
    <row r="1152" spans="1:15">
      <c r="A1152" s="172" t="s">
        <v>2</v>
      </c>
      <c r="B1152" s="172"/>
      <c r="C1152" s="172"/>
      <c r="D1152" s="172"/>
      <c r="E1152" s="172"/>
      <c r="F1152" s="172"/>
      <c r="G1152" s="172"/>
      <c r="H1152" s="172"/>
      <c r="I1152" s="172"/>
      <c r="J1152" s="172"/>
      <c r="K1152" s="172"/>
      <c r="L1152" s="172"/>
      <c r="M1152" s="172"/>
      <c r="N1152" s="172"/>
      <c r="O1152" s="172"/>
    </row>
    <row r="1153" spans="1:17">
      <c r="A1153" s="163" t="s">
        <v>3</v>
      </c>
      <c r="B1153" s="163"/>
      <c r="C1153" s="163"/>
      <c r="D1153" s="163"/>
      <c r="E1153" s="163"/>
      <c r="F1153" s="163"/>
      <c r="G1153" s="163"/>
      <c r="H1153" s="163"/>
      <c r="I1153" s="163"/>
      <c r="J1153" s="163"/>
      <c r="K1153" s="163"/>
      <c r="L1153" s="163"/>
      <c r="M1153" s="163"/>
      <c r="N1153" s="163"/>
      <c r="O1153" s="163"/>
    </row>
    <row r="1154" spans="1:17" ht="16.5">
      <c r="A1154" s="173" t="s">
        <v>305</v>
      </c>
      <c r="B1154" s="173"/>
      <c r="C1154" s="173"/>
      <c r="D1154" s="173"/>
      <c r="E1154" s="173"/>
      <c r="F1154" s="173"/>
      <c r="G1154" s="173"/>
      <c r="H1154" s="173"/>
      <c r="I1154" s="173"/>
      <c r="J1154" s="173"/>
      <c r="K1154" s="173"/>
      <c r="L1154" s="173"/>
      <c r="M1154" s="173"/>
      <c r="N1154" s="173"/>
      <c r="O1154" s="173"/>
    </row>
    <row r="1155" spans="1:17" ht="16.5">
      <c r="A1155" s="164" t="s">
        <v>5</v>
      </c>
      <c r="B1155" s="164"/>
      <c r="C1155" s="164"/>
      <c r="D1155" s="164"/>
      <c r="E1155" s="164"/>
      <c r="F1155" s="164"/>
      <c r="G1155" s="164"/>
      <c r="H1155" s="164"/>
      <c r="I1155" s="164"/>
      <c r="J1155" s="164"/>
      <c r="K1155" s="164"/>
      <c r="L1155" s="164"/>
      <c r="M1155" s="164"/>
      <c r="N1155" s="164"/>
      <c r="O1155" s="164"/>
    </row>
    <row r="1156" spans="1:17">
      <c r="A1156" s="165" t="s">
        <v>6</v>
      </c>
      <c r="B1156" s="166" t="s">
        <v>7</v>
      </c>
      <c r="C1156" s="167" t="s">
        <v>8</v>
      </c>
      <c r="D1156" s="166" t="s">
        <v>9</v>
      </c>
      <c r="E1156" s="165" t="s">
        <v>10</v>
      </c>
      <c r="F1156" s="165" t="s">
        <v>11</v>
      </c>
      <c r="G1156" s="167" t="s">
        <v>12</v>
      </c>
      <c r="H1156" s="167" t="s">
        <v>13</v>
      </c>
      <c r="I1156" s="167" t="s">
        <v>14</v>
      </c>
      <c r="J1156" s="167" t="s">
        <v>15</v>
      </c>
      <c r="K1156" s="167" t="s">
        <v>16</v>
      </c>
      <c r="L1156" s="168" t="s">
        <v>17</v>
      </c>
      <c r="M1156" s="166" t="s">
        <v>18</v>
      </c>
      <c r="N1156" s="166" t="s">
        <v>19</v>
      </c>
      <c r="O1156" s="166" t="s">
        <v>20</v>
      </c>
    </row>
    <row r="1157" spans="1:17">
      <c r="A1157" s="165"/>
      <c r="B1157" s="166"/>
      <c r="C1157" s="167"/>
      <c r="D1157" s="166"/>
      <c r="E1157" s="165"/>
      <c r="F1157" s="165"/>
      <c r="G1157" s="167"/>
      <c r="H1157" s="167"/>
      <c r="I1157" s="167"/>
      <c r="J1157" s="167"/>
      <c r="K1157" s="167"/>
      <c r="L1157" s="168"/>
      <c r="M1157" s="166"/>
      <c r="N1157" s="166"/>
      <c r="O1157" s="166"/>
    </row>
    <row r="1158" spans="1:17" ht="15.75" customHeight="1">
      <c r="A1158" s="77">
        <v>1</v>
      </c>
      <c r="B1158" s="78">
        <v>43312</v>
      </c>
      <c r="C1158" s="79">
        <v>390</v>
      </c>
      <c r="D1158" s="77" t="s">
        <v>21</v>
      </c>
      <c r="E1158" s="77" t="s">
        <v>22</v>
      </c>
      <c r="F1158" s="77" t="s">
        <v>172</v>
      </c>
      <c r="G1158" s="77">
        <v>13.5</v>
      </c>
      <c r="H1158" s="77">
        <v>8.5</v>
      </c>
      <c r="I1158" s="77">
        <v>16</v>
      </c>
      <c r="J1158" s="77">
        <v>18.5</v>
      </c>
      <c r="K1158" s="77">
        <v>21</v>
      </c>
      <c r="L1158" s="77">
        <v>16</v>
      </c>
      <c r="M1158" s="77">
        <v>1600</v>
      </c>
      <c r="N1158" s="80">
        <f>IF('NORMAL OPTION CALLS'!E1158="BUY",('NORMAL OPTION CALLS'!L1158-'NORMAL OPTION CALLS'!G1158)*('NORMAL OPTION CALLS'!M1158),('NORMAL OPTION CALLS'!G1158-'NORMAL OPTION CALLS'!L1158)*('NORMAL OPTION CALLS'!M1158))</f>
        <v>4000</v>
      </c>
      <c r="O1158" s="81">
        <f>'NORMAL OPTION CALLS'!N1158/('NORMAL OPTION CALLS'!M1158)/'NORMAL OPTION CALLS'!G1158%</f>
        <v>18.518518518518519</v>
      </c>
      <c r="P1158" s="117"/>
      <c r="Q1158" s="118"/>
    </row>
    <row r="1159" spans="1:17" ht="15.75" customHeight="1">
      <c r="A1159" s="77">
        <v>2</v>
      </c>
      <c r="B1159" s="78">
        <v>43312</v>
      </c>
      <c r="C1159" s="79">
        <v>1180</v>
      </c>
      <c r="D1159" s="77" t="s">
        <v>21</v>
      </c>
      <c r="E1159" s="77" t="s">
        <v>22</v>
      </c>
      <c r="F1159" s="77" t="s">
        <v>225</v>
      </c>
      <c r="G1159" s="77">
        <v>30</v>
      </c>
      <c r="H1159" s="77">
        <v>22</v>
      </c>
      <c r="I1159" s="77">
        <v>34</v>
      </c>
      <c r="J1159" s="77">
        <v>38</v>
      </c>
      <c r="K1159" s="77">
        <v>42</v>
      </c>
      <c r="L1159" s="77">
        <v>34</v>
      </c>
      <c r="M1159" s="77">
        <v>1000</v>
      </c>
      <c r="N1159" s="80">
        <f>IF('NORMAL OPTION CALLS'!E1159="BUY",('NORMAL OPTION CALLS'!L1159-'NORMAL OPTION CALLS'!G1159)*('NORMAL OPTION CALLS'!M1159),('NORMAL OPTION CALLS'!G1159-'NORMAL OPTION CALLS'!L1159)*('NORMAL OPTION CALLS'!M1159))</f>
        <v>4000</v>
      </c>
      <c r="O1159" s="81">
        <f>'NORMAL OPTION CALLS'!N1159/('NORMAL OPTION CALLS'!M1159)/'NORMAL OPTION CALLS'!G1159%</f>
        <v>13.333333333333334</v>
      </c>
      <c r="P1159" s="117"/>
      <c r="Q1159" s="118"/>
    </row>
    <row r="1160" spans="1:17" ht="15.75" customHeight="1">
      <c r="A1160" s="77">
        <v>3</v>
      </c>
      <c r="B1160" s="78">
        <v>43312</v>
      </c>
      <c r="C1160" s="79">
        <v>300</v>
      </c>
      <c r="D1160" s="77" t="s">
        <v>21</v>
      </c>
      <c r="E1160" s="77" t="s">
        <v>22</v>
      </c>
      <c r="F1160" s="77" t="s">
        <v>49</v>
      </c>
      <c r="G1160" s="77">
        <v>13.5</v>
      </c>
      <c r="H1160" s="77">
        <v>11</v>
      </c>
      <c r="I1160" s="77">
        <v>15</v>
      </c>
      <c r="J1160" s="77">
        <v>16.5</v>
      </c>
      <c r="K1160" s="77">
        <v>18</v>
      </c>
      <c r="L1160" s="77">
        <v>11</v>
      </c>
      <c r="M1160" s="77">
        <v>3000</v>
      </c>
      <c r="N1160" s="80">
        <f>IF('NORMAL OPTION CALLS'!E1160="BUY",('NORMAL OPTION CALLS'!L1160-'NORMAL OPTION CALLS'!G1160)*('NORMAL OPTION CALLS'!M1160),('NORMAL OPTION CALLS'!G1160-'NORMAL OPTION CALLS'!L1160)*('NORMAL OPTION CALLS'!M1160))</f>
        <v>-7500</v>
      </c>
      <c r="O1160" s="81">
        <f>'NORMAL OPTION CALLS'!N1160/('NORMAL OPTION CALLS'!M1160)/'NORMAL OPTION CALLS'!G1160%</f>
        <v>-18.518518518518519</v>
      </c>
      <c r="P1160" s="117"/>
      <c r="Q1160" s="118"/>
    </row>
    <row r="1161" spans="1:17" ht="15.75" customHeight="1">
      <c r="A1161" s="77">
        <v>4</v>
      </c>
      <c r="B1161" s="78">
        <v>43311</v>
      </c>
      <c r="C1161" s="79">
        <v>600</v>
      </c>
      <c r="D1161" s="77" t="s">
        <v>21</v>
      </c>
      <c r="E1161" s="77" t="s">
        <v>22</v>
      </c>
      <c r="F1161" s="77" t="s">
        <v>238</v>
      </c>
      <c r="G1161" s="77">
        <v>35</v>
      </c>
      <c r="H1161" s="77">
        <v>27</v>
      </c>
      <c r="I1161" s="77">
        <v>39</v>
      </c>
      <c r="J1161" s="77">
        <v>43</v>
      </c>
      <c r="K1161" s="77">
        <v>47</v>
      </c>
      <c r="L1161" s="77">
        <v>38.75</v>
      </c>
      <c r="M1161" s="77">
        <v>900</v>
      </c>
      <c r="N1161" s="80">
        <f>IF('NORMAL OPTION CALLS'!E1161="BUY",('NORMAL OPTION CALLS'!L1161-'NORMAL OPTION CALLS'!G1161)*('NORMAL OPTION CALLS'!M1161),('NORMAL OPTION CALLS'!G1161-'NORMAL OPTION CALLS'!L1161)*('NORMAL OPTION CALLS'!M1161))</f>
        <v>3375</v>
      </c>
      <c r="O1161" s="81">
        <f>'NORMAL OPTION CALLS'!N1161/('NORMAL OPTION CALLS'!M1161)/'NORMAL OPTION CALLS'!G1161%</f>
        <v>10.714285714285715</v>
      </c>
      <c r="P1161" s="117"/>
      <c r="Q1161" s="118"/>
    </row>
    <row r="1162" spans="1:17" ht="15.75" customHeight="1">
      <c r="A1162" s="77">
        <v>5</v>
      </c>
      <c r="B1162" s="78">
        <v>43311</v>
      </c>
      <c r="C1162" s="79">
        <v>1160</v>
      </c>
      <c r="D1162" s="77" t="s">
        <v>21</v>
      </c>
      <c r="E1162" s="77" t="s">
        <v>22</v>
      </c>
      <c r="F1162" s="77" t="s">
        <v>155</v>
      </c>
      <c r="G1162" s="77">
        <v>51</v>
      </c>
      <c r="H1162" s="77">
        <v>42</v>
      </c>
      <c r="I1162" s="77">
        <v>56</v>
      </c>
      <c r="J1162" s="77">
        <v>61</v>
      </c>
      <c r="K1162" s="77">
        <v>56</v>
      </c>
      <c r="L1162" s="77">
        <v>56</v>
      </c>
      <c r="M1162" s="77">
        <v>800</v>
      </c>
      <c r="N1162" s="80">
        <f>IF('NORMAL OPTION CALLS'!E1162="BUY",('NORMAL OPTION CALLS'!L1162-'NORMAL OPTION CALLS'!G1162)*('NORMAL OPTION CALLS'!M1162),('NORMAL OPTION CALLS'!G1162-'NORMAL OPTION CALLS'!L1162)*('NORMAL OPTION CALLS'!M1162))</f>
        <v>4000</v>
      </c>
      <c r="O1162" s="81">
        <f>'NORMAL OPTION CALLS'!N1162/('NORMAL OPTION CALLS'!M1162)/'NORMAL OPTION CALLS'!G1162%</f>
        <v>9.8039215686274517</v>
      </c>
      <c r="P1162" s="117"/>
      <c r="Q1162" s="118"/>
    </row>
    <row r="1163" spans="1:17" ht="15.75" customHeight="1">
      <c r="A1163" s="77">
        <v>6</v>
      </c>
      <c r="B1163" s="78">
        <v>43311</v>
      </c>
      <c r="C1163" s="79">
        <v>100</v>
      </c>
      <c r="D1163" s="77" t="s">
        <v>21</v>
      </c>
      <c r="E1163" s="77" t="s">
        <v>22</v>
      </c>
      <c r="F1163" s="77" t="s">
        <v>270</v>
      </c>
      <c r="G1163" s="77">
        <v>8</v>
      </c>
      <c r="H1163" s="77">
        <v>4</v>
      </c>
      <c r="I1163" s="77">
        <v>10.5</v>
      </c>
      <c r="J1163" s="77">
        <v>13</v>
      </c>
      <c r="K1163" s="77">
        <v>15.5</v>
      </c>
      <c r="L1163" s="77">
        <v>10.5</v>
      </c>
      <c r="M1163" s="77">
        <v>1500</v>
      </c>
      <c r="N1163" s="80">
        <f>IF('NORMAL OPTION CALLS'!E1163="BUY",('NORMAL OPTION CALLS'!L1163-'NORMAL OPTION CALLS'!G1163)*('NORMAL OPTION CALLS'!M1163),('NORMAL OPTION CALLS'!G1163-'NORMAL OPTION CALLS'!L1163)*('NORMAL OPTION CALLS'!M1163))</f>
        <v>3750</v>
      </c>
      <c r="O1163" s="81">
        <f>'NORMAL OPTION CALLS'!N1163/('NORMAL OPTION CALLS'!M1163)/'NORMAL OPTION CALLS'!G1163%</f>
        <v>31.25</v>
      </c>
      <c r="P1163" s="117"/>
      <c r="Q1163" s="118"/>
    </row>
    <row r="1164" spans="1:17" ht="15.75" customHeight="1">
      <c r="A1164" s="77">
        <v>7</v>
      </c>
      <c r="B1164" s="78">
        <v>43308</v>
      </c>
      <c r="C1164" s="79">
        <v>560</v>
      </c>
      <c r="D1164" s="77" t="s">
        <v>21</v>
      </c>
      <c r="E1164" s="77" t="s">
        <v>22</v>
      </c>
      <c r="F1164" s="77" t="s">
        <v>99</v>
      </c>
      <c r="G1164" s="77">
        <v>21</v>
      </c>
      <c r="H1164" s="77">
        <v>16</v>
      </c>
      <c r="I1164" s="77">
        <v>24.5</v>
      </c>
      <c r="J1164" s="77">
        <v>28</v>
      </c>
      <c r="K1164" s="77">
        <v>31.5</v>
      </c>
      <c r="L1164" s="77">
        <v>24.5</v>
      </c>
      <c r="M1164" s="77">
        <v>1060</v>
      </c>
      <c r="N1164" s="80">
        <f>IF('NORMAL OPTION CALLS'!E1164="BUY",('NORMAL OPTION CALLS'!L1164-'NORMAL OPTION CALLS'!G1164)*('NORMAL OPTION CALLS'!M1164),('NORMAL OPTION CALLS'!G1164-'NORMAL OPTION CALLS'!L1164)*('NORMAL OPTION CALLS'!M1164))</f>
        <v>3710</v>
      </c>
      <c r="O1164" s="81">
        <f>'NORMAL OPTION CALLS'!N1164/('NORMAL OPTION CALLS'!M1164)/'NORMAL OPTION CALLS'!G1164%</f>
        <v>16.666666666666668</v>
      </c>
      <c r="P1164" s="117"/>
      <c r="Q1164" s="118"/>
    </row>
    <row r="1165" spans="1:17" ht="15.75" customHeight="1">
      <c r="A1165" s="77">
        <v>8</v>
      </c>
      <c r="B1165" s="78">
        <v>43308</v>
      </c>
      <c r="C1165" s="79">
        <v>110</v>
      </c>
      <c r="D1165" s="77" t="s">
        <v>21</v>
      </c>
      <c r="E1165" s="77" t="s">
        <v>22</v>
      </c>
      <c r="F1165" s="77" t="s">
        <v>64</v>
      </c>
      <c r="G1165" s="77">
        <v>6.8</v>
      </c>
      <c r="H1165" s="77">
        <v>5.6</v>
      </c>
      <c r="I1165" s="77">
        <v>7.5</v>
      </c>
      <c r="J1165" s="77">
        <v>8.1999999999999993</v>
      </c>
      <c r="K1165" s="77">
        <v>8.8000000000000007</v>
      </c>
      <c r="L1165" s="77">
        <v>8.1999999999999993</v>
      </c>
      <c r="M1165" s="77">
        <v>6000</v>
      </c>
      <c r="N1165" s="80">
        <f>IF('NORMAL OPTION CALLS'!E1165="BUY",('NORMAL OPTION CALLS'!L1165-'NORMAL OPTION CALLS'!G1165)*('NORMAL OPTION CALLS'!M1165),('NORMAL OPTION CALLS'!G1165-'NORMAL OPTION CALLS'!L1165)*('NORMAL OPTION CALLS'!M1165))</f>
        <v>8399.9999999999964</v>
      </c>
      <c r="O1165" s="81">
        <f>'NORMAL OPTION CALLS'!N1165/('NORMAL OPTION CALLS'!M1165)/'NORMAL OPTION CALLS'!G1165%</f>
        <v>20.588235294117638</v>
      </c>
      <c r="P1165" s="117"/>
      <c r="Q1165" s="118"/>
    </row>
    <row r="1166" spans="1:17" ht="15.75" customHeight="1">
      <c r="A1166" s="77">
        <v>9</v>
      </c>
      <c r="B1166" s="78">
        <v>43308</v>
      </c>
      <c r="C1166" s="79">
        <v>85</v>
      </c>
      <c r="D1166" s="77" t="s">
        <v>21</v>
      </c>
      <c r="E1166" s="77" t="s">
        <v>22</v>
      </c>
      <c r="F1166" s="77" t="s">
        <v>116</v>
      </c>
      <c r="G1166" s="77">
        <v>5.8</v>
      </c>
      <c r="H1166" s="77">
        <v>3.8</v>
      </c>
      <c r="I1166" s="77">
        <v>6.8</v>
      </c>
      <c r="J1166" s="77">
        <v>7.8</v>
      </c>
      <c r="K1166" s="77">
        <v>8.8000000000000007</v>
      </c>
      <c r="L1166" s="77">
        <v>6.8</v>
      </c>
      <c r="M1166" s="77">
        <v>5500</v>
      </c>
      <c r="N1166" s="80">
        <f>IF('NORMAL OPTION CALLS'!E1166="BUY",('NORMAL OPTION CALLS'!L1166-'NORMAL OPTION CALLS'!G1166)*('NORMAL OPTION CALLS'!M1166),('NORMAL OPTION CALLS'!G1166-'NORMAL OPTION CALLS'!L1166)*('NORMAL OPTION CALLS'!M1166))</f>
        <v>5500</v>
      </c>
      <c r="O1166" s="81">
        <f>'NORMAL OPTION CALLS'!N1166/('NORMAL OPTION CALLS'!M1166)/'NORMAL OPTION CALLS'!G1166%</f>
        <v>17.241379310344829</v>
      </c>
      <c r="P1166" s="117"/>
      <c r="Q1166" s="118"/>
    </row>
    <row r="1167" spans="1:17" ht="15.75" customHeight="1">
      <c r="A1167" s="77">
        <v>10</v>
      </c>
      <c r="B1167" s="78">
        <v>43308</v>
      </c>
      <c r="C1167" s="79">
        <v>300</v>
      </c>
      <c r="D1167" s="77" t="s">
        <v>21</v>
      </c>
      <c r="E1167" s="77" t="s">
        <v>22</v>
      </c>
      <c r="F1167" s="77" t="s">
        <v>49</v>
      </c>
      <c r="G1167" s="77">
        <v>10.5</v>
      </c>
      <c r="H1167" s="77">
        <v>7.5</v>
      </c>
      <c r="I1167" s="77">
        <v>12</v>
      </c>
      <c r="J1167" s="77">
        <v>13.5</v>
      </c>
      <c r="K1167" s="77">
        <v>15</v>
      </c>
      <c r="L1167" s="77">
        <v>12</v>
      </c>
      <c r="M1167" s="77">
        <v>3000</v>
      </c>
      <c r="N1167" s="80">
        <f>IF('NORMAL OPTION CALLS'!E1167="BUY",('NORMAL OPTION CALLS'!L1167-'NORMAL OPTION CALLS'!G1167)*('NORMAL OPTION CALLS'!M1167),('NORMAL OPTION CALLS'!G1167-'NORMAL OPTION CALLS'!L1167)*('NORMAL OPTION CALLS'!M1167))</f>
        <v>4500</v>
      </c>
      <c r="O1167" s="81">
        <f>'NORMAL OPTION CALLS'!N1167/('NORMAL OPTION CALLS'!M1167)/'NORMAL OPTION CALLS'!G1167%</f>
        <v>14.285714285714286</v>
      </c>
      <c r="P1167" s="117"/>
      <c r="Q1167" s="118"/>
    </row>
    <row r="1168" spans="1:17" ht="15.75" customHeight="1">
      <c r="A1168" s="77">
        <v>11</v>
      </c>
      <c r="B1168" s="78">
        <v>43307</v>
      </c>
      <c r="C1168" s="79">
        <v>140</v>
      </c>
      <c r="D1168" s="77" t="s">
        <v>21</v>
      </c>
      <c r="E1168" s="77" t="s">
        <v>22</v>
      </c>
      <c r="F1168" s="77" t="s">
        <v>124</v>
      </c>
      <c r="G1168" s="77">
        <v>8.5</v>
      </c>
      <c r="H1168" s="77">
        <v>6.5</v>
      </c>
      <c r="I1168" s="77">
        <v>9.5</v>
      </c>
      <c r="J1168" s="77">
        <v>10.5</v>
      </c>
      <c r="K1168" s="77">
        <v>11.5</v>
      </c>
      <c r="L1168" s="77">
        <v>9.5</v>
      </c>
      <c r="M1168" s="77">
        <v>4000</v>
      </c>
      <c r="N1168" s="80">
        <f>IF('NORMAL OPTION CALLS'!E1168="BUY",('NORMAL OPTION CALLS'!L1168-'NORMAL OPTION CALLS'!G1168)*('NORMAL OPTION CALLS'!M1168),('NORMAL OPTION CALLS'!G1168-'NORMAL OPTION CALLS'!L1168)*('NORMAL OPTION CALLS'!M1168))</f>
        <v>4000</v>
      </c>
      <c r="O1168" s="81">
        <f>'NORMAL OPTION CALLS'!N1168/('NORMAL OPTION CALLS'!M1168)/'NORMAL OPTION CALLS'!G1168%</f>
        <v>11.76470588235294</v>
      </c>
      <c r="P1168" s="117"/>
      <c r="Q1168" s="118"/>
    </row>
    <row r="1169" spans="1:17" ht="15.75" customHeight="1">
      <c r="A1169" s="77">
        <v>12</v>
      </c>
      <c r="B1169" s="78">
        <v>43307</v>
      </c>
      <c r="C1169" s="79">
        <v>105</v>
      </c>
      <c r="D1169" s="77" t="s">
        <v>21</v>
      </c>
      <c r="E1169" s="77" t="s">
        <v>22</v>
      </c>
      <c r="F1169" s="77" t="s">
        <v>64</v>
      </c>
      <c r="G1169" s="77">
        <v>5</v>
      </c>
      <c r="H1169" s="77">
        <v>2.6</v>
      </c>
      <c r="I1169" s="77">
        <v>5.7</v>
      </c>
      <c r="J1169" s="77">
        <v>6.3</v>
      </c>
      <c r="K1169" s="77">
        <v>7</v>
      </c>
      <c r="L1169" s="77">
        <v>7</v>
      </c>
      <c r="M1169" s="77">
        <v>6000</v>
      </c>
      <c r="N1169" s="80">
        <f>IF('NORMAL OPTION CALLS'!E1169="BUY",('NORMAL OPTION CALLS'!L1169-'NORMAL OPTION CALLS'!G1169)*('NORMAL OPTION CALLS'!M1169),('NORMAL OPTION CALLS'!G1169-'NORMAL OPTION CALLS'!L1169)*('NORMAL OPTION CALLS'!M1169))</f>
        <v>12000</v>
      </c>
      <c r="O1169" s="81">
        <f>'NORMAL OPTION CALLS'!N1169/('NORMAL OPTION CALLS'!M1169)/'NORMAL OPTION CALLS'!G1169%</f>
        <v>40</v>
      </c>
      <c r="P1169" s="117"/>
      <c r="Q1169" s="118"/>
    </row>
    <row r="1170" spans="1:17" ht="15.75" customHeight="1">
      <c r="A1170" s="77">
        <v>13</v>
      </c>
      <c r="B1170" s="78">
        <v>43307</v>
      </c>
      <c r="C1170" s="79">
        <v>280</v>
      </c>
      <c r="D1170" s="77" t="s">
        <v>21</v>
      </c>
      <c r="E1170" s="77" t="s">
        <v>22</v>
      </c>
      <c r="F1170" s="77" t="s">
        <v>49</v>
      </c>
      <c r="G1170" s="77">
        <v>13</v>
      </c>
      <c r="H1170" s="77">
        <v>10</v>
      </c>
      <c r="I1170" s="77">
        <v>14.5</v>
      </c>
      <c r="J1170" s="77">
        <v>16</v>
      </c>
      <c r="K1170" s="77">
        <v>17.5</v>
      </c>
      <c r="L1170" s="77">
        <v>16</v>
      </c>
      <c r="M1170" s="77">
        <v>3000</v>
      </c>
      <c r="N1170" s="80">
        <f>IF('NORMAL OPTION CALLS'!E1170="BUY",('NORMAL OPTION CALLS'!L1170-'NORMAL OPTION CALLS'!G1170)*('NORMAL OPTION CALLS'!M1170),('NORMAL OPTION CALLS'!G1170-'NORMAL OPTION CALLS'!L1170)*('NORMAL OPTION CALLS'!M1170))</f>
        <v>9000</v>
      </c>
      <c r="O1170" s="81">
        <f>'NORMAL OPTION CALLS'!N1170/('NORMAL OPTION CALLS'!M1170)/'NORMAL OPTION CALLS'!G1170%</f>
        <v>23.076923076923077</v>
      </c>
      <c r="P1170" s="117"/>
      <c r="Q1170" s="118"/>
    </row>
    <row r="1171" spans="1:17" ht="15.75" customHeight="1">
      <c r="A1171" s="77">
        <v>14</v>
      </c>
      <c r="B1171" s="78">
        <v>43307</v>
      </c>
      <c r="C1171" s="79">
        <v>280</v>
      </c>
      <c r="D1171" s="77" t="s">
        <v>21</v>
      </c>
      <c r="E1171" s="77" t="s">
        <v>22</v>
      </c>
      <c r="F1171" s="77" t="s">
        <v>87</v>
      </c>
      <c r="G1171" s="77">
        <v>13.5</v>
      </c>
      <c r="H1171" s="77">
        <v>10.5</v>
      </c>
      <c r="I1171" s="77">
        <v>15</v>
      </c>
      <c r="J1171" s="77">
        <v>15.5</v>
      </c>
      <c r="K1171" s="77">
        <v>18</v>
      </c>
      <c r="L1171" s="77">
        <v>18</v>
      </c>
      <c r="M1171" s="77">
        <v>3000</v>
      </c>
      <c r="N1171" s="80">
        <f>IF('NORMAL OPTION CALLS'!E1171="BUY",('NORMAL OPTION CALLS'!L1171-'NORMAL OPTION CALLS'!G1171)*('NORMAL OPTION CALLS'!M1171),('NORMAL OPTION CALLS'!G1171-'NORMAL OPTION CALLS'!L1171)*('NORMAL OPTION CALLS'!M1171))</f>
        <v>13500</v>
      </c>
      <c r="O1171" s="81">
        <f>'NORMAL OPTION CALLS'!N1171/('NORMAL OPTION CALLS'!M1171)/'NORMAL OPTION CALLS'!G1171%</f>
        <v>33.333333333333329</v>
      </c>
      <c r="P1171" s="117"/>
      <c r="Q1171" s="118"/>
    </row>
    <row r="1172" spans="1:17" ht="15.75" customHeight="1">
      <c r="A1172" s="77">
        <v>15</v>
      </c>
      <c r="B1172" s="78">
        <v>43306</v>
      </c>
      <c r="C1172" s="79">
        <v>270</v>
      </c>
      <c r="D1172" s="77" t="s">
        <v>21</v>
      </c>
      <c r="E1172" s="77" t="s">
        <v>22</v>
      </c>
      <c r="F1172" s="77" t="s">
        <v>49</v>
      </c>
      <c r="G1172" s="77">
        <v>13</v>
      </c>
      <c r="H1172" s="77">
        <v>10</v>
      </c>
      <c r="I1172" s="77">
        <v>14.5</v>
      </c>
      <c r="J1172" s="77">
        <v>16</v>
      </c>
      <c r="K1172" s="77">
        <v>17.5</v>
      </c>
      <c r="L1172" s="77">
        <v>16</v>
      </c>
      <c r="M1172" s="77">
        <v>3000</v>
      </c>
      <c r="N1172" s="80">
        <f>IF('NORMAL OPTION CALLS'!E1172="BUY",('NORMAL OPTION CALLS'!L1172-'NORMAL OPTION CALLS'!G1172)*('NORMAL OPTION CALLS'!M1172),('NORMAL OPTION CALLS'!G1172-'NORMAL OPTION CALLS'!L1172)*('NORMAL OPTION CALLS'!M1172))</f>
        <v>9000</v>
      </c>
      <c r="O1172" s="81">
        <f>'NORMAL OPTION CALLS'!N1172/('NORMAL OPTION CALLS'!M1172)/'NORMAL OPTION CALLS'!G1172%</f>
        <v>23.076923076923077</v>
      </c>
      <c r="P1172" s="117"/>
      <c r="Q1172" s="118"/>
    </row>
    <row r="1173" spans="1:17" ht="15.75" customHeight="1">
      <c r="A1173" s="77">
        <v>16</v>
      </c>
      <c r="B1173" s="78">
        <v>43306</v>
      </c>
      <c r="C1173" s="79">
        <v>1480</v>
      </c>
      <c r="D1173" s="77" t="s">
        <v>21</v>
      </c>
      <c r="E1173" s="77" t="s">
        <v>22</v>
      </c>
      <c r="F1173" s="77" t="s">
        <v>310</v>
      </c>
      <c r="G1173" s="77">
        <v>63</v>
      </c>
      <c r="H1173" s="77">
        <v>53</v>
      </c>
      <c r="I1173" s="77">
        <v>68</v>
      </c>
      <c r="J1173" s="77">
        <v>73</v>
      </c>
      <c r="K1173" s="77">
        <v>78</v>
      </c>
      <c r="L1173" s="77">
        <v>67.400000000000006</v>
      </c>
      <c r="M1173" s="77">
        <v>800</v>
      </c>
      <c r="N1173" s="80">
        <f>IF('NORMAL OPTION CALLS'!E1173="BUY",('NORMAL OPTION CALLS'!L1173-'NORMAL OPTION CALLS'!G1173)*('NORMAL OPTION CALLS'!M1173),('NORMAL OPTION CALLS'!G1173-'NORMAL OPTION CALLS'!L1173)*('NORMAL OPTION CALLS'!M1173))</f>
        <v>3520.0000000000045</v>
      </c>
      <c r="O1173" s="81">
        <f>'NORMAL OPTION CALLS'!N1173/('NORMAL OPTION CALLS'!M1173)/'NORMAL OPTION CALLS'!G1173%</f>
        <v>6.9841269841269931</v>
      </c>
      <c r="P1173" s="117"/>
      <c r="Q1173" s="118"/>
    </row>
    <row r="1174" spans="1:17" ht="15.75" customHeight="1">
      <c r="A1174" s="77">
        <v>17</v>
      </c>
      <c r="B1174" s="78">
        <v>43306</v>
      </c>
      <c r="C1174" s="79">
        <v>190</v>
      </c>
      <c r="D1174" s="77" t="s">
        <v>21</v>
      </c>
      <c r="E1174" s="77" t="s">
        <v>22</v>
      </c>
      <c r="F1174" s="77" t="s">
        <v>309</v>
      </c>
      <c r="G1174" s="77">
        <v>8</v>
      </c>
      <c r="H1174" s="77">
        <v>6</v>
      </c>
      <c r="I1174" s="77">
        <v>9</v>
      </c>
      <c r="J1174" s="77">
        <v>10</v>
      </c>
      <c r="K1174" s="77">
        <v>11</v>
      </c>
      <c r="L1174" s="77">
        <v>11</v>
      </c>
      <c r="M1174" s="77">
        <v>4000</v>
      </c>
      <c r="N1174" s="80">
        <f>IF('NORMAL OPTION CALLS'!E1174="BUY",('NORMAL OPTION CALLS'!L1174-'NORMAL OPTION CALLS'!G1174)*('NORMAL OPTION CALLS'!M1174),('NORMAL OPTION CALLS'!G1174-'NORMAL OPTION CALLS'!L1174)*('NORMAL OPTION CALLS'!M1174))</f>
        <v>12000</v>
      </c>
      <c r="O1174" s="81">
        <f>'NORMAL OPTION CALLS'!N1174/('NORMAL OPTION CALLS'!M1174)/'NORMAL OPTION CALLS'!G1174%</f>
        <v>37.5</v>
      </c>
      <c r="P1174" s="117"/>
      <c r="Q1174" s="118"/>
    </row>
    <row r="1175" spans="1:17" ht="15.75" customHeight="1">
      <c r="A1175" s="77">
        <v>18</v>
      </c>
      <c r="B1175" s="78">
        <v>43305</v>
      </c>
      <c r="C1175" s="79">
        <v>220</v>
      </c>
      <c r="D1175" s="77" t="s">
        <v>21</v>
      </c>
      <c r="E1175" s="77" t="s">
        <v>22</v>
      </c>
      <c r="F1175" s="77" t="s">
        <v>74</v>
      </c>
      <c r="G1175" s="77">
        <v>3</v>
      </c>
      <c r="H1175" s="77">
        <v>0.4</v>
      </c>
      <c r="I1175" s="77">
        <v>5.5</v>
      </c>
      <c r="J1175" s="77">
        <v>7</v>
      </c>
      <c r="K1175" s="77">
        <v>8.5</v>
      </c>
      <c r="L1175" s="77">
        <v>0.4</v>
      </c>
      <c r="M1175" s="77">
        <v>1750</v>
      </c>
      <c r="N1175" s="80">
        <f>IF('NORMAL OPTION CALLS'!E1175="BUY",('NORMAL OPTION CALLS'!L1175-'NORMAL OPTION CALLS'!G1175)*('NORMAL OPTION CALLS'!M1175),('NORMAL OPTION CALLS'!G1175-'NORMAL OPTION CALLS'!L1175)*('NORMAL OPTION CALLS'!M1175))</f>
        <v>-4550</v>
      </c>
      <c r="O1175" s="81">
        <f>'NORMAL OPTION CALLS'!N1175/('NORMAL OPTION CALLS'!M1175)/'NORMAL OPTION CALLS'!G1175%</f>
        <v>-86.666666666666671</v>
      </c>
      <c r="P1175" s="117"/>
      <c r="Q1175" s="118"/>
    </row>
    <row r="1176" spans="1:17" ht="15.75" customHeight="1">
      <c r="A1176" s="77">
        <v>19</v>
      </c>
      <c r="B1176" s="78">
        <v>43305</v>
      </c>
      <c r="C1176" s="79">
        <v>180</v>
      </c>
      <c r="D1176" s="77" t="s">
        <v>21</v>
      </c>
      <c r="E1176" s="77" t="s">
        <v>22</v>
      </c>
      <c r="F1176" s="77" t="s">
        <v>309</v>
      </c>
      <c r="G1176" s="77">
        <v>6.5</v>
      </c>
      <c r="H1176" s="77">
        <v>4.5</v>
      </c>
      <c r="I1176" s="77">
        <v>7.5</v>
      </c>
      <c r="J1176" s="77">
        <v>8.5</v>
      </c>
      <c r="K1176" s="77">
        <v>9.5</v>
      </c>
      <c r="L1176" s="77">
        <v>9.5</v>
      </c>
      <c r="M1176" s="77">
        <v>4000</v>
      </c>
      <c r="N1176" s="80">
        <f>IF('NORMAL OPTION CALLS'!E1176="BUY",('NORMAL OPTION CALLS'!L1176-'NORMAL OPTION CALLS'!G1176)*('NORMAL OPTION CALLS'!M1176),('NORMAL OPTION CALLS'!G1176-'NORMAL OPTION CALLS'!L1176)*('NORMAL OPTION CALLS'!M1176))</f>
        <v>12000</v>
      </c>
      <c r="O1176" s="81">
        <f>'NORMAL OPTION CALLS'!N1176/('NORMAL OPTION CALLS'!M1176)/'NORMAL OPTION CALLS'!G1176%</f>
        <v>46.153846153846153</v>
      </c>
      <c r="P1176" s="117"/>
      <c r="Q1176" s="118"/>
    </row>
    <row r="1177" spans="1:17" ht="15.75" customHeight="1">
      <c r="A1177" s="77">
        <v>20</v>
      </c>
      <c r="B1177" s="78">
        <v>43305</v>
      </c>
      <c r="C1177" s="79">
        <v>60</v>
      </c>
      <c r="D1177" s="77" t="s">
        <v>21</v>
      </c>
      <c r="E1177" s="77" t="s">
        <v>22</v>
      </c>
      <c r="F1177" s="77" t="s">
        <v>46</v>
      </c>
      <c r="G1177" s="77">
        <v>1.5</v>
      </c>
      <c r="H1177" s="77">
        <v>0.5</v>
      </c>
      <c r="I1177" s="77">
        <v>2</v>
      </c>
      <c r="J1177" s="77">
        <v>2.5</v>
      </c>
      <c r="K1177" s="77">
        <v>3</v>
      </c>
      <c r="L1177" s="77">
        <v>3</v>
      </c>
      <c r="M1177" s="77">
        <v>7000</v>
      </c>
      <c r="N1177" s="80">
        <f>IF('NORMAL OPTION CALLS'!E1177="BUY",('NORMAL OPTION CALLS'!L1177-'NORMAL OPTION CALLS'!G1177)*('NORMAL OPTION CALLS'!M1177),('NORMAL OPTION CALLS'!G1177-'NORMAL OPTION CALLS'!L1177)*('NORMAL OPTION CALLS'!M1177))</f>
        <v>10500</v>
      </c>
      <c r="O1177" s="81">
        <f>'NORMAL OPTION CALLS'!N1177/('NORMAL OPTION CALLS'!M1177)/'NORMAL OPTION CALLS'!G1177%</f>
        <v>100</v>
      </c>
      <c r="P1177" s="117"/>
      <c r="Q1177" s="118"/>
    </row>
    <row r="1178" spans="1:17" ht="15.75" customHeight="1">
      <c r="A1178" s="77">
        <v>21</v>
      </c>
      <c r="B1178" s="78">
        <v>43305</v>
      </c>
      <c r="C1178" s="79">
        <v>200</v>
      </c>
      <c r="D1178" s="77" t="s">
        <v>21</v>
      </c>
      <c r="E1178" s="77" t="s">
        <v>22</v>
      </c>
      <c r="F1178" s="77" t="s">
        <v>301</v>
      </c>
      <c r="G1178" s="77">
        <v>2.5</v>
      </c>
      <c r="H1178" s="77">
        <v>0.4</v>
      </c>
      <c r="I1178" s="77">
        <v>4</v>
      </c>
      <c r="J1178" s="77">
        <v>5.5</v>
      </c>
      <c r="K1178" s="77">
        <v>7</v>
      </c>
      <c r="L1178" s="77">
        <v>4</v>
      </c>
      <c r="M1178" s="77">
        <v>2250</v>
      </c>
      <c r="N1178" s="80">
        <f>IF('NORMAL OPTION CALLS'!E1178="BUY",('NORMAL OPTION CALLS'!L1178-'NORMAL OPTION CALLS'!G1178)*('NORMAL OPTION CALLS'!M1178),('NORMAL OPTION CALLS'!G1178-'NORMAL OPTION CALLS'!L1178)*('NORMAL OPTION CALLS'!M1178))</f>
        <v>3375</v>
      </c>
      <c r="O1178" s="81">
        <f>'NORMAL OPTION CALLS'!N1178/('NORMAL OPTION CALLS'!M1178)/'NORMAL OPTION CALLS'!G1178%</f>
        <v>60</v>
      </c>
      <c r="P1178" s="117"/>
      <c r="Q1178" s="118"/>
    </row>
    <row r="1179" spans="1:17" ht="15.75" customHeight="1">
      <c r="A1179" s="77">
        <v>22</v>
      </c>
      <c r="B1179" s="78">
        <v>43304</v>
      </c>
      <c r="C1179" s="79">
        <v>600</v>
      </c>
      <c r="D1179" s="77" t="s">
        <v>21</v>
      </c>
      <c r="E1179" s="77" t="s">
        <v>22</v>
      </c>
      <c r="F1179" s="77" t="s">
        <v>92</v>
      </c>
      <c r="G1179" s="77">
        <v>20</v>
      </c>
      <c r="H1179" s="77">
        <v>12</v>
      </c>
      <c r="I1179" s="77">
        <v>24</v>
      </c>
      <c r="J1179" s="77">
        <v>28</v>
      </c>
      <c r="K1179" s="77">
        <v>32</v>
      </c>
      <c r="L1179" s="77">
        <v>24</v>
      </c>
      <c r="M1179" s="77">
        <v>1000</v>
      </c>
      <c r="N1179" s="80">
        <f>IF('NORMAL OPTION CALLS'!E1179="BUY",('NORMAL OPTION CALLS'!L1179-'NORMAL OPTION CALLS'!G1179)*('NORMAL OPTION CALLS'!M1179),('NORMAL OPTION CALLS'!G1179-'NORMAL OPTION CALLS'!L1179)*('NORMAL OPTION CALLS'!M1179))</f>
        <v>4000</v>
      </c>
      <c r="O1179" s="81">
        <f>'NORMAL OPTION CALLS'!N1179/('NORMAL OPTION CALLS'!M1179)/'NORMAL OPTION CALLS'!G1179%</f>
        <v>20</v>
      </c>
      <c r="P1179" s="117"/>
      <c r="Q1179" s="118"/>
    </row>
    <row r="1180" spans="1:17" ht="15.75" customHeight="1">
      <c r="A1180" s="77">
        <v>23</v>
      </c>
      <c r="B1180" s="78">
        <v>43304</v>
      </c>
      <c r="C1180" s="79">
        <v>165</v>
      </c>
      <c r="D1180" s="77" t="s">
        <v>21</v>
      </c>
      <c r="E1180" s="77" t="s">
        <v>22</v>
      </c>
      <c r="F1180" s="77" t="s">
        <v>309</v>
      </c>
      <c r="G1180" s="77">
        <v>6</v>
      </c>
      <c r="H1180" s="77">
        <v>4</v>
      </c>
      <c r="I1180" s="77">
        <v>7</v>
      </c>
      <c r="J1180" s="77">
        <v>8</v>
      </c>
      <c r="K1180" s="77">
        <v>9</v>
      </c>
      <c r="L1180" s="77">
        <v>9</v>
      </c>
      <c r="M1180" s="77">
        <v>4000</v>
      </c>
      <c r="N1180" s="80">
        <f>IF('NORMAL OPTION CALLS'!E1180="BUY",('NORMAL OPTION CALLS'!L1180-'NORMAL OPTION CALLS'!G1180)*('NORMAL OPTION CALLS'!M1180),('NORMAL OPTION CALLS'!G1180-'NORMAL OPTION CALLS'!L1180)*('NORMAL OPTION CALLS'!M1180))</f>
        <v>12000</v>
      </c>
      <c r="O1180" s="81">
        <f>'NORMAL OPTION CALLS'!N1180/('NORMAL OPTION CALLS'!M1180)/'NORMAL OPTION CALLS'!G1180%</f>
        <v>50</v>
      </c>
      <c r="Q1180" s="118"/>
    </row>
    <row r="1181" spans="1:17" ht="15.75" customHeight="1">
      <c r="A1181" s="77">
        <v>24</v>
      </c>
      <c r="B1181" s="78">
        <v>43304</v>
      </c>
      <c r="C1181" s="79">
        <v>120</v>
      </c>
      <c r="D1181" s="77" t="s">
        <v>21</v>
      </c>
      <c r="E1181" s="77" t="s">
        <v>22</v>
      </c>
      <c r="F1181" s="77" t="s">
        <v>124</v>
      </c>
      <c r="G1181" s="77">
        <v>4</v>
      </c>
      <c r="H1181" s="77">
        <v>2</v>
      </c>
      <c r="I1181" s="77">
        <v>5</v>
      </c>
      <c r="J1181" s="77">
        <v>6</v>
      </c>
      <c r="K1181" s="77">
        <v>7</v>
      </c>
      <c r="L1181" s="77">
        <v>7</v>
      </c>
      <c r="M1181" s="77">
        <v>4000</v>
      </c>
      <c r="N1181" s="80">
        <f>IF('NORMAL OPTION CALLS'!E1181="BUY",('NORMAL OPTION CALLS'!L1181-'NORMAL OPTION CALLS'!G1181)*('NORMAL OPTION CALLS'!M1181),('NORMAL OPTION CALLS'!G1181-'NORMAL OPTION CALLS'!L1181)*('NORMAL OPTION CALLS'!M1181))</f>
        <v>12000</v>
      </c>
      <c r="O1181" s="81">
        <f>'NORMAL OPTION CALLS'!N1181/('NORMAL OPTION CALLS'!M1181)/'NORMAL OPTION CALLS'!G1181%</f>
        <v>75</v>
      </c>
      <c r="Q1181" s="118"/>
    </row>
    <row r="1182" spans="1:17" ht="15.75" customHeight="1">
      <c r="A1182" s="77">
        <v>25</v>
      </c>
      <c r="B1182" s="78">
        <v>43301</v>
      </c>
      <c r="C1182" s="79">
        <v>2700</v>
      </c>
      <c r="D1182" s="77" t="s">
        <v>21</v>
      </c>
      <c r="E1182" s="77" t="s">
        <v>22</v>
      </c>
      <c r="F1182" s="77" t="s">
        <v>50</v>
      </c>
      <c r="G1182" s="77">
        <v>50</v>
      </c>
      <c r="H1182" s="77">
        <v>36</v>
      </c>
      <c r="I1182" s="77">
        <v>58</v>
      </c>
      <c r="J1182" s="77">
        <v>66</v>
      </c>
      <c r="K1182" s="77">
        <v>74</v>
      </c>
      <c r="L1182" s="77">
        <v>74</v>
      </c>
      <c r="M1182" s="77">
        <v>750</v>
      </c>
      <c r="N1182" s="80">
        <f>IF('NORMAL OPTION CALLS'!E1182="BUY",('NORMAL OPTION CALLS'!L1182-'NORMAL OPTION CALLS'!G1182)*('NORMAL OPTION CALLS'!M1182),('NORMAL OPTION CALLS'!G1182-'NORMAL OPTION CALLS'!L1182)*('NORMAL OPTION CALLS'!M1182))</f>
        <v>18000</v>
      </c>
      <c r="O1182" s="81">
        <f>'NORMAL OPTION CALLS'!N1182/('NORMAL OPTION CALLS'!M1182)/'NORMAL OPTION CALLS'!G1182%</f>
        <v>48</v>
      </c>
      <c r="Q1182" s="118"/>
    </row>
    <row r="1183" spans="1:17" ht="15.75" customHeight="1">
      <c r="A1183" s="77">
        <v>26</v>
      </c>
      <c r="B1183" s="78">
        <v>43301</v>
      </c>
      <c r="C1183" s="79">
        <v>160</v>
      </c>
      <c r="D1183" s="77" t="s">
        <v>21</v>
      </c>
      <c r="E1183" s="77" t="s">
        <v>22</v>
      </c>
      <c r="F1183" s="77" t="s">
        <v>309</v>
      </c>
      <c r="G1183" s="77">
        <v>5.5</v>
      </c>
      <c r="H1183" s="77">
        <v>3.5</v>
      </c>
      <c r="I1183" s="77">
        <v>6.5</v>
      </c>
      <c r="J1183" s="77">
        <v>7.5</v>
      </c>
      <c r="K1183" s="77">
        <v>8.5</v>
      </c>
      <c r="L1183" s="77">
        <v>7.5</v>
      </c>
      <c r="M1183" s="77">
        <v>4000</v>
      </c>
      <c r="N1183" s="80">
        <f>IF('NORMAL OPTION CALLS'!E1183="BUY",('NORMAL OPTION CALLS'!L1183-'NORMAL OPTION CALLS'!G1183)*('NORMAL OPTION CALLS'!M1183),('NORMAL OPTION CALLS'!G1183-'NORMAL OPTION CALLS'!L1183)*('NORMAL OPTION CALLS'!M1183))</f>
        <v>8000</v>
      </c>
      <c r="O1183" s="81">
        <f>'NORMAL OPTION CALLS'!N1183/('NORMAL OPTION CALLS'!M1183)/'NORMAL OPTION CALLS'!G1183%</f>
        <v>36.363636363636367</v>
      </c>
    </row>
    <row r="1184" spans="1:17" ht="15.75" customHeight="1">
      <c r="A1184" s="77">
        <v>27</v>
      </c>
      <c r="B1184" s="78">
        <v>43301</v>
      </c>
      <c r="C1184" s="79">
        <v>1475</v>
      </c>
      <c r="D1184" s="77" t="s">
        <v>21</v>
      </c>
      <c r="E1184" s="77" t="s">
        <v>22</v>
      </c>
      <c r="F1184" s="77" t="s">
        <v>265</v>
      </c>
      <c r="G1184" s="77">
        <v>48</v>
      </c>
      <c r="H1184" s="77">
        <v>33</v>
      </c>
      <c r="I1184" s="77">
        <v>56</v>
      </c>
      <c r="J1184" s="77">
        <v>64</v>
      </c>
      <c r="K1184" s="77">
        <v>72</v>
      </c>
      <c r="L1184" s="77">
        <v>64</v>
      </c>
      <c r="M1184" s="77">
        <v>500</v>
      </c>
      <c r="N1184" s="80">
        <f>IF('NORMAL OPTION CALLS'!E1184="BUY",('NORMAL OPTION CALLS'!L1184-'NORMAL OPTION CALLS'!G1184)*('NORMAL OPTION CALLS'!M1184),('NORMAL OPTION CALLS'!G1184-'NORMAL OPTION CALLS'!L1184)*('NORMAL OPTION CALLS'!M1184))</f>
        <v>8000</v>
      </c>
      <c r="O1184" s="81">
        <f>'NORMAL OPTION CALLS'!N1184/('NORMAL OPTION CALLS'!M1184)/'NORMAL OPTION CALLS'!G1184%</f>
        <v>33.333333333333336</v>
      </c>
    </row>
    <row r="1185" spans="1:15" ht="15.75" customHeight="1">
      <c r="A1185" s="77">
        <v>28</v>
      </c>
      <c r="B1185" s="78">
        <v>43300</v>
      </c>
      <c r="C1185" s="79">
        <v>860</v>
      </c>
      <c r="D1185" s="77" t="s">
        <v>21</v>
      </c>
      <c r="E1185" s="77" t="s">
        <v>22</v>
      </c>
      <c r="F1185" s="77" t="s">
        <v>169</v>
      </c>
      <c r="G1185" s="77">
        <v>16.5</v>
      </c>
      <c r="H1185" s="77">
        <v>6</v>
      </c>
      <c r="I1185" s="77">
        <v>23</v>
      </c>
      <c r="J1185" s="77">
        <v>29</v>
      </c>
      <c r="K1185" s="77">
        <v>35</v>
      </c>
      <c r="L1185" s="77">
        <v>21.95</v>
      </c>
      <c r="M1185" s="77">
        <v>750</v>
      </c>
      <c r="N1185" s="80">
        <f>IF('NORMAL OPTION CALLS'!E1185="BUY",('NORMAL OPTION CALLS'!L1185-'NORMAL OPTION CALLS'!G1185)*('NORMAL OPTION CALLS'!M1185),('NORMAL OPTION CALLS'!G1185-'NORMAL OPTION CALLS'!L1185)*('NORMAL OPTION CALLS'!M1185))</f>
        <v>4087.4999999999995</v>
      </c>
      <c r="O1185" s="81">
        <f>'NORMAL OPTION CALLS'!N1185/('NORMAL OPTION CALLS'!M1185)/'NORMAL OPTION CALLS'!G1185%</f>
        <v>33.030303030303024</v>
      </c>
    </row>
    <row r="1186" spans="1:15" ht="15.75" customHeight="1">
      <c r="A1186" s="77">
        <v>29</v>
      </c>
      <c r="B1186" s="78">
        <v>43300</v>
      </c>
      <c r="C1186" s="79">
        <v>1100</v>
      </c>
      <c r="D1186" s="77" t="s">
        <v>21</v>
      </c>
      <c r="E1186" s="77" t="s">
        <v>22</v>
      </c>
      <c r="F1186" s="77" t="s">
        <v>225</v>
      </c>
      <c r="G1186" s="77">
        <v>22</v>
      </c>
      <c r="H1186" s="77">
        <v>14</v>
      </c>
      <c r="I1186" s="77">
        <v>26</v>
      </c>
      <c r="J1186" s="77">
        <v>30</v>
      </c>
      <c r="K1186" s="77">
        <v>34</v>
      </c>
      <c r="L1186" s="77">
        <v>26</v>
      </c>
      <c r="M1186" s="77">
        <v>1000</v>
      </c>
      <c r="N1186" s="80">
        <f>IF('NORMAL OPTION CALLS'!E1186="BUY",('NORMAL OPTION CALLS'!L1186-'NORMAL OPTION CALLS'!G1186)*('NORMAL OPTION CALLS'!M1186),('NORMAL OPTION CALLS'!G1186-'NORMAL OPTION CALLS'!L1186)*('NORMAL OPTION CALLS'!M1186))</f>
        <v>4000</v>
      </c>
      <c r="O1186" s="81">
        <f>'NORMAL OPTION CALLS'!N1186/('NORMAL OPTION CALLS'!M1186)/'NORMAL OPTION CALLS'!G1186%</f>
        <v>18.181818181818183</v>
      </c>
    </row>
    <row r="1187" spans="1:15" ht="15.75" customHeight="1">
      <c r="A1187" s="77">
        <v>30</v>
      </c>
      <c r="B1187" s="78">
        <v>43300</v>
      </c>
      <c r="C1187" s="79">
        <v>145</v>
      </c>
      <c r="D1187" s="77" t="s">
        <v>21</v>
      </c>
      <c r="E1187" s="77" t="s">
        <v>22</v>
      </c>
      <c r="F1187" s="77" t="s">
        <v>309</v>
      </c>
      <c r="G1187" s="77">
        <v>5</v>
      </c>
      <c r="H1187" s="77">
        <v>3</v>
      </c>
      <c r="I1187" s="77">
        <v>6</v>
      </c>
      <c r="J1187" s="77">
        <v>7</v>
      </c>
      <c r="K1187" s="77">
        <v>8</v>
      </c>
      <c r="L1187" s="77">
        <v>8</v>
      </c>
      <c r="M1187" s="77">
        <v>4000</v>
      </c>
      <c r="N1187" s="80">
        <f>IF('NORMAL OPTION CALLS'!E1187="BUY",('NORMAL OPTION CALLS'!L1187-'NORMAL OPTION CALLS'!G1187)*('NORMAL OPTION CALLS'!M1187),('NORMAL OPTION CALLS'!G1187-'NORMAL OPTION CALLS'!L1187)*('NORMAL OPTION CALLS'!M1187))</f>
        <v>12000</v>
      </c>
      <c r="O1187" s="81">
        <f>'NORMAL OPTION CALLS'!N1187/('NORMAL OPTION CALLS'!M1187)/'NORMAL OPTION CALLS'!G1187%</f>
        <v>60</v>
      </c>
    </row>
    <row r="1188" spans="1:15" ht="15.75" customHeight="1">
      <c r="A1188" s="77">
        <v>31</v>
      </c>
      <c r="B1188" s="78">
        <v>43299</v>
      </c>
      <c r="C1188" s="79">
        <v>390</v>
      </c>
      <c r="D1188" s="77" t="s">
        <v>21</v>
      </c>
      <c r="E1188" s="77" t="s">
        <v>22</v>
      </c>
      <c r="F1188" s="77" t="s">
        <v>55</v>
      </c>
      <c r="G1188" s="77">
        <v>10</v>
      </c>
      <c r="H1188" s="77">
        <v>5</v>
      </c>
      <c r="I1188" s="77">
        <v>12.5</v>
      </c>
      <c r="J1188" s="77">
        <v>15</v>
      </c>
      <c r="K1188" s="77">
        <v>17.5</v>
      </c>
      <c r="L1188" s="77">
        <v>12.5</v>
      </c>
      <c r="M1188" s="77">
        <v>1750</v>
      </c>
      <c r="N1188" s="80">
        <f>IF('NORMAL OPTION CALLS'!E1188="BUY",('NORMAL OPTION CALLS'!L1188-'NORMAL OPTION CALLS'!G1188)*('NORMAL OPTION CALLS'!M1188),('NORMAL OPTION CALLS'!G1188-'NORMAL OPTION CALLS'!L1188)*('NORMAL OPTION CALLS'!M1188))</f>
        <v>4375</v>
      </c>
      <c r="O1188" s="81">
        <f>'NORMAL OPTION CALLS'!N1188/('NORMAL OPTION CALLS'!M1188)/'NORMAL OPTION CALLS'!G1188%</f>
        <v>25</v>
      </c>
    </row>
    <row r="1189" spans="1:15" ht="15.75" customHeight="1">
      <c r="A1189" s="77">
        <v>32</v>
      </c>
      <c r="B1189" s="78">
        <v>43299</v>
      </c>
      <c r="C1189" s="79">
        <v>400</v>
      </c>
      <c r="D1189" s="77" t="s">
        <v>21</v>
      </c>
      <c r="E1189" s="77" t="s">
        <v>22</v>
      </c>
      <c r="F1189" s="77" t="s">
        <v>76</v>
      </c>
      <c r="G1189" s="77">
        <v>10</v>
      </c>
      <c r="H1189" s="77">
        <v>6</v>
      </c>
      <c r="I1189" s="77">
        <v>12</v>
      </c>
      <c r="J1189" s="77">
        <v>14</v>
      </c>
      <c r="K1189" s="77">
        <v>16</v>
      </c>
      <c r="L1189" s="77">
        <v>6</v>
      </c>
      <c r="M1189" s="77">
        <v>1800</v>
      </c>
      <c r="N1189" s="80">
        <f>IF('NORMAL OPTION CALLS'!E1189="BUY",('NORMAL OPTION CALLS'!L1189-'NORMAL OPTION CALLS'!G1189)*('NORMAL OPTION CALLS'!M1189),('NORMAL OPTION CALLS'!G1189-'NORMAL OPTION CALLS'!L1189)*('NORMAL OPTION CALLS'!M1189))</f>
        <v>-7200</v>
      </c>
      <c r="O1189" s="81">
        <f>'NORMAL OPTION CALLS'!N1189/('NORMAL OPTION CALLS'!M1189)/'NORMAL OPTION CALLS'!G1189%</f>
        <v>-40</v>
      </c>
    </row>
    <row r="1190" spans="1:15" ht="15.75" customHeight="1">
      <c r="A1190" s="77">
        <v>33</v>
      </c>
      <c r="B1190" s="78">
        <v>43299</v>
      </c>
      <c r="C1190" s="79">
        <v>300</v>
      </c>
      <c r="D1190" s="77" t="s">
        <v>21</v>
      </c>
      <c r="E1190" s="77" t="s">
        <v>22</v>
      </c>
      <c r="F1190" s="77" t="s">
        <v>247</v>
      </c>
      <c r="G1190" s="77">
        <v>6.5</v>
      </c>
      <c r="H1190" s="77">
        <v>5</v>
      </c>
      <c r="I1190" s="77">
        <v>7.3</v>
      </c>
      <c r="J1190" s="77">
        <v>8.1</v>
      </c>
      <c r="K1190" s="77">
        <v>9</v>
      </c>
      <c r="L1190" s="77">
        <v>8.1</v>
      </c>
      <c r="M1190" s="77">
        <v>4500</v>
      </c>
      <c r="N1190" s="80">
        <f>IF('NORMAL OPTION CALLS'!E1190="BUY",('NORMAL OPTION CALLS'!L1190-'NORMAL OPTION CALLS'!G1190)*('NORMAL OPTION CALLS'!M1190),('NORMAL OPTION CALLS'!G1190-'NORMAL OPTION CALLS'!L1190)*('NORMAL OPTION CALLS'!M1190))</f>
        <v>7199.9999999999982</v>
      </c>
      <c r="O1190" s="81">
        <f>'NORMAL OPTION CALLS'!N1190/('NORMAL OPTION CALLS'!M1190)/'NORMAL OPTION CALLS'!G1190%</f>
        <v>24.61538461538461</v>
      </c>
    </row>
    <row r="1191" spans="1:15" ht="15.75" customHeight="1">
      <c r="A1191" s="77">
        <v>34</v>
      </c>
      <c r="B1191" s="78">
        <v>43299</v>
      </c>
      <c r="C1191" s="79">
        <v>160</v>
      </c>
      <c r="D1191" s="77" t="s">
        <v>21</v>
      </c>
      <c r="E1191" s="77" t="s">
        <v>22</v>
      </c>
      <c r="F1191" s="77" t="s">
        <v>208</v>
      </c>
      <c r="G1191" s="77">
        <v>4.5</v>
      </c>
      <c r="H1191" s="77">
        <v>2.5</v>
      </c>
      <c r="I1191" s="77">
        <v>5.5</v>
      </c>
      <c r="J1191" s="77">
        <v>6.5</v>
      </c>
      <c r="K1191" s="77">
        <v>7.5</v>
      </c>
      <c r="L1191" s="77">
        <v>5.5</v>
      </c>
      <c r="M1191" s="77">
        <v>3750</v>
      </c>
      <c r="N1191" s="80">
        <f>IF('NORMAL OPTION CALLS'!E1191="BUY",('NORMAL OPTION CALLS'!L1191-'NORMAL OPTION CALLS'!G1191)*('NORMAL OPTION CALLS'!M1191),('NORMAL OPTION CALLS'!G1191-'NORMAL OPTION CALLS'!L1191)*('NORMAL OPTION CALLS'!M1191))</f>
        <v>3750</v>
      </c>
      <c r="O1191" s="81">
        <f>'NORMAL OPTION CALLS'!N1191/('NORMAL OPTION CALLS'!M1191)/'NORMAL OPTION CALLS'!G1191%</f>
        <v>22.222222222222221</v>
      </c>
    </row>
    <row r="1192" spans="1:15" ht="15.75" customHeight="1">
      <c r="A1192" s="77">
        <v>35</v>
      </c>
      <c r="B1192" s="78">
        <v>43299</v>
      </c>
      <c r="C1192" s="79">
        <v>150</v>
      </c>
      <c r="D1192" s="77" t="s">
        <v>21</v>
      </c>
      <c r="E1192" s="77" t="s">
        <v>22</v>
      </c>
      <c r="F1192" s="77" t="s">
        <v>184</v>
      </c>
      <c r="G1192" s="77">
        <v>4.8</v>
      </c>
      <c r="H1192" s="77">
        <v>3.2</v>
      </c>
      <c r="I1192" s="77">
        <v>5.6</v>
      </c>
      <c r="J1192" s="77">
        <v>6.4</v>
      </c>
      <c r="K1192" s="77">
        <v>7.2</v>
      </c>
      <c r="L1192" s="77">
        <v>5.6</v>
      </c>
      <c r="M1192" s="77">
        <v>4500</v>
      </c>
      <c r="N1192" s="80">
        <f>IF('NORMAL OPTION CALLS'!E1192="BUY",('NORMAL OPTION CALLS'!L1192-'NORMAL OPTION CALLS'!G1192)*('NORMAL OPTION CALLS'!M1192),('NORMAL OPTION CALLS'!G1192-'NORMAL OPTION CALLS'!L1192)*('NORMAL OPTION CALLS'!M1192))</f>
        <v>3599.9999999999991</v>
      </c>
      <c r="O1192" s="81">
        <f>'NORMAL OPTION CALLS'!N1192/('NORMAL OPTION CALLS'!M1192)/'NORMAL OPTION CALLS'!G1192%</f>
        <v>16.666666666666664</v>
      </c>
    </row>
    <row r="1193" spans="1:15" ht="15.75" customHeight="1">
      <c r="A1193" s="77">
        <v>36</v>
      </c>
      <c r="B1193" s="78">
        <v>43298</v>
      </c>
      <c r="C1193" s="79">
        <v>640</v>
      </c>
      <c r="D1193" s="77" t="s">
        <v>21</v>
      </c>
      <c r="E1193" s="77" t="s">
        <v>22</v>
      </c>
      <c r="F1193" s="77" t="s">
        <v>205</v>
      </c>
      <c r="G1193" s="77">
        <v>11.5</v>
      </c>
      <c r="H1193" s="77">
        <v>5</v>
      </c>
      <c r="I1193" s="77">
        <v>15.5</v>
      </c>
      <c r="J1193" s="77">
        <v>19</v>
      </c>
      <c r="K1193" s="77">
        <v>22.5</v>
      </c>
      <c r="L1193" s="77">
        <v>15.5</v>
      </c>
      <c r="M1193" s="77">
        <v>1000</v>
      </c>
      <c r="N1193" s="80">
        <f>IF('NORMAL OPTION CALLS'!E1193="BUY",('NORMAL OPTION CALLS'!L1193-'NORMAL OPTION CALLS'!G1193)*('NORMAL OPTION CALLS'!M1193),('NORMAL OPTION CALLS'!G1193-'NORMAL OPTION CALLS'!L1193)*('NORMAL OPTION CALLS'!M1193))</f>
        <v>4000</v>
      </c>
      <c r="O1193" s="81">
        <f>'NORMAL OPTION CALLS'!N1193/('NORMAL OPTION CALLS'!M1193)/'NORMAL OPTION CALLS'!G1193%</f>
        <v>34.782608695652172</v>
      </c>
    </row>
    <row r="1194" spans="1:15" ht="15.75" customHeight="1">
      <c r="A1194" s="77">
        <v>37</v>
      </c>
      <c r="B1194" s="78">
        <v>43298</v>
      </c>
      <c r="C1194" s="79">
        <v>840</v>
      </c>
      <c r="D1194" s="77" t="s">
        <v>21</v>
      </c>
      <c r="E1194" s="77" t="s">
        <v>22</v>
      </c>
      <c r="F1194" s="77" t="s">
        <v>169</v>
      </c>
      <c r="G1194" s="77">
        <v>19</v>
      </c>
      <c r="H1194" s="77">
        <v>10</v>
      </c>
      <c r="I1194" s="77">
        <v>24</v>
      </c>
      <c r="J1194" s="77">
        <v>29</v>
      </c>
      <c r="K1194" s="77">
        <v>34</v>
      </c>
      <c r="L1194" s="77">
        <v>24</v>
      </c>
      <c r="M1194" s="77">
        <v>750</v>
      </c>
      <c r="N1194" s="80">
        <f>IF('NORMAL OPTION CALLS'!E1194="BUY",('NORMAL OPTION CALLS'!L1194-'NORMAL OPTION CALLS'!G1194)*('NORMAL OPTION CALLS'!M1194),('NORMAL OPTION CALLS'!G1194-'NORMAL OPTION CALLS'!L1194)*('NORMAL OPTION CALLS'!M1194))</f>
        <v>3750</v>
      </c>
      <c r="O1194" s="81">
        <f>'NORMAL OPTION CALLS'!N1194/('NORMAL OPTION CALLS'!M1194)/'NORMAL OPTION CALLS'!G1194%</f>
        <v>26.315789473684209</v>
      </c>
    </row>
    <row r="1195" spans="1:15" ht="15.75" customHeight="1">
      <c r="A1195" s="77">
        <v>38</v>
      </c>
      <c r="B1195" s="78">
        <v>43297</v>
      </c>
      <c r="C1195" s="79">
        <v>95</v>
      </c>
      <c r="D1195" s="77" t="s">
        <v>47</v>
      </c>
      <c r="E1195" s="77" t="s">
        <v>22</v>
      </c>
      <c r="F1195" s="77" t="s">
        <v>64</v>
      </c>
      <c r="G1195" s="77">
        <v>3.35</v>
      </c>
      <c r="H1195" s="77">
        <v>2.1</v>
      </c>
      <c r="I1195" s="77">
        <v>4</v>
      </c>
      <c r="J1195" s="77">
        <v>4.5999999999999996</v>
      </c>
      <c r="K1195" s="77">
        <v>5.2</v>
      </c>
      <c r="L1195" s="77">
        <v>2.1</v>
      </c>
      <c r="M1195" s="77">
        <v>6000</v>
      </c>
      <c r="N1195" s="80">
        <f>IF('NORMAL OPTION CALLS'!E1195="BUY",('NORMAL OPTION CALLS'!L1195-'NORMAL OPTION CALLS'!G1195)*('NORMAL OPTION CALLS'!M1195),('NORMAL OPTION CALLS'!G1195-'NORMAL OPTION CALLS'!L1195)*('NORMAL OPTION CALLS'!M1195))</f>
        <v>-7500</v>
      </c>
      <c r="O1195" s="81">
        <f>'NORMAL OPTION CALLS'!N1195/('NORMAL OPTION CALLS'!M1195)/'NORMAL OPTION CALLS'!G1195%</f>
        <v>-37.31343283582089</v>
      </c>
    </row>
    <row r="1196" spans="1:15" ht="15.75" customHeight="1">
      <c r="A1196" s="77">
        <v>39</v>
      </c>
      <c r="B1196" s="78">
        <v>43297</v>
      </c>
      <c r="C1196" s="79">
        <v>135</v>
      </c>
      <c r="D1196" s="77" t="s">
        <v>21</v>
      </c>
      <c r="E1196" s="77" t="s">
        <v>22</v>
      </c>
      <c r="F1196" s="77" t="s">
        <v>309</v>
      </c>
      <c r="G1196" s="77">
        <v>6</v>
      </c>
      <c r="H1196" s="77">
        <v>4</v>
      </c>
      <c r="I1196" s="77">
        <v>7</v>
      </c>
      <c r="J1196" s="77">
        <v>8</v>
      </c>
      <c r="K1196" s="77">
        <v>9</v>
      </c>
      <c r="L1196" s="77">
        <v>8</v>
      </c>
      <c r="M1196" s="77">
        <v>4000</v>
      </c>
      <c r="N1196" s="80">
        <f>IF('NORMAL OPTION CALLS'!E1196="BUY",('NORMAL OPTION CALLS'!L1196-'NORMAL OPTION CALLS'!G1196)*('NORMAL OPTION CALLS'!M1196),('NORMAL OPTION CALLS'!G1196-'NORMAL OPTION CALLS'!L1196)*('NORMAL OPTION CALLS'!M1196))</f>
        <v>8000</v>
      </c>
      <c r="O1196" s="81">
        <f>'NORMAL OPTION CALLS'!N1196/('NORMAL OPTION CALLS'!M1196)/'NORMAL OPTION CALLS'!G1196%</f>
        <v>33.333333333333336</v>
      </c>
    </row>
    <row r="1197" spans="1:15" ht="15.75" customHeight="1">
      <c r="A1197" s="77">
        <v>40</v>
      </c>
      <c r="B1197" s="78">
        <v>43297</v>
      </c>
      <c r="C1197" s="79">
        <v>1300</v>
      </c>
      <c r="D1197" s="77" t="s">
        <v>21</v>
      </c>
      <c r="E1197" s="77" t="s">
        <v>22</v>
      </c>
      <c r="F1197" s="77" t="s">
        <v>156</v>
      </c>
      <c r="G1197" s="77">
        <v>24</v>
      </c>
      <c r="H1197" s="77">
        <v>12</v>
      </c>
      <c r="I1197" s="77">
        <v>30</v>
      </c>
      <c r="J1197" s="77">
        <v>36</v>
      </c>
      <c r="K1197" s="77">
        <v>42</v>
      </c>
      <c r="L1197" s="77">
        <v>12</v>
      </c>
      <c r="M1197" s="77">
        <v>600</v>
      </c>
      <c r="N1197" s="80">
        <f>IF('NORMAL OPTION CALLS'!E1197="BUY",('NORMAL OPTION CALLS'!L1197-'NORMAL OPTION CALLS'!G1197)*('NORMAL OPTION CALLS'!M1197),('NORMAL OPTION CALLS'!G1197-'NORMAL OPTION CALLS'!L1197)*('NORMAL OPTION CALLS'!M1197))</f>
        <v>-7200</v>
      </c>
      <c r="O1197" s="81">
        <f>'NORMAL OPTION CALLS'!N1197/('NORMAL OPTION CALLS'!M1197)/'NORMAL OPTION CALLS'!G1197%</f>
        <v>-50</v>
      </c>
    </row>
    <row r="1198" spans="1:15" ht="15.75" customHeight="1">
      <c r="A1198" s="77">
        <v>41</v>
      </c>
      <c r="B1198" s="78">
        <v>43294</v>
      </c>
      <c r="C1198" s="79">
        <v>840</v>
      </c>
      <c r="D1198" s="77" t="s">
        <v>21</v>
      </c>
      <c r="E1198" s="77" t="s">
        <v>22</v>
      </c>
      <c r="F1198" s="77" t="s">
        <v>169</v>
      </c>
      <c r="G1198" s="77">
        <v>20</v>
      </c>
      <c r="H1198" s="77">
        <v>15</v>
      </c>
      <c r="I1198" s="77">
        <v>22.5</v>
      </c>
      <c r="J1198" s="77">
        <v>25</v>
      </c>
      <c r="K1198" s="77">
        <v>27.5</v>
      </c>
      <c r="L1198" s="77">
        <v>22.5</v>
      </c>
      <c r="M1198" s="77">
        <v>1500</v>
      </c>
      <c r="N1198" s="80">
        <f>IF('NORMAL OPTION CALLS'!E1198="BUY",('NORMAL OPTION CALLS'!L1198-'NORMAL OPTION CALLS'!G1198)*('NORMAL OPTION CALLS'!M1198),('NORMAL OPTION CALLS'!G1198-'NORMAL OPTION CALLS'!L1198)*('NORMAL OPTION CALLS'!M1198))</f>
        <v>3750</v>
      </c>
      <c r="O1198" s="81">
        <f>'NORMAL OPTION CALLS'!N1198/('NORMAL OPTION CALLS'!M1198)/'NORMAL OPTION CALLS'!G1198%</f>
        <v>12.5</v>
      </c>
    </row>
    <row r="1199" spans="1:15" ht="15.75" customHeight="1">
      <c r="A1199" s="77">
        <v>42</v>
      </c>
      <c r="B1199" s="78">
        <v>43294</v>
      </c>
      <c r="C1199" s="79">
        <v>130</v>
      </c>
      <c r="D1199" s="77" t="s">
        <v>21</v>
      </c>
      <c r="E1199" s="77" t="s">
        <v>22</v>
      </c>
      <c r="F1199" s="77" t="s">
        <v>309</v>
      </c>
      <c r="G1199" s="77">
        <v>5.5</v>
      </c>
      <c r="H1199" s="77">
        <v>3.5</v>
      </c>
      <c r="I1199" s="77">
        <v>6.5</v>
      </c>
      <c r="J1199" s="77">
        <v>7.5</v>
      </c>
      <c r="K1199" s="77">
        <v>8.5</v>
      </c>
      <c r="L1199" s="77">
        <v>6.5</v>
      </c>
      <c r="M1199" s="77">
        <v>4000</v>
      </c>
      <c r="N1199" s="80">
        <f>IF('NORMAL OPTION CALLS'!E1199="BUY",('NORMAL OPTION CALLS'!L1199-'NORMAL OPTION CALLS'!G1199)*('NORMAL OPTION CALLS'!M1199),('NORMAL OPTION CALLS'!G1199-'NORMAL OPTION CALLS'!L1199)*('NORMAL OPTION CALLS'!M1199))</f>
        <v>4000</v>
      </c>
      <c r="O1199" s="81">
        <f>'NORMAL OPTION CALLS'!N1199/('NORMAL OPTION CALLS'!M1199)/'NORMAL OPTION CALLS'!G1199%</f>
        <v>18.181818181818183</v>
      </c>
    </row>
    <row r="1200" spans="1:15" ht="15.75" customHeight="1">
      <c r="A1200" s="77">
        <v>43</v>
      </c>
      <c r="B1200" s="78">
        <v>43294</v>
      </c>
      <c r="C1200" s="79">
        <v>1250</v>
      </c>
      <c r="D1200" s="77" t="s">
        <v>21</v>
      </c>
      <c r="E1200" s="77" t="s">
        <v>22</v>
      </c>
      <c r="F1200" s="77" t="s">
        <v>156</v>
      </c>
      <c r="G1200" s="77">
        <v>35</v>
      </c>
      <c r="H1200" s="77">
        <v>22</v>
      </c>
      <c r="I1200" s="77">
        <v>42</v>
      </c>
      <c r="J1200" s="77">
        <v>50</v>
      </c>
      <c r="K1200" s="77">
        <v>57</v>
      </c>
      <c r="L1200" s="77">
        <v>42</v>
      </c>
      <c r="M1200" s="77">
        <v>600</v>
      </c>
      <c r="N1200" s="80">
        <f>IF('NORMAL OPTION CALLS'!E1200="BUY",('NORMAL OPTION CALLS'!L1200-'NORMAL OPTION CALLS'!G1200)*('NORMAL OPTION CALLS'!M1200),('NORMAL OPTION CALLS'!G1200-'NORMAL OPTION CALLS'!L1200)*('NORMAL OPTION CALLS'!M1200))</f>
        <v>4200</v>
      </c>
      <c r="O1200" s="81">
        <f>'NORMAL OPTION CALLS'!N1200/('NORMAL OPTION CALLS'!M1200)/'NORMAL OPTION CALLS'!G1200%</f>
        <v>20</v>
      </c>
    </row>
    <row r="1201" spans="1:15" ht="15.75" customHeight="1">
      <c r="A1201" s="77">
        <v>44</v>
      </c>
      <c r="B1201" s="78">
        <v>43293</v>
      </c>
      <c r="C1201" s="79">
        <v>300</v>
      </c>
      <c r="D1201" s="77" t="s">
        <v>21</v>
      </c>
      <c r="E1201" s="77" t="s">
        <v>22</v>
      </c>
      <c r="F1201" s="77" t="s">
        <v>247</v>
      </c>
      <c r="G1201" s="77">
        <v>7.5</v>
      </c>
      <c r="H1201" s="77">
        <v>5.8</v>
      </c>
      <c r="I1201" s="77">
        <v>8.5</v>
      </c>
      <c r="J1201" s="77">
        <v>9.5</v>
      </c>
      <c r="K1201" s="77">
        <v>10.5</v>
      </c>
      <c r="L1201" s="77">
        <v>8.4</v>
      </c>
      <c r="M1201" s="77">
        <v>4500</v>
      </c>
      <c r="N1201" s="80">
        <f>IF('NORMAL OPTION CALLS'!E1201="BUY",('NORMAL OPTION CALLS'!L1201-'NORMAL OPTION CALLS'!G1201)*('NORMAL OPTION CALLS'!M1201),('NORMAL OPTION CALLS'!G1201-'NORMAL OPTION CALLS'!L1201)*('NORMAL OPTION CALLS'!M1201))</f>
        <v>4050.0000000000018</v>
      </c>
      <c r="O1201" s="81">
        <f>'NORMAL OPTION CALLS'!N1201/('NORMAL OPTION CALLS'!M1201)/'NORMAL OPTION CALLS'!G1201%</f>
        <v>12.000000000000005</v>
      </c>
    </row>
    <row r="1202" spans="1:15" ht="15.75" customHeight="1">
      <c r="A1202" s="77">
        <v>45</v>
      </c>
      <c r="B1202" s="78">
        <v>43293</v>
      </c>
      <c r="C1202" s="79">
        <v>380</v>
      </c>
      <c r="D1202" s="77" t="s">
        <v>21</v>
      </c>
      <c r="E1202" s="77" t="s">
        <v>22</v>
      </c>
      <c r="F1202" s="77" t="s">
        <v>55</v>
      </c>
      <c r="G1202" s="77">
        <v>13</v>
      </c>
      <c r="H1202" s="77">
        <v>9</v>
      </c>
      <c r="I1202" s="77">
        <v>15.5</v>
      </c>
      <c r="J1202" s="77">
        <v>18</v>
      </c>
      <c r="K1202" s="77">
        <v>20.5</v>
      </c>
      <c r="L1202" s="77">
        <v>15.5</v>
      </c>
      <c r="M1202" s="77">
        <v>1750</v>
      </c>
      <c r="N1202" s="80">
        <f>IF('NORMAL OPTION CALLS'!E1202="BUY",('NORMAL OPTION CALLS'!L1202-'NORMAL OPTION CALLS'!G1202)*('NORMAL OPTION CALLS'!M1202),('NORMAL OPTION CALLS'!G1202-'NORMAL OPTION CALLS'!L1202)*('NORMAL OPTION CALLS'!M1202))</f>
        <v>4375</v>
      </c>
      <c r="O1202" s="81">
        <f>'NORMAL OPTION CALLS'!N1202/('NORMAL OPTION CALLS'!M1202)/'NORMAL OPTION CALLS'!G1202%</f>
        <v>19.23076923076923</v>
      </c>
    </row>
    <row r="1203" spans="1:15" ht="15.75" customHeight="1">
      <c r="A1203" s="77">
        <v>46</v>
      </c>
      <c r="B1203" s="78">
        <v>43292</v>
      </c>
      <c r="C1203" s="79">
        <v>1340</v>
      </c>
      <c r="D1203" s="77" t="s">
        <v>21</v>
      </c>
      <c r="E1203" s="77" t="s">
        <v>22</v>
      </c>
      <c r="F1203" s="77" t="s">
        <v>151</v>
      </c>
      <c r="G1203" s="77">
        <v>32</v>
      </c>
      <c r="H1203" s="77">
        <v>19</v>
      </c>
      <c r="I1203" s="77">
        <v>39</v>
      </c>
      <c r="J1203" s="77">
        <v>46</v>
      </c>
      <c r="K1203" s="77">
        <v>53</v>
      </c>
      <c r="L1203" s="77">
        <v>39</v>
      </c>
      <c r="M1203" s="77">
        <v>600</v>
      </c>
      <c r="N1203" s="80">
        <f>IF('NORMAL OPTION CALLS'!E1203="BUY",('NORMAL OPTION CALLS'!L1203-'NORMAL OPTION CALLS'!G1203)*('NORMAL OPTION CALLS'!M1203),('NORMAL OPTION CALLS'!G1203-'NORMAL OPTION CALLS'!L1203)*('NORMAL OPTION CALLS'!M1203))</f>
        <v>4200</v>
      </c>
      <c r="O1203" s="81">
        <f>'NORMAL OPTION CALLS'!N1203/('NORMAL OPTION CALLS'!M1203)/'NORMAL OPTION CALLS'!G1203%</f>
        <v>21.875</v>
      </c>
    </row>
    <row r="1204" spans="1:15" ht="15.75" customHeight="1">
      <c r="A1204" s="77">
        <v>47</v>
      </c>
      <c r="B1204" s="78">
        <v>43292</v>
      </c>
      <c r="C1204" s="79">
        <v>2000</v>
      </c>
      <c r="D1204" s="77" t="s">
        <v>21</v>
      </c>
      <c r="E1204" s="77" t="s">
        <v>22</v>
      </c>
      <c r="F1204" s="77" t="s">
        <v>52</v>
      </c>
      <c r="G1204" s="77">
        <v>21</v>
      </c>
      <c r="H1204" s="77">
        <v>5</v>
      </c>
      <c r="I1204" s="77">
        <v>29</v>
      </c>
      <c r="J1204" s="77">
        <v>37</v>
      </c>
      <c r="K1204" s="77">
        <v>45</v>
      </c>
      <c r="L1204" s="77">
        <v>29</v>
      </c>
      <c r="M1204" s="77">
        <v>500</v>
      </c>
      <c r="N1204" s="80">
        <f>IF('NORMAL OPTION CALLS'!E1204="BUY",('NORMAL OPTION CALLS'!L1204-'NORMAL OPTION CALLS'!G1204)*('NORMAL OPTION CALLS'!M1204),('NORMAL OPTION CALLS'!G1204-'NORMAL OPTION CALLS'!L1204)*('NORMAL OPTION CALLS'!M1204))</f>
        <v>4000</v>
      </c>
      <c r="O1204" s="81">
        <f>'NORMAL OPTION CALLS'!N1204/('NORMAL OPTION CALLS'!M1204)/'NORMAL OPTION CALLS'!G1204%</f>
        <v>38.095238095238095</v>
      </c>
    </row>
    <row r="1205" spans="1:15" ht="15.75" customHeight="1">
      <c r="A1205" s="77">
        <v>48</v>
      </c>
      <c r="B1205" s="78">
        <v>43292</v>
      </c>
      <c r="C1205" s="79">
        <v>380</v>
      </c>
      <c r="D1205" s="77" t="s">
        <v>21</v>
      </c>
      <c r="E1205" s="77" t="s">
        <v>22</v>
      </c>
      <c r="F1205" s="77" t="s">
        <v>308</v>
      </c>
      <c r="G1205" s="77">
        <v>8</v>
      </c>
      <c r="H1205" s="77">
        <v>5</v>
      </c>
      <c r="I1205" s="77">
        <v>9.5</v>
      </c>
      <c r="J1205" s="77">
        <v>11</v>
      </c>
      <c r="K1205" s="77">
        <v>12.5</v>
      </c>
      <c r="L1205" s="77">
        <v>9.4</v>
      </c>
      <c r="M1205" s="77">
        <v>2500</v>
      </c>
      <c r="N1205" s="80">
        <f>IF('NORMAL OPTION CALLS'!E1205="BUY",('NORMAL OPTION CALLS'!L1205-'NORMAL OPTION CALLS'!G1205)*('NORMAL OPTION CALLS'!M1205),('NORMAL OPTION CALLS'!G1205-'NORMAL OPTION CALLS'!L1205)*('NORMAL OPTION CALLS'!M1205))</f>
        <v>3500.0000000000009</v>
      </c>
      <c r="O1205" s="81">
        <f>'NORMAL OPTION CALLS'!N1205/('NORMAL OPTION CALLS'!M1205)/'NORMAL OPTION CALLS'!G1205%</f>
        <v>17.500000000000004</v>
      </c>
    </row>
    <row r="1206" spans="1:15" ht="15.75" customHeight="1">
      <c r="A1206" s="77">
        <v>49</v>
      </c>
      <c r="B1206" s="78">
        <v>43291</v>
      </c>
      <c r="C1206" s="79">
        <v>230</v>
      </c>
      <c r="D1206" s="77" t="s">
        <v>21</v>
      </c>
      <c r="E1206" s="77" t="s">
        <v>22</v>
      </c>
      <c r="F1206" s="77" t="s">
        <v>301</v>
      </c>
      <c r="G1206" s="77">
        <v>8</v>
      </c>
      <c r="H1206" s="77">
        <v>4</v>
      </c>
      <c r="I1206" s="77">
        <v>10</v>
      </c>
      <c r="J1206" s="77">
        <v>12</v>
      </c>
      <c r="K1206" s="77">
        <v>14</v>
      </c>
      <c r="L1206" s="77">
        <v>4</v>
      </c>
      <c r="M1206" s="77">
        <v>3000</v>
      </c>
      <c r="N1206" s="80">
        <f>IF('NORMAL OPTION CALLS'!E1206="BUY",('NORMAL OPTION CALLS'!L1206-'NORMAL OPTION CALLS'!G1206)*('NORMAL OPTION CALLS'!M1206),('NORMAL OPTION CALLS'!G1206-'NORMAL OPTION CALLS'!L1206)*('NORMAL OPTION CALLS'!M1206))</f>
        <v>-12000</v>
      </c>
      <c r="O1206" s="81">
        <f>'NORMAL OPTION CALLS'!N1206/('NORMAL OPTION CALLS'!M1206)/'NORMAL OPTION CALLS'!G1206%</f>
        <v>-50</v>
      </c>
    </row>
    <row r="1207" spans="1:15" ht="15.75" customHeight="1">
      <c r="A1207" s="77">
        <v>50</v>
      </c>
      <c r="B1207" s="78">
        <v>43291</v>
      </c>
      <c r="C1207" s="79">
        <v>540</v>
      </c>
      <c r="D1207" s="77" t="s">
        <v>21</v>
      </c>
      <c r="E1207" s="77" t="s">
        <v>22</v>
      </c>
      <c r="F1207" s="77" t="s">
        <v>94</v>
      </c>
      <c r="G1207" s="77">
        <v>15</v>
      </c>
      <c r="H1207" s="77">
        <v>8</v>
      </c>
      <c r="I1207" s="77">
        <v>19</v>
      </c>
      <c r="J1207" s="77">
        <v>23</v>
      </c>
      <c r="K1207" s="77">
        <v>27</v>
      </c>
      <c r="L1207" s="77">
        <v>19</v>
      </c>
      <c r="M1207" s="77">
        <v>1000</v>
      </c>
      <c r="N1207" s="80">
        <f>IF('NORMAL OPTION CALLS'!E1207="BUY",('NORMAL OPTION CALLS'!L1207-'NORMAL OPTION CALLS'!G1207)*('NORMAL OPTION CALLS'!M1207),('NORMAL OPTION CALLS'!G1207-'NORMAL OPTION CALLS'!L1207)*('NORMAL OPTION CALLS'!M1207))</f>
        <v>4000</v>
      </c>
      <c r="O1207" s="81">
        <f>'NORMAL OPTION CALLS'!N1207/('NORMAL OPTION CALLS'!M1207)/'NORMAL OPTION CALLS'!G1207%</f>
        <v>26.666666666666668</v>
      </c>
    </row>
    <row r="1208" spans="1:15" ht="18" customHeight="1">
      <c r="A1208" s="77">
        <v>51</v>
      </c>
      <c r="B1208" s="78">
        <v>43290</v>
      </c>
      <c r="C1208" s="79">
        <v>1380</v>
      </c>
      <c r="D1208" s="77" t="s">
        <v>21</v>
      </c>
      <c r="E1208" s="77" t="s">
        <v>22</v>
      </c>
      <c r="F1208" s="77" t="s">
        <v>201</v>
      </c>
      <c r="G1208" s="77">
        <v>23</v>
      </c>
      <c r="H1208" s="77">
        <v>11</v>
      </c>
      <c r="I1208" s="77">
        <v>29</v>
      </c>
      <c r="J1208" s="77">
        <v>35</v>
      </c>
      <c r="K1208" s="77">
        <v>41</v>
      </c>
      <c r="L1208" s="77">
        <v>29</v>
      </c>
      <c r="M1208" s="77">
        <v>600</v>
      </c>
      <c r="N1208" s="80">
        <f>IF('NORMAL OPTION CALLS'!E1208="BUY",('NORMAL OPTION CALLS'!L1208-'NORMAL OPTION CALLS'!G1208)*('NORMAL OPTION CALLS'!M1208),('NORMAL OPTION CALLS'!G1208-'NORMAL OPTION CALLS'!L1208)*('NORMAL OPTION CALLS'!M1208))</f>
        <v>3600</v>
      </c>
      <c r="O1208" s="81">
        <f>'NORMAL OPTION CALLS'!N1208/('NORMAL OPTION CALLS'!M1208)/'NORMAL OPTION CALLS'!G1208%</f>
        <v>26.086956521739129</v>
      </c>
    </row>
    <row r="1209" spans="1:15" ht="18" customHeight="1">
      <c r="A1209" s="77">
        <v>52</v>
      </c>
      <c r="B1209" s="78">
        <v>43290</v>
      </c>
      <c r="C1209" s="79">
        <v>600</v>
      </c>
      <c r="D1209" s="77" t="s">
        <v>21</v>
      </c>
      <c r="E1209" s="77" t="s">
        <v>22</v>
      </c>
      <c r="F1209" s="77" t="s">
        <v>227</v>
      </c>
      <c r="G1209" s="77">
        <v>31</v>
      </c>
      <c r="H1209" s="77">
        <v>25</v>
      </c>
      <c r="I1209" s="77">
        <v>34</v>
      </c>
      <c r="J1209" s="77">
        <v>37</v>
      </c>
      <c r="K1209" s="77">
        <v>40</v>
      </c>
      <c r="L1209" s="77">
        <v>25</v>
      </c>
      <c r="M1209" s="77">
        <v>1400</v>
      </c>
      <c r="N1209" s="80">
        <f>IF('NORMAL OPTION CALLS'!E1209="BUY",('NORMAL OPTION CALLS'!L1209-'NORMAL OPTION CALLS'!G1209)*('NORMAL OPTION CALLS'!M1209),('NORMAL OPTION CALLS'!G1209-'NORMAL OPTION CALLS'!L1209)*('NORMAL OPTION CALLS'!M1209))</f>
        <v>-8400</v>
      </c>
      <c r="O1209" s="81">
        <f>'NORMAL OPTION CALLS'!N1209/('NORMAL OPTION CALLS'!M1209)/'NORMAL OPTION CALLS'!G1209%</f>
        <v>-19.35483870967742</v>
      </c>
    </row>
    <row r="1210" spans="1:15" ht="18" customHeight="1">
      <c r="A1210" s="77">
        <v>53</v>
      </c>
      <c r="B1210" s="78">
        <v>43287</v>
      </c>
      <c r="C1210" s="79">
        <v>270</v>
      </c>
      <c r="D1210" s="77" t="s">
        <v>21</v>
      </c>
      <c r="E1210" s="77" t="s">
        <v>22</v>
      </c>
      <c r="F1210" s="77" t="s">
        <v>23</v>
      </c>
      <c r="G1210" s="77">
        <v>11</v>
      </c>
      <c r="H1210" s="77">
        <v>6.5</v>
      </c>
      <c r="I1210" s="77">
        <v>13.5</v>
      </c>
      <c r="J1210" s="77">
        <v>16</v>
      </c>
      <c r="K1210" s="77">
        <v>18.5</v>
      </c>
      <c r="L1210" s="77">
        <v>16</v>
      </c>
      <c r="M1210" s="77">
        <v>1575</v>
      </c>
      <c r="N1210" s="80">
        <f>IF('NORMAL OPTION CALLS'!E1210="BUY",('NORMAL OPTION CALLS'!L1210-'NORMAL OPTION CALLS'!G1210)*('NORMAL OPTION CALLS'!M1210),('NORMAL OPTION CALLS'!G1210-'NORMAL OPTION CALLS'!L1210)*('NORMAL OPTION CALLS'!M1210))</f>
        <v>7875</v>
      </c>
      <c r="O1210" s="81">
        <f>'NORMAL OPTION CALLS'!N1210/('NORMAL OPTION CALLS'!M1210)/'NORMAL OPTION CALLS'!G1210%</f>
        <v>45.454545454545453</v>
      </c>
    </row>
    <row r="1211" spans="1:15">
      <c r="A1211" s="77">
        <v>54</v>
      </c>
      <c r="B1211" s="78">
        <v>43287</v>
      </c>
      <c r="C1211" s="79">
        <v>490</v>
      </c>
      <c r="D1211" s="77" t="s">
        <v>21</v>
      </c>
      <c r="E1211" s="77" t="s">
        <v>22</v>
      </c>
      <c r="F1211" s="77" t="s">
        <v>77</v>
      </c>
      <c r="G1211" s="77">
        <v>13</v>
      </c>
      <c r="H1211" s="77">
        <v>5</v>
      </c>
      <c r="I1211" s="77">
        <v>17</v>
      </c>
      <c r="J1211" s="77">
        <v>21</v>
      </c>
      <c r="K1211" s="77">
        <v>25</v>
      </c>
      <c r="L1211" s="77">
        <v>16.5</v>
      </c>
      <c r="M1211" s="77">
        <v>1100</v>
      </c>
      <c r="N1211" s="80">
        <f>IF('NORMAL OPTION CALLS'!E1211="BUY",('NORMAL OPTION CALLS'!L1211-'NORMAL OPTION CALLS'!G1211)*('NORMAL OPTION CALLS'!M1211),('NORMAL OPTION CALLS'!G1211-'NORMAL OPTION CALLS'!L1211)*('NORMAL OPTION CALLS'!M1211))</f>
        <v>3850</v>
      </c>
      <c r="O1211" s="81">
        <f>'NORMAL OPTION CALLS'!N1211/('NORMAL OPTION CALLS'!M1211)/'NORMAL OPTION CALLS'!G1211%</f>
        <v>26.923076923076923</v>
      </c>
    </row>
    <row r="1212" spans="1:15">
      <c r="A1212" s="77">
        <v>55</v>
      </c>
      <c r="B1212" s="78">
        <v>43287</v>
      </c>
      <c r="C1212" s="79">
        <v>380</v>
      </c>
      <c r="D1212" s="77" t="s">
        <v>21</v>
      </c>
      <c r="E1212" s="77" t="s">
        <v>22</v>
      </c>
      <c r="F1212" s="77" t="s">
        <v>76</v>
      </c>
      <c r="G1212" s="77">
        <v>14</v>
      </c>
      <c r="H1212" s="77">
        <v>10</v>
      </c>
      <c r="I1212" s="77">
        <v>16</v>
      </c>
      <c r="J1212" s="77">
        <v>18</v>
      </c>
      <c r="K1212" s="77">
        <v>20</v>
      </c>
      <c r="L1212" s="77">
        <v>10</v>
      </c>
      <c r="M1212" s="77">
        <v>1800</v>
      </c>
      <c r="N1212" s="80">
        <f>IF('NORMAL OPTION CALLS'!E1212="BUY",('NORMAL OPTION CALLS'!L1212-'NORMAL OPTION CALLS'!G1212)*('NORMAL OPTION CALLS'!M1212),('NORMAL OPTION CALLS'!G1212-'NORMAL OPTION CALLS'!L1212)*('NORMAL OPTION CALLS'!M1212))</f>
        <v>-7200</v>
      </c>
      <c r="O1212" s="81">
        <f>'NORMAL OPTION CALLS'!N1212/('NORMAL OPTION CALLS'!M1212)/'NORMAL OPTION CALLS'!G1212%</f>
        <v>-28.571428571428569</v>
      </c>
    </row>
    <row r="1213" spans="1:15">
      <c r="A1213" s="77">
        <v>56</v>
      </c>
      <c r="B1213" s="78">
        <v>43286</v>
      </c>
      <c r="C1213" s="79">
        <v>1900</v>
      </c>
      <c r="D1213" s="77" t="s">
        <v>21</v>
      </c>
      <c r="E1213" s="77" t="s">
        <v>22</v>
      </c>
      <c r="F1213" s="77" t="s">
        <v>52</v>
      </c>
      <c r="G1213" s="77">
        <v>41</v>
      </c>
      <c r="H1213" s="77">
        <v>26</v>
      </c>
      <c r="I1213" s="77">
        <v>49</v>
      </c>
      <c r="J1213" s="77">
        <v>57</v>
      </c>
      <c r="K1213" s="77">
        <v>65</v>
      </c>
      <c r="L1213" s="77">
        <v>49</v>
      </c>
      <c r="M1213" s="77">
        <v>500</v>
      </c>
      <c r="N1213" s="80">
        <f>IF('NORMAL OPTION CALLS'!E1213="BUY",('NORMAL OPTION CALLS'!L1213-'NORMAL OPTION CALLS'!G1213)*('NORMAL OPTION CALLS'!M1213),('NORMAL OPTION CALLS'!G1213-'NORMAL OPTION CALLS'!L1213)*('NORMAL OPTION CALLS'!M1213))</f>
        <v>4000</v>
      </c>
      <c r="O1213" s="81">
        <f>'NORMAL OPTION CALLS'!N1213/('NORMAL OPTION CALLS'!M1213)/'NORMAL OPTION CALLS'!G1213%</f>
        <v>19.512195121951219</v>
      </c>
    </row>
    <row r="1214" spans="1:15">
      <c r="A1214" s="77">
        <v>57</v>
      </c>
      <c r="B1214" s="78">
        <v>43285</v>
      </c>
      <c r="C1214" s="79">
        <v>600</v>
      </c>
      <c r="D1214" s="77" t="s">
        <v>21</v>
      </c>
      <c r="E1214" s="77" t="s">
        <v>22</v>
      </c>
      <c r="F1214" s="77" t="s">
        <v>236</v>
      </c>
      <c r="G1214" s="77">
        <v>14</v>
      </c>
      <c r="H1214" s="77">
        <v>7</v>
      </c>
      <c r="I1214" s="77">
        <v>18</v>
      </c>
      <c r="J1214" s="77">
        <v>22</v>
      </c>
      <c r="K1214" s="77">
        <v>26</v>
      </c>
      <c r="L1214" s="77">
        <v>7</v>
      </c>
      <c r="M1214" s="77">
        <v>1100</v>
      </c>
      <c r="N1214" s="80">
        <f>IF('NORMAL OPTION CALLS'!E1214="BUY",('NORMAL OPTION CALLS'!L1214-'NORMAL OPTION CALLS'!G1214)*('NORMAL OPTION CALLS'!M1214),('NORMAL OPTION CALLS'!G1214-'NORMAL OPTION CALLS'!L1214)*('NORMAL OPTION CALLS'!M1214))</f>
        <v>-7700</v>
      </c>
      <c r="O1214" s="81">
        <f>'NORMAL OPTION CALLS'!N1214/('NORMAL OPTION CALLS'!M1214)/'NORMAL OPTION CALLS'!G1214%</f>
        <v>-49.999999999999993</v>
      </c>
    </row>
    <row r="1215" spans="1:15">
      <c r="A1215" s="77">
        <v>58</v>
      </c>
      <c r="B1215" s="78">
        <v>43284</v>
      </c>
      <c r="C1215" s="79">
        <v>470</v>
      </c>
      <c r="D1215" s="77" t="s">
        <v>21</v>
      </c>
      <c r="E1215" s="77" t="s">
        <v>22</v>
      </c>
      <c r="F1215" s="77" t="s">
        <v>307</v>
      </c>
      <c r="G1215" s="77">
        <v>15</v>
      </c>
      <c r="H1215" s="77">
        <v>10</v>
      </c>
      <c r="I1215" s="77">
        <v>17.5</v>
      </c>
      <c r="J1215" s="77">
        <v>20</v>
      </c>
      <c r="K1215" s="77">
        <v>22.5</v>
      </c>
      <c r="L1215" s="77">
        <v>10</v>
      </c>
      <c r="M1215" s="77">
        <v>1500</v>
      </c>
      <c r="N1215" s="80">
        <f>IF('NORMAL OPTION CALLS'!E1215="BUY",('NORMAL OPTION CALLS'!L1215-'NORMAL OPTION CALLS'!G1215)*('NORMAL OPTION CALLS'!M1215),('NORMAL OPTION CALLS'!G1215-'NORMAL OPTION CALLS'!L1215)*('NORMAL OPTION CALLS'!M1215))</f>
        <v>-7500</v>
      </c>
      <c r="O1215" s="81">
        <f>'NORMAL OPTION CALLS'!N1215/('NORMAL OPTION CALLS'!M1215)/'NORMAL OPTION CALLS'!G1215%</f>
        <v>-33.333333333333336</v>
      </c>
    </row>
    <row r="1216" spans="1:15">
      <c r="A1216" s="77">
        <v>59</v>
      </c>
      <c r="B1216" s="78">
        <v>43284</v>
      </c>
      <c r="C1216" s="79">
        <v>2300</v>
      </c>
      <c r="D1216" s="77" t="s">
        <v>21</v>
      </c>
      <c r="E1216" s="77" t="s">
        <v>22</v>
      </c>
      <c r="F1216" s="77" t="s">
        <v>306</v>
      </c>
      <c r="G1216" s="77">
        <v>75</v>
      </c>
      <c r="H1216" s="77">
        <v>49</v>
      </c>
      <c r="I1216" s="77">
        <v>90</v>
      </c>
      <c r="J1216" s="77">
        <v>105</v>
      </c>
      <c r="K1216" s="77">
        <v>120</v>
      </c>
      <c r="L1216" s="77">
        <v>90</v>
      </c>
      <c r="M1216" s="77">
        <v>250</v>
      </c>
      <c r="N1216" s="80">
        <f>IF('NORMAL OPTION CALLS'!E1216="BUY",('NORMAL OPTION CALLS'!L1216-'NORMAL OPTION CALLS'!G1216)*('NORMAL OPTION CALLS'!M1216),('NORMAL OPTION CALLS'!G1216-'NORMAL OPTION CALLS'!L1216)*('NORMAL OPTION CALLS'!M1216))</f>
        <v>3750</v>
      </c>
      <c r="O1216" s="81">
        <f>'NORMAL OPTION CALLS'!N1216/('NORMAL OPTION CALLS'!M1216)/'NORMAL OPTION CALLS'!G1216%</f>
        <v>20</v>
      </c>
    </row>
    <row r="1217" spans="1:16">
      <c r="A1217" s="77">
        <v>60</v>
      </c>
      <c r="B1217" s="78">
        <v>43284</v>
      </c>
      <c r="C1217" s="79">
        <v>640</v>
      </c>
      <c r="D1217" s="77" t="s">
        <v>21</v>
      </c>
      <c r="E1217" s="77" t="s">
        <v>22</v>
      </c>
      <c r="F1217" s="77" t="s">
        <v>143</v>
      </c>
      <c r="G1217" s="77">
        <v>15</v>
      </c>
      <c r="H1217" s="77">
        <v>8</v>
      </c>
      <c r="I1217" s="77">
        <v>19</v>
      </c>
      <c r="J1217" s="77">
        <v>23</v>
      </c>
      <c r="K1217" s="77">
        <v>27</v>
      </c>
      <c r="L1217" s="77">
        <v>18.7</v>
      </c>
      <c r="M1217" s="77">
        <v>900</v>
      </c>
      <c r="N1217" s="80">
        <f>IF('NORMAL OPTION CALLS'!E1217="BUY",('NORMAL OPTION CALLS'!L1217-'NORMAL OPTION CALLS'!G1217)*('NORMAL OPTION CALLS'!M1217),('NORMAL OPTION CALLS'!G1217-'NORMAL OPTION CALLS'!L1217)*('NORMAL OPTION CALLS'!M1217))</f>
        <v>3329.9999999999995</v>
      </c>
      <c r="O1217" s="81">
        <f>'NORMAL OPTION CALLS'!N1217/('NORMAL OPTION CALLS'!M1217)/'NORMAL OPTION CALLS'!G1217%</f>
        <v>24.666666666666664</v>
      </c>
    </row>
    <row r="1218" spans="1:16">
      <c r="A1218" s="77">
        <v>61</v>
      </c>
      <c r="B1218" s="78">
        <v>43283</v>
      </c>
      <c r="C1218" s="79">
        <v>1340</v>
      </c>
      <c r="D1218" s="77" t="s">
        <v>21</v>
      </c>
      <c r="E1218" s="77" t="s">
        <v>22</v>
      </c>
      <c r="F1218" s="77" t="s">
        <v>151</v>
      </c>
      <c r="G1218" s="77">
        <v>38</v>
      </c>
      <c r="H1218" s="77">
        <v>26</v>
      </c>
      <c r="I1218" s="77">
        <v>46</v>
      </c>
      <c r="J1218" s="77">
        <v>54</v>
      </c>
      <c r="K1218" s="77">
        <v>60</v>
      </c>
      <c r="L1218" s="77">
        <v>45.9</v>
      </c>
      <c r="M1218" s="77">
        <v>600</v>
      </c>
      <c r="N1218" s="80">
        <f>IF('NORMAL OPTION CALLS'!E1218="BUY",('NORMAL OPTION CALLS'!L1218-'NORMAL OPTION CALLS'!G1218)*('NORMAL OPTION CALLS'!M1218),('NORMAL OPTION CALLS'!G1218-'NORMAL OPTION CALLS'!L1218)*('NORMAL OPTION CALLS'!M1218))</f>
        <v>4739.9999999999991</v>
      </c>
      <c r="O1218" s="81">
        <f>'NORMAL OPTION CALLS'!N1218/('NORMAL OPTION CALLS'!M1218)/'NORMAL OPTION CALLS'!G1218%</f>
        <v>20.789473684210524</v>
      </c>
    </row>
    <row r="1219" spans="1:16">
      <c r="A1219" s="77">
        <v>62</v>
      </c>
      <c r="B1219" s="78">
        <v>43283</v>
      </c>
      <c r="C1219" s="79">
        <v>900</v>
      </c>
      <c r="D1219" s="77" t="s">
        <v>21</v>
      </c>
      <c r="E1219" s="77" t="s">
        <v>22</v>
      </c>
      <c r="F1219" s="77" t="s">
        <v>169</v>
      </c>
      <c r="G1219" s="77">
        <v>29</v>
      </c>
      <c r="H1219" s="77">
        <v>19</v>
      </c>
      <c r="I1219" s="77">
        <v>35</v>
      </c>
      <c r="J1219" s="77">
        <v>41</v>
      </c>
      <c r="K1219" s="77">
        <v>47</v>
      </c>
      <c r="L1219" s="77">
        <v>19</v>
      </c>
      <c r="M1219" s="77">
        <v>750</v>
      </c>
      <c r="N1219" s="80">
        <f>IF('NORMAL OPTION CALLS'!E1219="BUY",('NORMAL OPTION CALLS'!L1219-'NORMAL OPTION CALLS'!G1219)*('NORMAL OPTION CALLS'!M1219),('NORMAL OPTION CALLS'!G1219-'NORMAL OPTION CALLS'!L1219)*('NORMAL OPTION CALLS'!M1219))</f>
        <v>-7500</v>
      </c>
      <c r="O1219" s="81">
        <f>'NORMAL OPTION CALLS'!N1219/('NORMAL OPTION CALLS'!M1219)/'NORMAL OPTION CALLS'!G1219%</f>
        <v>-34.482758620689658</v>
      </c>
    </row>
    <row r="1220" spans="1:16" ht="16.5">
      <c r="A1220" s="82" t="s">
        <v>95</v>
      </c>
      <c r="B1220" s="83"/>
      <c r="C1220" s="84"/>
      <c r="D1220" s="85"/>
      <c r="E1220" s="86"/>
      <c r="F1220" s="86"/>
      <c r="G1220" s="87"/>
      <c r="H1220" s="88"/>
      <c r="I1220" s="88"/>
      <c r="J1220" s="88"/>
      <c r="K1220" s="86"/>
      <c r="L1220" s="89"/>
      <c r="M1220" s="90"/>
      <c r="O1220" s="90"/>
    </row>
    <row r="1221" spans="1:16" ht="16.5">
      <c r="A1221" s="82" t="s">
        <v>96</v>
      </c>
      <c r="B1221" s="83"/>
      <c r="C1221" s="84"/>
      <c r="D1221" s="85"/>
      <c r="E1221" s="86"/>
      <c r="F1221" s="86"/>
      <c r="G1221" s="87"/>
      <c r="H1221" s="86"/>
      <c r="I1221" s="86"/>
      <c r="J1221" s="86"/>
      <c r="K1221" s="86"/>
      <c r="L1221" s="89"/>
      <c r="M1221" s="90"/>
      <c r="N1221" s="66"/>
    </row>
    <row r="1222" spans="1:16" ht="16.5">
      <c r="A1222" s="82" t="s">
        <v>96</v>
      </c>
      <c r="B1222" s="83"/>
      <c r="C1222" s="84"/>
      <c r="D1222" s="85"/>
      <c r="E1222" s="86"/>
      <c r="F1222" s="86"/>
      <c r="G1222" s="87"/>
      <c r="H1222" s="86"/>
      <c r="I1222" s="86"/>
      <c r="J1222" s="86"/>
      <c r="K1222" s="86"/>
      <c r="L1222" s="89"/>
      <c r="M1222" s="89"/>
    </row>
    <row r="1223" spans="1:16" ht="17.25" thickBot="1">
      <c r="A1223" s="91"/>
      <c r="B1223" s="92"/>
      <c r="C1223" s="92"/>
      <c r="D1223" s="93"/>
      <c r="E1223" s="93"/>
      <c r="F1223" s="93"/>
      <c r="G1223" s="94"/>
      <c r="H1223" s="95"/>
      <c r="I1223" s="96" t="s">
        <v>27</v>
      </c>
      <c r="J1223" s="96"/>
      <c r="K1223" s="97"/>
      <c r="L1223" s="97"/>
    </row>
    <row r="1224" spans="1:16" ht="16.5">
      <c r="A1224" s="98"/>
      <c r="B1224" s="92"/>
      <c r="C1224" s="92"/>
      <c r="D1224" s="169" t="s">
        <v>28</v>
      </c>
      <c r="E1224" s="169"/>
      <c r="F1224" s="99">
        <v>62</v>
      </c>
      <c r="G1224" s="100">
        <f>'NORMAL OPTION CALLS'!G1225+'NORMAL OPTION CALLS'!G1226+'NORMAL OPTION CALLS'!G1227+'NORMAL OPTION CALLS'!G1228+'NORMAL OPTION CALLS'!G1229+'NORMAL OPTION CALLS'!G1230</f>
        <v>100</v>
      </c>
      <c r="H1224" s="93">
        <v>62</v>
      </c>
      <c r="I1224" s="101">
        <f>'NORMAL OPTION CALLS'!H1225/'NORMAL OPTION CALLS'!H1224%</f>
        <v>82.258064516129039</v>
      </c>
      <c r="J1224" s="101"/>
      <c r="K1224" s="101"/>
      <c r="L1224" s="102"/>
    </row>
    <row r="1225" spans="1:16" ht="16.5">
      <c r="A1225" s="98"/>
      <c r="B1225" s="92"/>
      <c r="C1225" s="92"/>
      <c r="D1225" s="170" t="s">
        <v>29</v>
      </c>
      <c r="E1225" s="170"/>
      <c r="F1225" s="103">
        <v>51</v>
      </c>
      <c r="G1225" s="104">
        <f>('NORMAL OPTION CALLS'!F1225/'NORMAL OPTION CALLS'!F1224)*100</f>
        <v>82.258064516129039</v>
      </c>
      <c r="H1225" s="93">
        <v>51</v>
      </c>
      <c r="I1225" s="97"/>
      <c r="J1225" s="97"/>
      <c r="K1225" s="93"/>
      <c r="L1225" s="97"/>
    </row>
    <row r="1226" spans="1:16" ht="16.5">
      <c r="A1226" s="105"/>
      <c r="B1226" s="92"/>
      <c r="C1226" s="92"/>
      <c r="D1226" s="170" t="s">
        <v>31</v>
      </c>
      <c r="E1226" s="170"/>
      <c r="F1226" s="103">
        <v>0</v>
      </c>
      <c r="G1226" s="104">
        <f>('NORMAL OPTION CALLS'!F1226/'NORMAL OPTION CALLS'!F1224)*100</f>
        <v>0</v>
      </c>
      <c r="H1226" s="106"/>
      <c r="I1226" s="93"/>
      <c r="J1226" s="93"/>
      <c r="K1226" s="93"/>
      <c r="L1226" s="97"/>
    </row>
    <row r="1227" spans="1:16" ht="16.5">
      <c r="A1227" s="105"/>
      <c r="B1227" s="92"/>
      <c r="C1227" s="92"/>
      <c r="D1227" s="170" t="s">
        <v>32</v>
      </c>
      <c r="E1227" s="170"/>
      <c r="F1227" s="103">
        <v>0</v>
      </c>
      <c r="G1227" s="104">
        <f>('NORMAL OPTION CALLS'!F1227/'NORMAL OPTION CALLS'!F1224)*100</f>
        <v>0</v>
      </c>
      <c r="H1227" s="106"/>
      <c r="I1227" s="93"/>
      <c r="J1227" s="93"/>
      <c r="K1227" s="93"/>
      <c r="L1227" s="97"/>
    </row>
    <row r="1228" spans="1:16" ht="16.5">
      <c r="A1228" s="105"/>
      <c r="B1228" s="92"/>
      <c r="C1228" s="92"/>
      <c r="D1228" s="170" t="s">
        <v>33</v>
      </c>
      <c r="E1228" s="170"/>
      <c r="F1228" s="103">
        <v>11</v>
      </c>
      <c r="G1228" s="104">
        <f>('NORMAL OPTION CALLS'!F1228/'NORMAL OPTION CALLS'!F1224)*100</f>
        <v>17.741935483870968</v>
      </c>
      <c r="H1228" s="106"/>
      <c r="I1228" s="93" t="s">
        <v>34</v>
      </c>
      <c r="J1228" s="93"/>
      <c r="K1228" s="97"/>
      <c r="L1228" s="97"/>
      <c r="P1228" s="93" t="s">
        <v>30</v>
      </c>
    </row>
    <row r="1229" spans="1:16" ht="16.5">
      <c r="A1229" s="105"/>
      <c r="B1229" s="92"/>
      <c r="C1229" s="92"/>
      <c r="D1229" s="170" t="s">
        <v>35</v>
      </c>
      <c r="E1229" s="170"/>
      <c r="F1229" s="103">
        <v>0</v>
      </c>
      <c r="G1229" s="104">
        <f>('NORMAL OPTION CALLS'!F1229/'NORMAL OPTION CALLS'!F1224)*100</f>
        <v>0</v>
      </c>
      <c r="H1229" s="106"/>
      <c r="I1229" s="93"/>
      <c r="J1229" s="93"/>
      <c r="K1229" s="97"/>
      <c r="L1229" s="97"/>
    </row>
    <row r="1230" spans="1:16" ht="17.25" thickBot="1">
      <c r="A1230" s="105"/>
      <c r="B1230" s="92"/>
      <c r="C1230" s="92"/>
      <c r="D1230" s="171" t="s">
        <v>36</v>
      </c>
      <c r="E1230" s="171"/>
      <c r="F1230" s="107"/>
      <c r="G1230" s="108">
        <f>('NORMAL OPTION CALLS'!F1230/'NORMAL OPTION CALLS'!F1224)*100</f>
        <v>0</v>
      </c>
      <c r="H1230" s="106"/>
      <c r="I1230" s="93"/>
      <c r="J1230" s="93"/>
      <c r="K1230" s="102"/>
      <c r="L1230" s="102"/>
    </row>
    <row r="1231" spans="1:16" ht="16.5">
      <c r="A1231" s="109" t="s">
        <v>37</v>
      </c>
      <c r="B1231" s="92"/>
      <c r="C1231" s="92"/>
      <c r="D1231" s="98"/>
      <c r="E1231" s="98"/>
      <c r="F1231" s="93"/>
      <c r="G1231" s="93"/>
      <c r="H1231" s="110"/>
      <c r="I1231" s="111"/>
      <c r="J1231" s="111"/>
      <c r="K1231" s="111"/>
      <c r="L1231" s="93"/>
    </row>
    <row r="1232" spans="1:16" ht="16.5">
      <c r="A1232" s="112" t="s">
        <v>38</v>
      </c>
      <c r="B1232" s="92"/>
      <c r="C1232" s="92"/>
      <c r="D1232" s="113"/>
      <c r="E1232" s="114"/>
      <c r="F1232" s="98"/>
      <c r="G1232" s="111"/>
      <c r="H1232" s="110"/>
      <c r="I1232" s="111"/>
      <c r="J1232" s="111"/>
      <c r="K1232" s="111"/>
      <c r="L1232" s="93"/>
    </row>
    <row r="1233" spans="1:15" ht="16.5">
      <c r="A1233" s="112" t="s">
        <v>39</v>
      </c>
      <c r="B1233" s="92"/>
      <c r="C1233" s="92"/>
      <c r="D1233" s="98"/>
      <c r="E1233" s="114"/>
      <c r="F1233" s="98"/>
      <c r="G1233" s="111"/>
      <c r="H1233" s="110"/>
      <c r="I1233" s="97"/>
      <c r="J1233" s="97"/>
      <c r="K1233" s="97"/>
      <c r="L1233" s="93"/>
      <c r="N1233" s="98"/>
    </row>
    <row r="1234" spans="1:15" ht="16.5">
      <c r="A1234" s="112" t="s">
        <v>40</v>
      </c>
      <c r="B1234" s="113"/>
      <c r="C1234" s="92"/>
      <c r="D1234" s="98"/>
      <c r="E1234" s="114"/>
      <c r="F1234" s="98"/>
      <c r="G1234" s="111"/>
      <c r="H1234" s="95"/>
      <c r="I1234" s="97"/>
      <c r="J1234" s="97"/>
      <c r="K1234" s="97"/>
      <c r="L1234" s="93"/>
    </row>
    <row r="1235" spans="1:15" ht="16.5">
      <c r="A1235" s="112" t="s">
        <v>41</v>
      </c>
      <c r="B1235" s="105"/>
      <c r="C1235" s="113"/>
      <c r="D1235" s="98"/>
      <c r="E1235" s="116"/>
      <c r="F1235" s="111"/>
      <c r="G1235" s="111"/>
      <c r="H1235" s="95"/>
      <c r="I1235" s="97"/>
      <c r="J1235" s="97"/>
      <c r="K1235" s="97"/>
      <c r="L1235" s="111"/>
    </row>
    <row r="1236" spans="1:15">
      <c r="A1236" s="159" t="s">
        <v>0</v>
      </c>
      <c r="B1236" s="159"/>
      <c r="C1236" s="159"/>
      <c r="D1236" s="159"/>
      <c r="E1236" s="159"/>
      <c r="F1236" s="159"/>
      <c r="G1236" s="159"/>
      <c r="H1236" s="159"/>
      <c r="I1236" s="159"/>
      <c r="J1236" s="159"/>
      <c r="K1236" s="159"/>
      <c r="L1236" s="159"/>
      <c r="M1236" s="159"/>
      <c r="N1236" s="159"/>
      <c r="O1236" s="159"/>
    </row>
    <row r="1237" spans="1:15">
      <c r="A1237" s="159"/>
      <c r="B1237" s="159"/>
      <c r="C1237" s="159"/>
      <c r="D1237" s="159"/>
      <c r="E1237" s="159"/>
      <c r="F1237" s="159"/>
      <c r="G1237" s="159"/>
      <c r="H1237" s="159"/>
      <c r="I1237" s="159"/>
      <c r="J1237" s="159"/>
      <c r="K1237" s="159"/>
      <c r="L1237" s="159"/>
      <c r="M1237" s="159"/>
      <c r="N1237" s="159"/>
      <c r="O1237" s="159"/>
    </row>
    <row r="1238" spans="1:15">
      <c r="A1238" s="159"/>
      <c r="B1238" s="159"/>
      <c r="C1238" s="159"/>
      <c r="D1238" s="159"/>
      <c r="E1238" s="159"/>
      <c r="F1238" s="159"/>
      <c r="G1238" s="159"/>
      <c r="H1238" s="159"/>
      <c r="I1238" s="159"/>
      <c r="J1238" s="159"/>
      <c r="K1238" s="159"/>
      <c r="L1238" s="159"/>
      <c r="M1238" s="159"/>
      <c r="N1238" s="159"/>
      <c r="O1238" s="159"/>
    </row>
    <row r="1239" spans="1:15">
      <c r="A1239" s="172" t="s">
        <v>1</v>
      </c>
      <c r="B1239" s="172"/>
      <c r="C1239" s="172"/>
      <c r="D1239" s="172"/>
      <c r="E1239" s="172"/>
      <c r="F1239" s="172"/>
      <c r="G1239" s="172"/>
      <c r="H1239" s="172"/>
      <c r="I1239" s="172"/>
      <c r="J1239" s="172"/>
      <c r="K1239" s="172"/>
      <c r="L1239" s="172"/>
      <c r="M1239" s="172"/>
      <c r="N1239" s="172"/>
      <c r="O1239" s="172"/>
    </row>
    <row r="1240" spans="1:15">
      <c r="A1240" s="172" t="s">
        <v>2</v>
      </c>
      <c r="B1240" s="172"/>
      <c r="C1240" s="172"/>
      <c r="D1240" s="172"/>
      <c r="E1240" s="172"/>
      <c r="F1240" s="172"/>
      <c r="G1240" s="172"/>
      <c r="H1240" s="172"/>
      <c r="I1240" s="172"/>
      <c r="J1240" s="172"/>
      <c r="K1240" s="172"/>
      <c r="L1240" s="172"/>
      <c r="M1240" s="172"/>
      <c r="N1240" s="172"/>
      <c r="O1240" s="172"/>
    </row>
    <row r="1241" spans="1:15">
      <c r="A1241" s="163" t="s">
        <v>3</v>
      </c>
      <c r="B1241" s="163"/>
      <c r="C1241" s="163"/>
      <c r="D1241" s="163"/>
      <c r="E1241" s="163"/>
      <c r="F1241" s="163"/>
      <c r="G1241" s="163"/>
      <c r="H1241" s="163"/>
      <c r="I1241" s="163"/>
      <c r="J1241" s="163"/>
      <c r="K1241" s="163"/>
      <c r="L1241" s="163"/>
      <c r="M1241" s="163"/>
      <c r="N1241" s="163"/>
      <c r="O1241" s="163"/>
    </row>
    <row r="1242" spans="1:15" ht="16.5">
      <c r="A1242" s="173" t="s">
        <v>299</v>
      </c>
      <c r="B1242" s="173"/>
      <c r="C1242" s="173"/>
      <c r="D1242" s="173"/>
      <c r="E1242" s="173"/>
      <c r="F1242" s="173"/>
      <c r="G1242" s="173"/>
      <c r="H1242" s="173"/>
      <c r="I1242" s="173"/>
      <c r="J1242" s="173"/>
      <c r="K1242" s="173"/>
      <c r="L1242" s="173"/>
      <c r="M1242" s="173"/>
      <c r="N1242" s="173"/>
      <c r="O1242" s="173"/>
    </row>
    <row r="1243" spans="1:15" ht="16.5">
      <c r="A1243" s="164" t="s">
        <v>5</v>
      </c>
      <c r="B1243" s="164"/>
      <c r="C1243" s="164"/>
      <c r="D1243" s="164"/>
      <c r="E1243" s="164"/>
      <c r="F1243" s="164"/>
      <c r="G1243" s="164"/>
      <c r="H1243" s="164"/>
      <c r="I1243" s="164"/>
      <c r="J1243" s="164"/>
      <c r="K1243" s="164"/>
      <c r="L1243" s="164"/>
      <c r="M1243" s="164"/>
      <c r="N1243" s="164"/>
      <c r="O1243" s="164"/>
    </row>
    <row r="1244" spans="1:15">
      <c r="A1244" s="165" t="s">
        <v>6</v>
      </c>
      <c r="B1244" s="166" t="s">
        <v>7</v>
      </c>
      <c r="C1244" s="167" t="s">
        <v>8</v>
      </c>
      <c r="D1244" s="166" t="s">
        <v>9</v>
      </c>
      <c r="E1244" s="165" t="s">
        <v>10</v>
      </c>
      <c r="F1244" s="165" t="s">
        <v>11</v>
      </c>
      <c r="G1244" s="167" t="s">
        <v>12</v>
      </c>
      <c r="H1244" s="167" t="s">
        <v>13</v>
      </c>
      <c r="I1244" s="167" t="s">
        <v>14</v>
      </c>
      <c r="J1244" s="167" t="s">
        <v>15</v>
      </c>
      <c r="K1244" s="167" t="s">
        <v>16</v>
      </c>
      <c r="L1244" s="168" t="s">
        <v>17</v>
      </c>
      <c r="M1244" s="166" t="s">
        <v>18</v>
      </c>
      <c r="N1244" s="166" t="s">
        <v>19</v>
      </c>
      <c r="O1244" s="166" t="s">
        <v>20</v>
      </c>
    </row>
    <row r="1245" spans="1:15">
      <c r="A1245" s="165"/>
      <c r="B1245" s="166"/>
      <c r="C1245" s="167"/>
      <c r="D1245" s="166"/>
      <c r="E1245" s="165"/>
      <c r="F1245" s="165"/>
      <c r="G1245" s="167"/>
      <c r="H1245" s="167"/>
      <c r="I1245" s="167"/>
      <c r="J1245" s="167"/>
      <c r="K1245" s="167"/>
      <c r="L1245" s="168"/>
      <c r="M1245" s="166"/>
      <c r="N1245" s="166"/>
      <c r="O1245" s="166"/>
    </row>
    <row r="1246" spans="1:15" ht="17.25" customHeight="1">
      <c r="A1246" s="77">
        <v>1</v>
      </c>
      <c r="B1246" s="78">
        <v>43280</v>
      </c>
      <c r="C1246" s="79">
        <v>230</v>
      </c>
      <c r="D1246" s="77" t="s">
        <v>21</v>
      </c>
      <c r="E1246" s="77" t="s">
        <v>22</v>
      </c>
      <c r="F1246" s="77" t="s">
        <v>24</v>
      </c>
      <c r="G1246" s="77">
        <v>8.3000000000000007</v>
      </c>
      <c r="H1246" s="77">
        <v>6</v>
      </c>
      <c r="I1246" s="77">
        <v>9.5</v>
      </c>
      <c r="J1246" s="77">
        <v>10.5</v>
      </c>
      <c r="K1246" s="77">
        <v>11.5</v>
      </c>
      <c r="L1246" s="77">
        <v>9.5</v>
      </c>
      <c r="M1246" s="77">
        <v>3500</v>
      </c>
      <c r="N1246" s="80">
        <f>IF('NORMAL OPTION CALLS'!E1246="BUY",('NORMAL OPTION CALLS'!L1246-'NORMAL OPTION CALLS'!G1246)*('NORMAL OPTION CALLS'!M1246),('NORMAL OPTION CALLS'!G1246-'NORMAL OPTION CALLS'!L1246)*('NORMAL OPTION CALLS'!M1246))</f>
        <v>4199.9999999999973</v>
      </c>
      <c r="O1246" s="81">
        <f>'NORMAL OPTION CALLS'!N1246/('NORMAL OPTION CALLS'!M1246)/'NORMAL OPTION CALLS'!G1246%</f>
        <v>14.457831325301196</v>
      </c>
    </row>
    <row r="1247" spans="1:15" ht="17.25" customHeight="1">
      <c r="A1247" s="77">
        <v>2</v>
      </c>
      <c r="B1247" s="78">
        <v>43279</v>
      </c>
      <c r="C1247" s="79">
        <v>180</v>
      </c>
      <c r="D1247" s="77" t="s">
        <v>47</v>
      </c>
      <c r="E1247" s="77" t="s">
        <v>22</v>
      </c>
      <c r="F1247" s="77" t="s">
        <v>69</v>
      </c>
      <c r="G1247" s="77">
        <v>6</v>
      </c>
      <c r="H1247" s="77">
        <v>3</v>
      </c>
      <c r="I1247" s="77">
        <v>7.5</v>
      </c>
      <c r="J1247" s="77">
        <v>9</v>
      </c>
      <c r="K1247" s="77">
        <v>10.5</v>
      </c>
      <c r="L1247" s="77">
        <v>7.4</v>
      </c>
      <c r="M1247" s="77">
        <v>2500</v>
      </c>
      <c r="N1247" s="80">
        <f>IF('NORMAL OPTION CALLS'!E1247="BUY",('NORMAL OPTION CALLS'!L1247-'NORMAL OPTION CALLS'!G1247)*('NORMAL OPTION CALLS'!M1247),('NORMAL OPTION CALLS'!G1247-'NORMAL OPTION CALLS'!L1247)*('NORMAL OPTION CALLS'!M1247))</f>
        <v>3500.0000000000009</v>
      </c>
      <c r="O1247" s="81">
        <f>'NORMAL OPTION CALLS'!N1247/('NORMAL OPTION CALLS'!M1247)/'NORMAL OPTION CALLS'!G1247%</f>
        <v>23.333333333333339</v>
      </c>
    </row>
    <row r="1248" spans="1:15" ht="17.25" customHeight="1">
      <c r="A1248" s="77">
        <v>3</v>
      </c>
      <c r="B1248" s="78">
        <v>43279</v>
      </c>
      <c r="C1248" s="79">
        <v>90</v>
      </c>
      <c r="D1248" s="77" t="s">
        <v>47</v>
      </c>
      <c r="E1248" s="77" t="s">
        <v>22</v>
      </c>
      <c r="F1248" s="77" t="s">
        <v>296</v>
      </c>
      <c r="G1248" s="77">
        <v>4.2</v>
      </c>
      <c r="H1248" s="77">
        <v>3.2</v>
      </c>
      <c r="I1248" s="77">
        <v>4.7</v>
      </c>
      <c r="J1248" s="77">
        <v>5.2</v>
      </c>
      <c r="K1248" s="77">
        <v>5.7</v>
      </c>
      <c r="L1248" s="77">
        <v>4.7</v>
      </c>
      <c r="M1248" s="77">
        <v>8000</v>
      </c>
      <c r="N1248" s="80">
        <f>IF('NORMAL OPTION CALLS'!E1248="BUY",('NORMAL OPTION CALLS'!L1248-'NORMAL OPTION CALLS'!G1248)*('NORMAL OPTION CALLS'!M1248),('NORMAL OPTION CALLS'!G1248-'NORMAL OPTION CALLS'!L1248)*('NORMAL OPTION CALLS'!M1248))</f>
        <v>4000</v>
      </c>
      <c r="O1248" s="81">
        <f>'NORMAL OPTION CALLS'!N1248/('NORMAL OPTION CALLS'!M1248)/'NORMAL OPTION CALLS'!G1248%</f>
        <v>11.904761904761903</v>
      </c>
    </row>
    <row r="1249" spans="1:15" ht="17.25" customHeight="1">
      <c r="A1249" s="77">
        <v>4</v>
      </c>
      <c r="B1249" s="78">
        <v>43278</v>
      </c>
      <c r="C1249" s="79">
        <v>270</v>
      </c>
      <c r="D1249" s="77" t="s">
        <v>47</v>
      </c>
      <c r="E1249" s="77" t="s">
        <v>22</v>
      </c>
      <c r="F1249" s="77" t="s">
        <v>75</v>
      </c>
      <c r="G1249" s="77">
        <v>10.5</v>
      </c>
      <c r="H1249" s="77">
        <v>6</v>
      </c>
      <c r="I1249" s="77">
        <v>13</v>
      </c>
      <c r="J1249" s="77">
        <v>15.5</v>
      </c>
      <c r="K1249" s="77">
        <v>18</v>
      </c>
      <c r="L1249" s="77">
        <v>13</v>
      </c>
      <c r="M1249" s="77">
        <v>1500</v>
      </c>
      <c r="N1249" s="80">
        <f>IF('NORMAL OPTION CALLS'!E1249="BUY",('NORMAL OPTION CALLS'!L1249-'NORMAL OPTION CALLS'!G1249)*('NORMAL OPTION CALLS'!M1249),('NORMAL OPTION CALLS'!G1249-'NORMAL OPTION CALLS'!L1249)*('NORMAL OPTION CALLS'!M1249))</f>
        <v>3750</v>
      </c>
      <c r="O1249" s="81">
        <f>'NORMAL OPTION CALLS'!N1249/('NORMAL OPTION CALLS'!M1249)/'NORMAL OPTION CALLS'!G1249%</f>
        <v>23.80952380952381</v>
      </c>
    </row>
    <row r="1250" spans="1:15" ht="17.25" customHeight="1">
      <c r="A1250" s="77">
        <v>5</v>
      </c>
      <c r="B1250" s="78">
        <v>43278</v>
      </c>
      <c r="C1250" s="79">
        <v>160</v>
      </c>
      <c r="D1250" s="77" t="s">
        <v>47</v>
      </c>
      <c r="E1250" s="77" t="s">
        <v>22</v>
      </c>
      <c r="F1250" s="77" t="s">
        <v>56</v>
      </c>
      <c r="G1250" s="77">
        <v>7</v>
      </c>
      <c r="H1250" s="77">
        <v>4</v>
      </c>
      <c r="I1250" s="77">
        <v>8.5</v>
      </c>
      <c r="J1250" s="77">
        <v>10</v>
      </c>
      <c r="K1250" s="77">
        <v>11.5</v>
      </c>
      <c r="L1250" s="77">
        <v>8.5</v>
      </c>
      <c r="M1250" s="77">
        <v>3000</v>
      </c>
      <c r="N1250" s="80">
        <f>IF('NORMAL OPTION CALLS'!E1250="BUY",('NORMAL OPTION CALLS'!L1250-'NORMAL OPTION CALLS'!G1250)*('NORMAL OPTION CALLS'!M1250),('NORMAL OPTION CALLS'!G1250-'NORMAL OPTION CALLS'!L1250)*('NORMAL OPTION CALLS'!M1250))</f>
        <v>4500</v>
      </c>
      <c r="O1250" s="81">
        <f>'NORMAL OPTION CALLS'!N1250/('NORMAL OPTION CALLS'!M1250)/'NORMAL OPTION CALLS'!G1250%</f>
        <v>21.428571428571427</v>
      </c>
    </row>
    <row r="1251" spans="1:15" ht="17.25" customHeight="1">
      <c r="A1251" s="77">
        <v>6</v>
      </c>
      <c r="B1251" s="78">
        <v>43277</v>
      </c>
      <c r="C1251" s="79">
        <v>260</v>
      </c>
      <c r="D1251" s="77" t="s">
        <v>21</v>
      </c>
      <c r="E1251" s="77" t="s">
        <v>22</v>
      </c>
      <c r="F1251" s="77" t="s">
        <v>249</v>
      </c>
      <c r="G1251" s="77">
        <v>10</v>
      </c>
      <c r="H1251" s="77">
        <v>7</v>
      </c>
      <c r="I1251" s="77">
        <v>11.5</v>
      </c>
      <c r="J1251" s="77">
        <v>13</v>
      </c>
      <c r="K1251" s="77">
        <v>14.5</v>
      </c>
      <c r="L1251" s="77">
        <v>11.3</v>
      </c>
      <c r="M1251" s="77">
        <v>2750</v>
      </c>
      <c r="N1251" s="80">
        <f>IF('NORMAL OPTION CALLS'!E1251="BUY",('NORMAL OPTION CALLS'!L1251-'NORMAL OPTION CALLS'!G1251)*('NORMAL OPTION CALLS'!M1251),('NORMAL OPTION CALLS'!G1251-'NORMAL OPTION CALLS'!L1251)*('NORMAL OPTION CALLS'!M1251))</f>
        <v>3575.0000000000018</v>
      </c>
      <c r="O1251" s="81">
        <f>'NORMAL OPTION CALLS'!N1251/('NORMAL OPTION CALLS'!M1251)/'NORMAL OPTION CALLS'!G1251%</f>
        <v>13.000000000000007</v>
      </c>
    </row>
    <row r="1252" spans="1:15">
      <c r="A1252" s="77">
        <v>7</v>
      </c>
      <c r="B1252" s="78">
        <v>43276</v>
      </c>
      <c r="C1252" s="79">
        <v>560</v>
      </c>
      <c r="D1252" s="77" t="s">
        <v>47</v>
      </c>
      <c r="E1252" s="77" t="s">
        <v>22</v>
      </c>
      <c r="F1252" s="77" t="s">
        <v>124</v>
      </c>
      <c r="G1252" s="77">
        <v>1.3</v>
      </c>
      <c r="H1252" s="77">
        <v>0.25</v>
      </c>
      <c r="I1252" s="77">
        <v>2.2999999999999998</v>
      </c>
      <c r="J1252" s="77">
        <v>3.3</v>
      </c>
      <c r="K1252" s="77">
        <v>4.3</v>
      </c>
      <c r="L1252" s="77">
        <v>2.2999999999999998</v>
      </c>
      <c r="M1252" s="77">
        <v>4000</v>
      </c>
      <c r="N1252" s="80">
        <f>IF('NORMAL OPTION CALLS'!E1252="BUY",('NORMAL OPTION CALLS'!L1252-'NORMAL OPTION CALLS'!G1252)*('NORMAL OPTION CALLS'!M1252),('NORMAL OPTION CALLS'!G1252-'NORMAL OPTION CALLS'!L1252)*('NORMAL OPTION CALLS'!M1252))</f>
        <v>3999.9999999999991</v>
      </c>
      <c r="O1252" s="81">
        <f>'NORMAL OPTION CALLS'!N1252/('NORMAL OPTION CALLS'!M1252)/'NORMAL OPTION CALLS'!G1252%</f>
        <v>76.923076923076906</v>
      </c>
    </row>
    <row r="1253" spans="1:15" ht="17.25" customHeight="1">
      <c r="A1253" s="77">
        <v>8</v>
      </c>
      <c r="B1253" s="78">
        <v>43276</v>
      </c>
      <c r="C1253" s="79">
        <v>2400</v>
      </c>
      <c r="D1253" s="77" t="s">
        <v>21</v>
      </c>
      <c r="E1253" s="77" t="s">
        <v>22</v>
      </c>
      <c r="F1253" s="77" t="s">
        <v>50</v>
      </c>
      <c r="G1253" s="77">
        <v>22</v>
      </c>
      <c r="H1253" s="77">
        <v>9</v>
      </c>
      <c r="I1253" s="77">
        <v>30</v>
      </c>
      <c r="J1253" s="77">
        <v>38</v>
      </c>
      <c r="K1253" s="77">
        <v>46</v>
      </c>
      <c r="L1253" s="77">
        <v>38</v>
      </c>
      <c r="M1253" s="77">
        <v>500</v>
      </c>
      <c r="N1253" s="80">
        <f>IF('NORMAL OPTION CALLS'!E1253="BUY",('NORMAL OPTION CALLS'!L1253-'NORMAL OPTION CALLS'!G1253)*('NORMAL OPTION CALLS'!M1253),('NORMAL OPTION CALLS'!G1253-'NORMAL OPTION CALLS'!L1253)*('NORMAL OPTION CALLS'!M1253))</f>
        <v>8000</v>
      </c>
      <c r="O1253" s="81">
        <f>'NORMAL OPTION CALLS'!N1253/('NORMAL OPTION CALLS'!M1253)/'NORMAL OPTION CALLS'!G1253%</f>
        <v>72.727272727272734</v>
      </c>
    </row>
    <row r="1254" spans="1:15">
      <c r="A1254" s="77">
        <v>9</v>
      </c>
      <c r="B1254" s="78">
        <v>43273</v>
      </c>
      <c r="C1254" s="79">
        <v>580</v>
      </c>
      <c r="D1254" s="77" t="s">
        <v>21</v>
      </c>
      <c r="E1254" s="77" t="s">
        <v>22</v>
      </c>
      <c r="F1254" s="77" t="s">
        <v>236</v>
      </c>
      <c r="G1254" s="77">
        <v>4</v>
      </c>
      <c r="H1254" s="77">
        <v>0.5</v>
      </c>
      <c r="I1254" s="77">
        <v>7.5</v>
      </c>
      <c r="J1254" s="77">
        <v>11</v>
      </c>
      <c r="K1254" s="77">
        <v>14.5</v>
      </c>
      <c r="L1254" s="77">
        <v>14.5</v>
      </c>
      <c r="M1254" s="77">
        <v>1100</v>
      </c>
      <c r="N1254" s="80">
        <f>IF('NORMAL OPTION CALLS'!E1254="BUY",('NORMAL OPTION CALLS'!L1254-'NORMAL OPTION CALLS'!G1254)*('NORMAL OPTION CALLS'!M1254),('NORMAL OPTION CALLS'!G1254-'NORMAL OPTION CALLS'!L1254)*('NORMAL OPTION CALLS'!M1254))</f>
        <v>11550</v>
      </c>
      <c r="O1254" s="81">
        <f>'NORMAL OPTION CALLS'!N1254/('NORMAL OPTION CALLS'!M1254)/'NORMAL OPTION CALLS'!G1254%</f>
        <v>262.5</v>
      </c>
    </row>
    <row r="1255" spans="1:15">
      <c r="A1255" s="77">
        <v>10</v>
      </c>
      <c r="B1255" s="78">
        <v>43272</v>
      </c>
      <c r="C1255" s="79">
        <v>1280</v>
      </c>
      <c r="D1255" s="77" t="s">
        <v>47</v>
      </c>
      <c r="E1255" s="77" t="s">
        <v>22</v>
      </c>
      <c r="F1255" s="77" t="s">
        <v>131</v>
      </c>
      <c r="G1255" s="77">
        <v>9</v>
      </c>
      <c r="H1255" s="77">
        <v>1</v>
      </c>
      <c r="I1255" s="77">
        <v>15</v>
      </c>
      <c r="J1255" s="77">
        <v>20</v>
      </c>
      <c r="K1255" s="77">
        <v>25</v>
      </c>
      <c r="L1255" s="77">
        <v>20</v>
      </c>
      <c r="M1255" s="77">
        <v>750</v>
      </c>
      <c r="N1255" s="80">
        <f>IF('NORMAL OPTION CALLS'!E1255="BUY",('NORMAL OPTION CALLS'!L1255-'NORMAL OPTION CALLS'!G1255)*('NORMAL OPTION CALLS'!M1255),('NORMAL OPTION CALLS'!G1255-'NORMAL OPTION CALLS'!L1255)*('NORMAL OPTION CALLS'!M1255))</f>
        <v>8250</v>
      </c>
      <c r="O1255" s="81">
        <f>'NORMAL OPTION CALLS'!N1255/('NORMAL OPTION CALLS'!M1255)/'NORMAL OPTION CALLS'!G1255%</f>
        <v>122.22222222222223</v>
      </c>
    </row>
    <row r="1256" spans="1:15">
      <c r="A1256" s="77">
        <v>11</v>
      </c>
      <c r="B1256" s="78">
        <v>43272</v>
      </c>
      <c r="C1256" s="79">
        <v>300</v>
      </c>
      <c r="D1256" s="77" t="s">
        <v>47</v>
      </c>
      <c r="E1256" s="77" t="s">
        <v>22</v>
      </c>
      <c r="F1256" s="77" t="s">
        <v>23</v>
      </c>
      <c r="G1256" s="77">
        <v>8</v>
      </c>
      <c r="H1256" s="77">
        <v>3.5</v>
      </c>
      <c r="I1256" s="77">
        <v>10.5</v>
      </c>
      <c r="J1256" s="77">
        <v>13</v>
      </c>
      <c r="K1256" s="77">
        <v>15.5</v>
      </c>
      <c r="L1256" s="77">
        <v>4</v>
      </c>
      <c r="M1256" s="77">
        <v>1575</v>
      </c>
      <c r="N1256" s="80">
        <f>IF('NORMAL OPTION CALLS'!E1256="BUY",('NORMAL OPTION CALLS'!L1256-'NORMAL OPTION CALLS'!G1256)*('NORMAL OPTION CALLS'!M1256),('NORMAL OPTION CALLS'!G1256-'NORMAL OPTION CALLS'!L1256)*('NORMAL OPTION CALLS'!M1256))</f>
        <v>-6300</v>
      </c>
      <c r="O1256" s="81">
        <f>'NORMAL OPTION CALLS'!N1256/('NORMAL OPTION CALLS'!M1256)/'NORMAL OPTION CALLS'!G1256%</f>
        <v>-50</v>
      </c>
    </row>
    <row r="1257" spans="1:15">
      <c r="A1257" s="77">
        <v>12</v>
      </c>
      <c r="B1257" s="78">
        <v>43271</v>
      </c>
      <c r="C1257" s="79">
        <v>125</v>
      </c>
      <c r="D1257" s="77" t="s">
        <v>47</v>
      </c>
      <c r="E1257" s="77" t="s">
        <v>22</v>
      </c>
      <c r="F1257" s="77" t="s">
        <v>124</v>
      </c>
      <c r="G1257" s="77">
        <v>3</v>
      </c>
      <c r="H1257" s="77">
        <v>1</v>
      </c>
      <c r="I1257" s="77">
        <v>4</v>
      </c>
      <c r="J1257" s="77">
        <v>5</v>
      </c>
      <c r="K1257" s="77">
        <v>6</v>
      </c>
      <c r="L1257" s="77">
        <v>4</v>
      </c>
      <c r="M1257" s="77">
        <v>4000</v>
      </c>
      <c r="N1257" s="80">
        <f>IF('NORMAL OPTION CALLS'!E1257="BUY",('NORMAL OPTION CALLS'!L1257-'NORMAL OPTION CALLS'!G1257)*('NORMAL OPTION CALLS'!M1257),('NORMAL OPTION CALLS'!G1257-'NORMAL OPTION CALLS'!L1257)*('NORMAL OPTION CALLS'!M1257))</f>
        <v>4000</v>
      </c>
      <c r="O1257" s="81">
        <f>'NORMAL OPTION CALLS'!N1257/('NORMAL OPTION CALLS'!M1257)/'NORMAL OPTION CALLS'!G1257%</f>
        <v>33.333333333333336</v>
      </c>
    </row>
    <row r="1258" spans="1:15">
      <c r="A1258" s="77">
        <v>13</v>
      </c>
      <c r="B1258" s="78">
        <v>43271</v>
      </c>
      <c r="C1258" s="79">
        <v>110</v>
      </c>
      <c r="D1258" s="77" t="s">
        <v>47</v>
      </c>
      <c r="E1258" s="77" t="s">
        <v>22</v>
      </c>
      <c r="F1258" s="77" t="s">
        <v>83</v>
      </c>
      <c r="G1258" s="77">
        <v>4.3</v>
      </c>
      <c r="H1258" s="77">
        <v>2.2999999999999998</v>
      </c>
      <c r="I1258" s="77">
        <v>5.3</v>
      </c>
      <c r="J1258" s="77">
        <v>6.3</v>
      </c>
      <c r="K1258" s="77">
        <v>7.3</v>
      </c>
      <c r="L1258" s="77">
        <v>2.2999999999999998</v>
      </c>
      <c r="M1258" s="77">
        <v>3500</v>
      </c>
      <c r="N1258" s="80">
        <f>IF('NORMAL OPTION CALLS'!E1258="BUY",('NORMAL OPTION CALLS'!L1258-'NORMAL OPTION CALLS'!G1258)*('NORMAL OPTION CALLS'!M1258),('NORMAL OPTION CALLS'!G1258-'NORMAL OPTION CALLS'!L1258)*('NORMAL OPTION CALLS'!M1258))</f>
        <v>-7000</v>
      </c>
      <c r="O1258" s="81">
        <f>'NORMAL OPTION CALLS'!N1258/('NORMAL OPTION CALLS'!M1258)/'NORMAL OPTION CALLS'!G1258%</f>
        <v>-46.511627906976749</v>
      </c>
    </row>
    <row r="1259" spans="1:15">
      <c r="A1259" s="77">
        <v>14</v>
      </c>
      <c r="B1259" s="78">
        <v>43270</v>
      </c>
      <c r="C1259" s="79">
        <v>270</v>
      </c>
      <c r="D1259" s="77" t="s">
        <v>47</v>
      </c>
      <c r="E1259" s="77" t="s">
        <v>22</v>
      </c>
      <c r="F1259" s="77" t="s">
        <v>49</v>
      </c>
      <c r="G1259" s="77">
        <v>4.5</v>
      </c>
      <c r="H1259" s="77">
        <v>1.5</v>
      </c>
      <c r="I1259" s="77">
        <v>6</v>
      </c>
      <c r="J1259" s="77">
        <v>7.5</v>
      </c>
      <c r="K1259" s="77">
        <v>9</v>
      </c>
      <c r="L1259" s="77">
        <v>6</v>
      </c>
      <c r="M1259" s="77">
        <v>3000</v>
      </c>
      <c r="N1259" s="80">
        <f>IF('NORMAL OPTION CALLS'!E1259="BUY",('NORMAL OPTION CALLS'!L1259-'NORMAL OPTION CALLS'!G1259)*('NORMAL OPTION CALLS'!M1259),('NORMAL OPTION CALLS'!G1259-'NORMAL OPTION CALLS'!L1259)*('NORMAL OPTION CALLS'!M1259))</f>
        <v>4500</v>
      </c>
      <c r="O1259" s="81">
        <f>'NORMAL OPTION CALLS'!N1259/('NORMAL OPTION CALLS'!M1259)/'NORMAL OPTION CALLS'!G1259%</f>
        <v>33.333333333333336</v>
      </c>
    </row>
    <row r="1260" spans="1:15">
      <c r="A1260" s="77">
        <v>15</v>
      </c>
      <c r="B1260" s="78">
        <v>43270</v>
      </c>
      <c r="C1260" s="79">
        <v>580</v>
      </c>
      <c r="D1260" s="77" t="s">
        <v>21</v>
      </c>
      <c r="E1260" s="77" t="s">
        <v>22</v>
      </c>
      <c r="F1260" s="77" t="s">
        <v>45</v>
      </c>
      <c r="G1260" s="77">
        <v>17</v>
      </c>
      <c r="H1260" s="77">
        <v>11</v>
      </c>
      <c r="I1260" s="77">
        <v>20</v>
      </c>
      <c r="J1260" s="77">
        <v>23</v>
      </c>
      <c r="K1260" s="77">
        <v>26</v>
      </c>
      <c r="L1260" s="77">
        <v>20</v>
      </c>
      <c r="M1260" s="77">
        <v>1100</v>
      </c>
      <c r="N1260" s="80">
        <f>IF('NORMAL OPTION CALLS'!E1260="BUY",('NORMAL OPTION CALLS'!L1260-'NORMAL OPTION CALLS'!G1260)*('NORMAL OPTION CALLS'!M1260),('NORMAL OPTION CALLS'!G1260-'NORMAL OPTION CALLS'!L1260)*('NORMAL OPTION CALLS'!M1260))</f>
        <v>3300</v>
      </c>
      <c r="O1260" s="81">
        <f>'NORMAL OPTION CALLS'!N1260/('NORMAL OPTION CALLS'!M1260)/'NORMAL OPTION CALLS'!G1260%</f>
        <v>17.647058823529409</v>
      </c>
    </row>
    <row r="1261" spans="1:15">
      <c r="A1261" s="77">
        <v>16</v>
      </c>
      <c r="B1261" s="78">
        <v>43270</v>
      </c>
      <c r="C1261" s="79">
        <v>150</v>
      </c>
      <c r="D1261" s="77" t="s">
        <v>47</v>
      </c>
      <c r="E1261" s="77" t="s">
        <v>22</v>
      </c>
      <c r="F1261" s="77" t="s">
        <v>25</v>
      </c>
      <c r="G1261" s="77">
        <v>5</v>
      </c>
      <c r="H1261" s="77">
        <v>4</v>
      </c>
      <c r="I1261" s="77">
        <v>5.5</v>
      </c>
      <c r="J1261" s="77">
        <v>6</v>
      </c>
      <c r="K1261" s="77">
        <v>6.5</v>
      </c>
      <c r="L1261" s="77">
        <v>5.5</v>
      </c>
      <c r="M1261" s="77">
        <v>7000</v>
      </c>
      <c r="N1261" s="80">
        <f>IF('NORMAL OPTION CALLS'!E1261="BUY",('NORMAL OPTION CALLS'!L1261-'NORMAL OPTION CALLS'!G1261)*('NORMAL OPTION CALLS'!M1261),('NORMAL OPTION CALLS'!G1261-'NORMAL OPTION CALLS'!L1261)*('NORMAL OPTION CALLS'!M1261))</f>
        <v>3500</v>
      </c>
      <c r="O1261" s="81">
        <f>'NORMAL OPTION CALLS'!N1261/('NORMAL OPTION CALLS'!M1261)/'NORMAL OPTION CALLS'!G1261%</f>
        <v>10</v>
      </c>
    </row>
    <row r="1262" spans="1:15">
      <c r="A1262" s="77">
        <v>17</v>
      </c>
      <c r="B1262" s="78">
        <v>43269</v>
      </c>
      <c r="C1262" s="79">
        <v>2850</v>
      </c>
      <c r="D1262" s="77" t="s">
        <v>21</v>
      </c>
      <c r="E1262" s="77" t="s">
        <v>22</v>
      </c>
      <c r="F1262" s="77" t="s">
        <v>265</v>
      </c>
      <c r="G1262" s="77">
        <v>48</v>
      </c>
      <c r="H1262" s="77">
        <v>22</v>
      </c>
      <c r="I1262" s="77">
        <v>63</v>
      </c>
      <c r="J1262" s="77">
        <v>78</v>
      </c>
      <c r="K1262" s="77">
        <v>93</v>
      </c>
      <c r="L1262" s="77">
        <v>22</v>
      </c>
      <c r="M1262" s="77">
        <v>250</v>
      </c>
      <c r="N1262" s="80">
        <f>IF('NORMAL OPTION CALLS'!E1262="BUY",('NORMAL OPTION CALLS'!L1262-'NORMAL OPTION CALLS'!G1262)*('NORMAL OPTION CALLS'!M1262),('NORMAL OPTION CALLS'!G1262-'NORMAL OPTION CALLS'!L1262)*('NORMAL OPTION CALLS'!M1262))</f>
        <v>-6500</v>
      </c>
      <c r="O1262" s="81">
        <f>'NORMAL OPTION CALLS'!N1262/('NORMAL OPTION CALLS'!M1262)/'NORMAL OPTION CALLS'!G1262%</f>
        <v>-54.166666666666671</v>
      </c>
    </row>
    <row r="1263" spans="1:15">
      <c r="A1263" s="77">
        <v>18</v>
      </c>
      <c r="B1263" s="78">
        <v>43269</v>
      </c>
      <c r="C1263" s="79">
        <v>800</v>
      </c>
      <c r="D1263" s="77" t="s">
        <v>21</v>
      </c>
      <c r="E1263" s="77" t="s">
        <v>22</v>
      </c>
      <c r="F1263" s="77" t="s">
        <v>211</v>
      </c>
      <c r="G1263" s="77">
        <v>17</v>
      </c>
      <c r="H1263" s="77">
        <v>10</v>
      </c>
      <c r="I1263" s="77">
        <v>20.5</v>
      </c>
      <c r="J1263" s="77">
        <v>24</v>
      </c>
      <c r="K1263" s="77">
        <v>27.5</v>
      </c>
      <c r="L1263" s="77">
        <v>24</v>
      </c>
      <c r="M1263" s="77">
        <v>1100</v>
      </c>
      <c r="N1263" s="80">
        <f>IF('NORMAL OPTION CALLS'!E1263="BUY",('NORMAL OPTION CALLS'!L1263-'NORMAL OPTION CALLS'!G1263)*('NORMAL OPTION CALLS'!M1263),('NORMAL OPTION CALLS'!G1263-'NORMAL OPTION CALLS'!L1263)*('NORMAL OPTION CALLS'!M1263))</f>
        <v>7700</v>
      </c>
      <c r="O1263" s="81">
        <f>'NORMAL OPTION CALLS'!N1263/('NORMAL OPTION CALLS'!M1263)/'NORMAL OPTION CALLS'!G1263%</f>
        <v>41.17647058823529</v>
      </c>
    </row>
    <row r="1264" spans="1:15">
      <c r="A1264" s="77">
        <v>19</v>
      </c>
      <c r="B1264" s="78">
        <v>43266</v>
      </c>
      <c r="C1264" s="79">
        <v>580</v>
      </c>
      <c r="D1264" s="77" t="s">
        <v>21</v>
      </c>
      <c r="E1264" s="77" t="s">
        <v>22</v>
      </c>
      <c r="F1264" s="77" t="s">
        <v>236</v>
      </c>
      <c r="G1264" s="77">
        <v>12</v>
      </c>
      <c r="H1264" s="77">
        <v>6</v>
      </c>
      <c r="I1264" s="77">
        <v>16</v>
      </c>
      <c r="J1264" s="77">
        <v>20</v>
      </c>
      <c r="K1264" s="77">
        <v>24</v>
      </c>
      <c r="L1264" s="77">
        <v>6</v>
      </c>
      <c r="M1264" s="77">
        <v>1100</v>
      </c>
      <c r="N1264" s="80">
        <f>IF('NORMAL OPTION CALLS'!E1264="BUY",('NORMAL OPTION CALLS'!L1264-'NORMAL OPTION CALLS'!G1264)*('NORMAL OPTION CALLS'!M1264),('NORMAL OPTION CALLS'!G1264-'NORMAL OPTION CALLS'!L1264)*('NORMAL OPTION CALLS'!M1264))</f>
        <v>-6600</v>
      </c>
      <c r="O1264" s="81">
        <f>'NORMAL OPTION CALLS'!N1264/('NORMAL OPTION CALLS'!M1264)/'NORMAL OPTION CALLS'!G1264%</f>
        <v>-50</v>
      </c>
    </row>
    <row r="1265" spans="1:15">
      <c r="A1265" s="77">
        <v>20</v>
      </c>
      <c r="B1265" s="78">
        <v>43266</v>
      </c>
      <c r="C1265" s="79">
        <v>1020</v>
      </c>
      <c r="D1265" s="77" t="s">
        <v>21</v>
      </c>
      <c r="E1265" s="77" t="s">
        <v>22</v>
      </c>
      <c r="F1265" s="77" t="s">
        <v>225</v>
      </c>
      <c r="G1265" s="77">
        <v>16</v>
      </c>
      <c r="H1265" s="77">
        <v>9</v>
      </c>
      <c r="I1265" s="77">
        <v>20</v>
      </c>
      <c r="J1265" s="77">
        <v>24</v>
      </c>
      <c r="K1265" s="77">
        <v>28</v>
      </c>
      <c r="L1265" s="77">
        <v>9</v>
      </c>
      <c r="M1265" s="77">
        <v>1000</v>
      </c>
      <c r="N1265" s="80">
        <f>IF('NORMAL OPTION CALLS'!E1265="BUY",('NORMAL OPTION CALLS'!L1265-'NORMAL OPTION CALLS'!G1265)*('NORMAL OPTION CALLS'!M1265),('NORMAL OPTION CALLS'!G1265-'NORMAL OPTION CALLS'!L1265)*('NORMAL OPTION CALLS'!M1265))</f>
        <v>-7000</v>
      </c>
      <c r="O1265" s="81">
        <f>'NORMAL OPTION CALLS'!N1265/('NORMAL OPTION CALLS'!M1265)/'NORMAL OPTION CALLS'!G1265%</f>
        <v>-43.75</v>
      </c>
    </row>
    <row r="1266" spans="1:15">
      <c r="A1266" s="77">
        <v>21</v>
      </c>
      <c r="B1266" s="78">
        <v>43266</v>
      </c>
      <c r="C1266" s="79">
        <v>1500</v>
      </c>
      <c r="D1266" s="77" t="s">
        <v>21</v>
      </c>
      <c r="E1266" s="77" t="s">
        <v>22</v>
      </c>
      <c r="F1266" s="77" t="s">
        <v>303</v>
      </c>
      <c r="G1266" s="77">
        <v>38</v>
      </c>
      <c r="H1266" s="77">
        <v>25</v>
      </c>
      <c r="I1266" s="77">
        <v>46</v>
      </c>
      <c r="J1266" s="77">
        <v>54</v>
      </c>
      <c r="K1266" s="77">
        <v>62</v>
      </c>
      <c r="L1266" s="77">
        <v>46</v>
      </c>
      <c r="M1266" s="77">
        <v>500</v>
      </c>
      <c r="N1266" s="80">
        <f>IF('NORMAL OPTION CALLS'!E1266="BUY",('NORMAL OPTION CALLS'!L1266-'NORMAL OPTION CALLS'!G1266)*('NORMAL OPTION CALLS'!M1266),('NORMAL OPTION CALLS'!G1266-'NORMAL OPTION CALLS'!L1266)*('NORMAL OPTION CALLS'!M1266))</f>
        <v>4000</v>
      </c>
      <c r="O1266" s="81">
        <f>'NORMAL OPTION CALLS'!N1266/('NORMAL OPTION CALLS'!M1266)/'NORMAL OPTION CALLS'!G1266%</f>
        <v>21.05263157894737</v>
      </c>
    </row>
    <row r="1267" spans="1:15">
      <c r="A1267" s="77">
        <v>22</v>
      </c>
      <c r="B1267" s="78">
        <v>43265</v>
      </c>
      <c r="C1267" s="79">
        <v>580</v>
      </c>
      <c r="D1267" s="77" t="s">
        <v>21</v>
      </c>
      <c r="E1267" s="77" t="s">
        <v>22</v>
      </c>
      <c r="F1267" s="77" t="s">
        <v>302</v>
      </c>
      <c r="G1267" s="77">
        <v>20</v>
      </c>
      <c r="H1267" s="77">
        <v>11</v>
      </c>
      <c r="I1267" s="77">
        <v>25</v>
      </c>
      <c r="J1267" s="77">
        <v>30</v>
      </c>
      <c r="K1267" s="77">
        <v>35</v>
      </c>
      <c r="L1267" s="77">
        <v>25</v>
      </c>
      <c r="M1267" s="77">
        <v>900</v>
      </c>
      <c r="N1267" s="80">
        <f>IF('NORMAL OPTION CALLS'!E1267="BUY",('NORMAL OPTION CALLS'!L1267-'NORMAL OPTION CALLS'!G1267)*('NORMAL OPTION CALLS'!M1267),('NORMAL OPTION CALLS'!G1267-'NORMAL OPTION CALLS'!L1267)*('NORMAL OPTION CALLS'!M1267))</f>
        <v>4500</v>
      </c>
      <c r="O1267" s="81">
        <f>'NORMAL OPTION CALLS'!N1267/('NORMAL OPTION CALLS'!M1267)/'NORMAL OPTION CALLS'!G1267%</f>
        <v>25</v>
      </c>
    </row>
    <row r="1268" spans="1:15">
      <c r="A1268" s="77">
        <v>23</v>
      </c>
      <c r="B1268" s="78">
        <v>43265</v>
      </c>
      <c r="C1268" s="79">
        <v>610</v>
      </c>
      <c r="D1268" s="77" t="s">
        <v>21</v>
      </c>
      <c r="E1268" s="77" t="s">
        <v>22</v>
      </c>
      <c r="F1268" s="77" t="s">
        <v>175</v>
      </c>
      <c r="G1268" s="77">
        <v>14.5</v>
      </c>
      <c r="H1268" s="77">
        <v>6</v>
      </c>
      <c r="I1268" s="77">
        <v>20</v>
      </c>
      <c r="J1268" s="77">
        <v>25</v>
      </c>
      <c r="K1268" s="77">
        <v>30</v>
      </c>
      <c r="L1268" s="77">
        <v>20</v>
      </c>
      <c r="M1268" s="77">
        <v>800</v>
      </c>
      <c r="N1268" s="80">
        <f>IF('NORMAL OPTION CALLS'!E1268="BUY",('NORMAL OPTION CALLS'!L1268-'NORMAL OPTION CALLS'!G1268)*('NORMAL OPTION CALLS'!M1268),('NORMAL OPTION CALLS'!G1268-'NORMAL OPTION CALLS'!L1268)*('NORMAL OPTION CALLS'!M1268))</f>
        <v>4400</v>
      </c>
      <c r="O1268" s="81">
        <f>'NORMAL OPTION CALLS'!N1268/('NORMAL OPTION CALLS'!M1268)/'NORMAL OPTION CALLS'!G1268%</f>
        <v>37.931034482758626</v>
      </c>
    </row>
    <row r="1269" spans="1:15">
      <c r="A1269" s="77">
        <v>24</v>
      </c>
      <c r="B1269" s="78">
        <v>43265</v>
      </c>
      <c r="C1269" s="79">
        <v>270</v>
      </c>
      <c r="D1269" s="77" t="s">
        <v>21</v>
      </c>
      <c r="E1269" s="77" t="s">
        <v>22</v>
      </c>
      <c r="F1269" s="77" t="s">
        <v>195</v>
      </c>
      <c r="G1269" s="77">
        <v>7</v>
      </c>
      <c r="H1269" s="77">
        <v>3</v>
      </c>
      <c r="I1269" s="77">
        <v>9</v>
      </c>
      <c r="J1269" s="77">
        <v>11</v>
      </c>
      <c r="K1269" s="77">
        <v>13</v>
      </c>
      <c r="L1269" s="77">
        <v>9</v>
      </c>
      <c r="M1269" s="77">
        <v>2250</v>
      </c>
      <c r="N1269" s="80">
        <f>IF('NORMAL OPTION CALLS'!E1269="BUY",('NORMAL OPTION CALLS'!L1269-'NORMAL OPTION CALLS'!G1269)*('NORMAL OPTION CALLS'!M1269),('NORMAL OPTION CALLS'!G1269-'NORMAL OPTION CALLS'!L1269)*('NORMAL OPTION CALLS'!M1269))</f>
        <v>4500</v>
      </c>
      <c r="O1269" s="81">
        <f>'NORMAL OPTION CALLS'!N1269/('NORMAL OPTION CALLS'!M1269)/'NORMAL OPTION CALLS'!G1269%</f>
        <v>28.571428571428569</v>
      </c>
    </row>
    <row r="1270" spans="1:15">
      <c r="A1270" s="77">
        <v>25</v>
      </c>
      <c r="B1270" s="78">
        <v>43264</v>
      </c>
      <c r="C1270" s="79">
        <v>245</v>
      </c>
      <c r="D1270" s="77" t="s">
        <v>21</v>
      </c>
      <c r="E1270" s="77" t="s">
        <v>22</v>
      </c>
      <c r="F1270" s="77" t="s">
        <v>24</v>
      </c>
      <c r="G1270" s="77">
        <v>7</v>
      </c>
      <c r="H1270" s="77">
        <v>5</v>
      </c>
      <c r="I1270" s="77">
        <v>8</v>
      </c>
      <c r="J1270" s="77">
        <v>9</v>
      </c>
      <c r="K1270" s="77">
        <v>10</v>
      </c>
      <c r="L1270" s="77">
        <v>8</v>
      </c>
      <c r="M1270" s="77">
        <v>3500</v>
      </c>
      <c r="N1270" s="80">
        <f>IF('NORMAL OPTION CALLS'!E1270="BUY",('NORMAL OPTION CALLS'!L1270-'NORMAL OPTION CALLS'!G1270)*('NORMAL OPTION CALLS'!M1270),('NORMAL OPTION CALLS'!G1270-'NORMAL OPTION CALLS'!L1270)*('NORMAL OPTION CALLS'!M1270))</f>
        <v>3500</v>
      </c>
      <c r="O1270" s="81">
        <f>'NORMAL OPTION CALLS'!N1270/('NORMAL OPTION CALLS'!M1270)/'NORMAL OPTION CALLS'!G1270%</f>
        <v>14.285714285714285</v>
      </c>
    </row>
    <row r="1271" spans="1:15">
      <c r="A1271" s="77">
        <v>26</v>
      </c>
      <c r="B1271" s="78">
        <v>43264</v>
      </c>
      <c r="C1271" s="79">
        <v>120</v>
      </c>
      <c r="D1271" s="77" t="s">
        <v>21</v>
      </c>
      <c r="E1271" s="77" t="s">
        <v>22</v>
      </c>
      <c r="F1271" s="77" t="s">
        <v>64</v>
      </c>
      <c r="G1271" s="77">
        <v>3</v>
      </c>
      <c r="H1271" s="77">
        <v>1.8</v>
      </c>
      <c r="I1271" s="77">
        <v>3.6</v>
      </c>
      <c r="J1271" s="77">
        <v>4.2</v>
      </c>
      <c r="K1271" s="77">
        <v>4.8</v>
      </c>
      <c r="L1271" s="77">
        <v>1.8</v>
      </c>
      <c r="M1271" s="77">
        <v>6000</v>
      </c>
      <c r="N1271" s="80">
        <f>IF('NORMAL OPTION CALLS'!E1271="BUY",('NORMAL OPTION CALLS'!L1271-'NORMAL OPTION CALLS'!G1271)*('NORMAL OPTION CALLS'!M1271),('NORMAL OPTION CALLS'!G1271-'NORMAL OPTION CALLS'!L1271)*('NORMAL OPTION CALLS'!M1271))</f>
        <v>-7200</v>
      </c>
      <c r="O1271" s="81">
        <f>'NORMAL OPTION CALLS'!N1271/('NORMAL OPTION CALLS'!M1271)/'NORMAL OPTION CALLS'!G1271%</f>
        <v>-40</v>
      </c>
    </row>
    <row r="1272" spans="1:15">
      <c r="A1272" s="77">
        <v>27</v>
      </c>
      <c r="B1272" s="78">
        <v>43263</v>
      </c>
      <c r="C1272" s="79">
        <v>600</v>
      </c>
      <c r="D1272" s="77" t="s">
        <v>21</v>
      </c>
      <c r="E1272" s="77" t="s">
        <v>22</v>
      </c>
      <c r="F1272" s="77" t="s">
        <v>212</v>
      </c>
      <c r="G1272" s="77">
        <v>15</v>
      </c>
      <c r="H1272" s="77">
        <v>8</v>
      </c>
      <c r="I1272" s="77">
        <v>19</v>
      </c>
      <c r="J1272" s="77">
        <v>23</v>
      </c>
      <c r="K1272" s="77">
        <v>27</v>
      </c>
      <c r="L1272" s="77">
        <v>19</v>
      </c>
      <c r="M1272" s="77">
        <v>1500</v>
      </c>
      <c r="N1272" s="80">
        <f>IF('NORMAL OPTION CALLS'!E1272="BUY",('NORMAL OPTION CALLS'!L1272-'NORMAL OPTION CALLS'!G1272)*('NORMAL OPTION CALLS'!M1272),('NORMAL OPTION CALLS'!G1272-'NORMAL OPTION CALLS'!L1272)*('NORMAL OPTION CALLS'!M1272))</f>
        <v>6000</v>
      </c>
      <c r="O1272" s="81">
        <f>'NORMAL OPTION CALLS'!N1272/('NORMAL OPTION CALLS'!M1272)/'NORMAL OPTION CALLS'!G1272%</f>
        <v>26.666666666666668</v>
      </c>
    </row>
    <row r="1273" spans="1:15">
      <c r="A1273" s="77">
        <v>28</v>
      </c>
      <c r="B1273" s="78">
        <v>43263</v>
      </c>
      <c r="C1273" s="79">
        <v>250</v>
      </c>
      <c r="D1273" s="77" t="s">
        <v>21</v>
      </c>
      <c r="E1273" s="77" t="s">
        <v>22</v>
      </c>
      <c r="F1273" s="77" t="s">
        <v>301</v>
      </c>
      <c r="G1273" s="77">
        <v>8.5</v>
      </c>
      <c r="H1273" s="77">
        <v>6</v>
      </c>
      <c r="I1273" s="77">
        <v>10</v>
      </c>
      <c r="J1273" s="77">
        <v>11.5</v>
      </c>
      <c r="K1273" s="77">
        <v>13</v>
      </c>
      <c r="L1273" s="77">
        <v>6</v>
      </c>
      <c r="M1273" s="77">
        <v>2250</v>
      </c>
      <c r="N1273" s="80">
        <f>IF('NORMAL OPTION CALLS'!E1273="BUY",('NORMAL OPTION CALLS'!L1273-'NORMAL OPTION CALLS'!G1273)*('NORMAL OPTION CALLS'!M1273),('NORMAL OPTION CALLS'!G1273-'NORMAL OPTION CALLS'!L1273)*('NORMAL OPTION CALLS'!M1273))</f>
        <v>-5625</v>
      </c>
      <c r="O1273" s="81">
        <f>'NORMAL OPTION CALLS'!N1273/('NORMAL OPTION CALLS'!M1273)/'NORMAL OPTION CALLS'!G1273%</f>
        <v>-29.411764705882351</v>
      </c>
    </row>
    <row r="1274" spans="1:15">
      <c r="A1274" s="77">
        <v>29</v>
      </c>
      <c r="B1274" s="78">
        <v>43263</v>
      </c>
      <c r="C1274" s="79">
        <v>860</v>
      </c>
      <c r="D1274" s="77" t="s">
        <v>21</v>
      </c>
      <c r="E1274" s="77" t="s">
        <v>22</v>
      </c>
      <c r="F1274" s="77" t="s">
        <v>262</v>
      </c>
      <c r="G1274" s="77">
        <v>21</v>
      </c>
      <c r="H1274" s="77">
        <v>11</v>
      </c>
      <c r="I1274" s="77">
        <v>27</v>
      </c>
      <c r="J1274" s="77">
        <v>33</v>
      </c>
      <c r="K1274" s="77">
        <v>39</v>
      </c>
      <c r="L1274" s="77">
        <v>26.4</v>
      </c>
      <c r="M1274" s="77">
        <v>600</v>
      </c>
      <c r="N1274" s="80">
        <f>IF('NORMAL OPTION CALLS'!E1274="BUY",('NORMAL OPTION CALLS'!L1274-'NORMAL OPTION CALLS'!G1274)*('NORMAL OPTION CALLS'!M1274),('NORMAL OPTION CALLS'!G1274-'NORMAL OPTION CALLS'!L1274)*('NORMAL OPTION CALLS'!M1274))</f>
        <v>3239.9999999999991</v>
      </c>
      <c r="O1274" s="81">
        <f>'NORMAL OPTION CALLS'!N1274/('NORMAL OPTION CALLS'!M1274)/'NORMAL OPTION CALLS'!G1274%</f>
        <v>25.714285714285708</v>
      </c>
    </row>
    <row r="1275" spans="1:15">
      <c r="A1275" s="77">
        <v>30</v>
      </c>
      <c r="B1275" s="78">
        <v>43262</v>
      </c>
      <c r="C1275" s="79">
        <v>150</v>
      </c>
      <c r="D1275" s="77" t="s">
        <v>21</v>
      </c>
      <c r="E1275" s="77" t="s">
        <v>22</v>
      </c>
      <c r="F1275" s="77" t="s">
        <v>270</v>
      </c>
      <c r="G1275" s="77">
        <v>20</v>
      </c>
      <c r="H1275" s="77">
        <v>15.5</v>
      </c>
      <c r="I1275" s="77">
        <v>22.5</v>
      </c>
      <c r="J1275" s="77">
        <v>25</v>
      </c>
      <c r="K1275" s="77">
        <v>27.5</v>
      </c>
      <c r="L1275" s="77">
        <v>15.5</v>
      </c>
      <c r="M1275" s="77">
        <v>1500</v>
      </c>
      <c r="N1275" s="80">
        <f>IF('NORMAL OPTION CALLS'!E1275="BUY",('NORMAL OPTION CALLS'!L1275-'NORMAL OPTION CALLS'!G1275)*('NORMAL OPTION CALLS'!M1275),('NORMAL OPTION CALLS'!G1275-'NORMAL OPTION CALLS'!L1275)*('NORMAL OPTION CALLS'!M1275))</f>
        <v>-6750</v>
      </c>
      <c r="O1275" s="81">
        <f>'NORMAL OPTION CALLS'!N1275/('NORMAL OPTION CALLS'!M1275)/'NORMAL OPTION CALLS'!G1275%</f>
        <v>-22.5</v>
      </c>
    </row>
    <row r="1276" spans="1:15">
      <c r="A1276" s="77">
        <v>31</v>
      </c>
      <c r="B1276" s="78">
        <v>43259</v>
      </c>
      <c r="C1276" s="79">
        <v>310</v>
      </c>
      <c r="D1276" s="77" t="s">
        <v>21</v>
      </c>
      <c r="E1276" s="77" t="s">
        <v>22</v>
      </c>
      <c r="F1276" s="77" t="s">
        <v>75</v>
      </c>
      <c r="G1276" s="77">
        <v>12</v>
      </c>
      <c r="H1276" s="77">
        <v>7</v>
      </c>
      <c r="I1276" s="77">
        <v>14.5</v>
      </c>
      <c r="J1276" s="77">
        <v>17</v>
      </c>
      <c r="K1276" s="77">
        <v>19.5</v>
      </c>
      <c r="L1276" s="77">
        <v>7</v>
      </c>
      <c r="M1276" s="77">
        <v>1500</v>
      </c>
      <c r="N1276" s="80">
        <f>IF('NORMAL OPTION CALLS'!E1276="BUY",('NORMAL OPTION CALLS'!L1276-'NORMAL OPTION CALLS'!G1276)*('NORMAL OPTION CALLS'!M1276),('NORMAL OPTION CALLS'!G1276-'NORMAL OPTION CALLS'!L1276)*('NORMAL OPTION CALLS'!M1276))</f>
        <v>-7500</v>
      </c>
      <c r="O1276" s="81">
        <f>'NORMAL OPTION CALLS'!N1276/('NORMAL OPTION CALLS'!M1276)/'NORMAL OPTION CALLS'!G1276%</f>
        <v>-41.666666666666671</v>
      </c>
    </row>
    <row r="1277" spans="1:15">
      <c r="A1277" s="77">
        <v>32</v>
      </c>
      <c r="B1277" s="78">
        <v>43259</v>
      </c>
      <c r="C1277" s="79">
        <v>280</v>
      </c>
      <c r="D1277" s="77" t="s">
        <v>21</v>
      </c>
      <c r="E1277" s="77" t="s">
        <v>22</v>
      </c>
      <c r="F1277" s="77" t="s">
        <v>82</v>
      </c>
      <c r="G1277" s="77">
        <v>12</v>
      </c>
      <c r="H1277" s="77">
        <v>7.5</v>
      </c>
      <c r="I1277" s="77">
        <v>14.5</v>
      </c>
      <c r="J1277" s="77">
        <v>17</v>
      </c>
      <c r="K1277" s="77">
        <v>19.5</v>
      </c>
      <c r="L1277" s="77">
        <v>7.5</v>
      </c>
      <c r="M1277" s="77">
        <v>1600</v>
      </c>
      <c r="N1277" s="80">
        <f>IF('NORMAL OPTION CALLS'!E1277="BUY",('NORMAL OPTION CALLS'!L1277-'NORMAL OPTION CALLS'!G1277)*('NORMAL OPTION CALLS'!M1277),('NORMAL OPTION CALLS'!G1277-'NORMAL OPTION CALLS'!L1277)*('NORMAL OPTION CALLS'!M1277))</f>
        <v>-7200</v>
      </c>
      <c r="O1277" s="81">
        <f>'NORMAL OPTION CALLS'!N1277/('NORMAL OPTION CALLS'!M1277)/'NORMAL OPTION CALLS'!G1277%</f>
        <v>-37.5</v>
      </c>
    </row>
    <row r="1278" spans="1:15">
      <c r="A1278" s="77">
        <v>33</v>
      </c>
      <c r="B1278" s="78">
        <v>43259</v>
      </c>
      <c r="C1278" s="79">
        <v>570</v>
      </c>
      <c r="D1278" s="77" t="s">
        <v>21</v>
      </c>
      <c r="E1278" s="77" t="s">
        <v>22</v>
      </c>
      <c r="F1278" s="77" t="s">
        <v>212</v>
      </c>
      <c r="G1278" s="77">
        <v>15</v>
      </c>
      <c r="H1278" s="77">
        <v>7</v>
      </c>
      <c r="I1278" s="77">
        <v>20</v>
      </c>
      <c r="J1278" s="77">
        <v>25</v>
      </c>
      <c r="K1278" s="77">
        <v>30</v>
      </c>
      <c r="L1278" s="77">
        <v>30</v>
      </c>
      <c r="M1278" s="77">
        <v>800</v>
      </c>
      <c r="N1278" s="80">
        <f>IF('NORMAL OPTION CALLS'!E1278="BUY",('NORMAL OPTION CALLS'!L1278-'NORMAL OPTION CALLS'!G1278)*('NORMAL OPTION CALLS'!M1278),('NORMAL OPTION CALLS'!G1278-'NORMAL OPTION CALLS'!L1278)*('NORMAL OPTION CALLS'!M1278))</f>
        <v>12000</v>
      </c>
      <c r="O1278" s="81">
        <f>'NORMAL OPTION CALLS'!N1278/('NORMAL OPTION CALLS'!M1278)/'NORMAL OPTION CALLS'!G1278%</f>
        <v>100</v>
      </c>
    </row>
    <row r="1279" spans="1:15">
      <c r="A1279" s="77">
        <v>34</v>
      </c>
      <c r="B1279" s="78">
        <v>43259</v>
      </c>
      <c r="C1279" s="79">
        <v>700</v>
      </c>
      <c r="D1279" s="77" t="s">
        <v>21</v>
      </c>
      <c r="E1279" s="77" t="s">
        <v>22</v>
      </c>
      <c r="F1279" s="77" t="s">
        <v>238</v>
      </c>
      <c r="G1279" s="77">
        <v>26</v>
      </c>
      <c r="H1279" s="77">
        <v>20</v>
      </c>
      <c r="I1279" s="77">
        <v>30</v>
      </c>
      <c r="J1279" s="77">
        <v>34</v>
      </c>
      <c r="K1279" s="77">
        <v>38</v>
      </c>
      <c r="L1279" s="77">
        <v>30</v>
      </c>
      <c r="M1279" s="77">
        <v>900</v>
      </c>
      <c r="N1279" s="80">
        <f>IF('NORMAL OPTION CALLS'!E1279="BUY",('NORMAL OPTION CALLS'!L1279-'NORMAL OPTION CALLS'!G1279)*('NORMAL OPTION CALLS'!M1279),('NORMAL OPTION CALLS'!G1279-'NORMAL OPTION CALLS'!L1279)*('NORMAL OPTION CALLS'!M1279))</f>
        <v>3600</v>
      </c>
      <c r="O1279" s="81">
        <f>'NORMAL OPTION CALLS'!N1279/('NORMAL OPTION CALLS'!M1279)/'NORMAL OPTION CALLS'!G1279%</f>
        <v>15.384615384615383</v>
      </c>
    </row>
    <row r="1280" spans="1:15">
      <c r="A1280" s="77">
        <v>35</v>
      </c>
      <c r="B1280" s="78">
        <v>43258</v>
      </c>
      <c r="C1280" s="79">
        <v>940</v>
      </c>
      <c r="D1280" s="77" t="s">
        <v>21</v>
      </c>
      <c r="E1280" s="77" t="s">
        <v>22</v>
      </c>
      <c r="F1280" s="77" t="s">
        <v>188</v>
      </c>
      <c r="G1280" s="77">
        <v>25</v>
      </c>
      <c r="H1280" s="77">
        <v>19</v>
      </c>
      <c r="I1280" s="77">
        <v>29</v>
      </c>
      <c r="J1280" s="77">
        <v>33</v>
      </c>
      <c r="K1280" s="77">
        <v>37</v>
      </c>
      <c r="L1280" s="77">
        <v>29</v>
      </c>
      <c r="M1280" s="77">
        <v>1000</v>
      </c>
      <c r="N1280" s="80">
        <f>IF('NORMAL OPTION CALLS'!E1280="BUY",('NORMAL OPTION CALLS'!L1280-'NORMAL OPTION CALLS'!G1280)*('NORMAL OPTION CALLS'!M1280),('NORMAL OPTION CALLS'!G1280-'NORMAL OPTION CALLS'!L1280)*('NORMAL OPTION CALLS'!M1280))</f>
        <v>4000</v>
      </c>
      <c r="O1280" s="81">
        <f>'NORMAL OPTION CALLS'!N1280/('NORMAL OPTION CALLS'!M1280)/'NORMAL OPTION CALLS'!G1280%</f>
        <v>16</v>
      </c>
    </row>
    <row r="1281" spans="1:15">
      <c r="A1281" s="77">
        <v>36</v>
      </c>
      <c r="B1281" s="78">
        <v>43257</v>
      </c>
      <c r="C1281" s="79">
        <v>85</v>
      </c>
      <c r="D1281" s="77" t="s">
        <v>21</v>
      </c>
      <c r="E1281" s="77" t="s">
        <v>22</v>
      </c>
      <c r="F1281" s="77" t="s">
        <v>116</v>
      </c>
      <c r="G1281" s="77">
        <v>4.4000000000000004</v>
      </c>
      <c r="H1281" s="77">
        <v>3</v>
      </c>
      <c r="I1281" s="77">
        <v>5.2</v>
      </c>
      <c r="J1281" s="77">
        <v>6</v>
      </c>
      <c r="K1281" s="77">
        <v>6.8</v>
      </c>
      <c r="L1281" s="77">
        <v>6</v>
      </c>
      <c r="M1281" s="77">
        <v>3500</v>
      </c>
      <c r="N1281" s="80">
        <f>IF('NORMAL OPTION CALLS'!E1281="BUY",('NORMAL OPTION CALLS'!L1281-'NORMAL OPTION CALLS'!G1281)*('NORMAL OPTION CALLS'!M1281),('NORMAL OPTION CALLS'!G1281-'NORMAL OPTION CALLS'!L1281)*('NORMAL OPTION CALLS'!M1281))</f>
        <v>5599.9999999999991</v>
      </c>
      <c r="O1281" s="81">
        <f>'NORMAL OPTION CALLS'!N1281/('NORMAL OPTION CALLS'!M1281)/'NORMAL OPTION CALLS'!G1281%</f>
        <v>36.363636363636353</v>
      </c>
    </row>
    <row r="1282" spans="1:15">
      <c r="A1282" s="77">
        <v>37</v>
      </c>
      <c r="B1282" s="78">
        <v>43257</v>
      </c>
      <c r="C1282" s="79">
        <v>175</v>
      </c>
      <c r="D1282" s="77" t="s">
        <v>21</v>
      </c>
      <c r="E1282" s="77" t="s">
        <v>22</v>
      </c>
      <c r="F1282" s="77" t="s">
        <v>56</v>
      </c>
      <c r="G1282" s="77">
        <v>5</v>
      </c>
      <c r="H1282" s="77">
        <v>2</v>
      </c>
      <c r="I1282" s="77">
        <v>6.5</v>
      </c>
      <c r="J1282" s="77">
        <v>8</v>
      </c>
      <c r="K1282" s="77">
        <v>9.5</v>
      </c>
      <c r="L1282" s="77">
        <v>5.95</v>
      </c>
      <c r="M1282" s="77">
        <v>3000</v>
      </c>
      <c r="N1282" s="80">
        <f>IF('NORMAL OPTION CALLS'!E1282="BUY",('NORMAL OPTION CALLS'!L1282-'NORMAL OPTION CALLS'!G1282)*('NORMAL OPTION CALLS'!M1282),('NORMAL OPTION CALLS'!G1282-'NORMAL OPTION CALLS'!L1282)*('NORMAL OPTION CALLS'!M1282))</f>
        <v>2850.0000000000005</v>
      </c>
      <c r="O1282" s="81">
        <f>'NORMAL OPTION CALLS'!N1282/('NORMAL OPTION CALLS'!M1282)/'NORMAL OPTION CALLS'!G1282%</f>
        <v>19.000000000000004</v>
      </c>
    </row>
    <row r="1283" spans="1:15">
      <c r="A1283" s="77">
        <v>38</v>
      </c>
      <c r="B1283" s="78">
        <v>43257</v>
      </c>
      <c r="C1283" s="79">
        <v>145</v>
      </c>
      <c r="D1283" s="77" t="s">
        <v>21</v>
      </c>
      <c r="E1283" s="77" t="s">
        <v>22</v>
      </c>
      <c r="F1283" s="77" t="s">
        <v>24</v>
      </c>
      <c r="G1283" s="77">
        <v>8</v>
      </c>
      <c r="H1283" s="77">
        <v>6</v>
      </c>
      <c r="I1283" s="77">
        <v>9</v>
      </c>
      <c r="J1283" s="77">
        <v>10</v>
      </c>
      <c r="K1283" s="77">
        <v>11</v>
      </c>
      <c r="L1283" s="77">
        <v>11</v>
      </c>
      <c r="M1283" s="77">
        <v>3500</v>
      </c>
      <c r="N1283" s="80">
        <f>IF('NORMAL OPTION CALLS'!E1283="BUY",('NORMAL OPTION CALLS'!L1283-'NORMAL OPTION CALLS'!G1283)*('NORMAL OPTION CALLS'!M1283),('NORMAL OPTION CALLS'!G1283-'NORMAL OPTION CALLS'!L1283)*('NORMAL OPTION CALLS'!M1283))</f>
        <v>10500</v>
      </c>
      <c r="O1283" s="81">
        <f>'NORMAL OPTION CALLS'!N1283/('NORMAL OPTION CALLS'!M1283)/'NORMAL OPTION CALLS'!G1283%</f>
        <v>37.5</v>
      </c>
    </row>
    <row r="1284" spans="1:15">
      <c r="A1284" s="77">
        <v>39</v>
      </c>
      <c r="B1284" s="78">
        <v>43256</v>
      </c>
      <c r="C1284" s="79">
        <v>580</v>
      </c>
      <c r="D1284" s="77" t="s">
        <v>21</v>
      </c>
      <c r="E1284" s="77" t="s">
        <v>22</v>
      </c>
      <c r="F1284" s="77" t="s">
        <v>99</v>
      </c>
      <c r="G1284" s="77">
        <v>17</v>
      </c>
      <c r="H1284" s="77">
        <v>10</v>
      </c>
      <c r="I1284" s="77">
        <v>21</v>
      </c>
      <c r="J1284" s="77">
        <v>25</v>
      </c>
      <c r="K1284" s="77">
        <v>29</v>
      </c>
      <c r="L1284" s="77">
        <v>25</v>
      </c>
      <c r="M1284" s="77">
        <v>1061</v>
      </c>
      <c r="N1284" s="80">
        <f>IF('NORMAL OPTION CALLS'!E1284="BUY",('NORMAL OPTION CALLS'!L1284-'NORMAL OPTION CALLS'!G1284)*('NORMAL OPTION CALLS'!M1284),('NORMAL OPTION CALLS'!G1284-'NORMAL OPTION CALLS'!L1284)*('NORMAL OPTION CALLS'!M1284))</f>
        <v>8488</v>
      </c>
      <c r="O1284" s="81">
        <f>'NORMAL OPTION CALLS'!N1284/('NORMAL OPTION CALLS'!M1284)/'NORMAL OPTION CALLS'!G1284%</f>
        <v>47.058823529411761</v>
      </c>
    </row>
    <row r="1285" spans="1:15">
      <c r="A1285" s="77">
        <v>40</v>
      </c>
      <c r="B1285" s="78">
        <v>43256</v>
      </c>
      <c r="C1285" s="79">
        <v>110</v>
      </c>
      <c r="D1285" s="77" t="s">
        <v>21</v>
      </c>
      <c r="E1285" s="77" t="s">
        <v>22</v>
      </c>
      <c r="F1285" s="77" t="s">
        <v>296</v>
      </c>
      <c r="G1285" s="77">
        <v>4.4000000000000004</v>
      </c>
      <c r="H1285" s="77">
        <v>3.4</v>
      </c>
      <c r="I1285" s="77">
        <v>4.9000000000000004</v>
      </c>
      <c r="J1285" s="77">
        <v>5.4</v>
      </c>
      <c r="K1285" s="77">
        <v>5.9</v>
      </c>
      <c r="L1285" s="77">
        <v>5.9</v>
      </c>
      <c r="M1285" s="77">
        <v>8000</v>
      </c>
      <c r="N1285" s="80">
        <f>IF('NORMAL OPTION CALLS'!E1285="BUY",('NORMAL OPTION CALLS'!L1285-'NORMAL OPTION CALLS'!G1285)*('NORMAL OPTION CALLS'!M1285),('NORMAL OPTION CALLS'!G1285-'NORMAL OPTION CALLS'!L1285)*('NORMAL OPTION CALLS'!M1285))</f>
        <v>12000</v>
      </c>
      <c r="O1285" s="81">
        <f>'NORMAL OPTION CALLS'!N1285/('NORMAL OPTION CALLS'!M1285)/'NORMAL OPTION CALLS'!G1285%</f>
        <v>34.090909090909086</v>
      </c>
    </row>
    <row r="1286" spans="1:15">
      <c r="A1286" s="77">
        <v>41</v>
      </c>
      <c r="B1286" s="78">
        <v>43256</v>
      </c>
      <c r="C1286" s="79">
        <v>55</v>
      </c>
      <c r="D1286" s="77" t="s">
        <v>21</v>
      </c>
      <c r="E1286" s="77" t="s">
        <v>22</v>
      </c>
      <c r="F1286" s="77" t="s">
        <v>46</v>
      </c>
      <c r="G1286" s="77">
        <v>2.5</v>
      </c>
      <c r="H1286" s="77">
        <v>1.5</v>
      </c>
      <c r="I1286" s="77">
        <v>3</v>
      </c>
      <c r="J1286" s="77">
        <v>3.5</v>
      </c>
      <c r="K1286" s="77">
        <v>4</v>
      </c>
      <c r="L1286" s="77">
        <v>3</v>
      </c>
      <c r="M1286" s="77">
        <v>7000</v>
      </c>
      <c r="N1286" s="80">
        <f>IF('NORMAL OPTION CALLS'!E1286="BUY",('NORMAL OPTION CALLS'!L1286-'NORMAL OPTION CALLS'!G1286)*('NORMAL OPTION CALLS'!M1286),('NORMAL OPTION CALLS'!G1286-'NORMAL OPTION CALLS'!L1286)*('NORMAL OPTION CALLS'!M1286))</f>
        <v>3500</v>
      </c>
      <c r="O1286" s="81">
        <f>'NORMAL OPTION CALLS'!N1286/('NORMAL OPTION CALLS'!M1286)/'NORMAL OPTION CALLS'!G1286%</f>
        <v>20</v>
      </c>
    </row>
    <row r="1287" spans="1:15">
      <c r="A1287" s="77">
        <v>42</v>
      </c>
      <c r="B1287" s="78">
        <v>43255</v>
      </c>
      <c r="C1287" s="79">
        <v>240</v>
      </c>
      <c r="D1287" s="77" t="s">
        <v>21</v>
      </c>
      <c r="E1287" s="77" t="s">
        <v>22</v>
      </c>
      <c r="F1287" s="77" t="s">
        <v>24</v>
      </c>
      <c r="G1287" s="77">
        <v>9.5</v>
      </c>
      <c r="H1287" s="77">
        <v>7.5</v>
      </c>
      <c r="I1287" s="77">
        <v>10.5</v>
      </c>
      <c r="J1287" s="77">
        <v>11.5</v>
      </c>
      <c r="K1287" s="77">
        <v>12.5</v>
      </c>
      <c r="L1287" s="77">
        <v>10.5</v>
      </c>
      <c r="M1287" s="77">
        <v>3500</v>
      </c>
      <c r="N1287" s="80">
        <f>IF('NORMAL OPTION CALLS'!E1287="BUY",('NORMAL OPTION CALLS'!L1287-'NORMAL OPTION CALLS'!G1287)*('NORMAL OPTION CALLS'!M1287),('NORMAL OPTION CALLS'!G1287-'NORMAL OPTION CALLS'!L1287)*('NORMAL OPTION CALLS'!M1287))</f>
        <v>3500</v>
      </c>
      <c r="O1287" s="81">
        <f>'NORMAL OPTION CALLS'!N1287/('NORMAL OPTION CALLS'!M1287)/'NORMAL OPTION CALLS'!G1287%</f>
        <v>10.526315789473685</v>
      </c>
    </row>
    <row r="1288" spans="1:15">
      <c r="A1288" s="77">
        <v>43</v>
      </c>
      <c r="B1288" s="78">
        <v>43255</v>
      </c>
      <c r="C1288" s="79">
        <v>40</v>
      </c>
      <c r="D1288" s="77" t="s">
        <v>47</v>
      </c>
      <c r="E1288" s="77" t="s">
        <v>22</v>
      </c>
      <c r="F1288" s="77" t="s">
        <v>279</v>
      </c>
      <c r="G1288" s="77">
        <v>2.5</v>
      </c>
      <c r="H1288" s="77">
        <v>1.5</v>
      </c>
      <c r="I1288" s="77">
        <v>3</v>
      </c>
      <c r="J1288" s="77">
        <v>3.5</v>
      </c>
      <c r="K1288" s="77">
        <v>4</v>
      </c>
      <c r="L1288" s="77">
        <v>1.5</v>
      </c>
      <c r="M1288" s="77">
        <v>10000</v>
      </c>
      <c r="N1288" s="80">
        <f>IF('NORMAL OPTION CALLS'!E1288="BUY",('NORMAL OPTION CALLS'!L1288-'NORMAL OPTION CALLS'!G1288)*('NORMAL OPTION CALLS'!M1288),('NORMAL OPTION CALLS'!G1288-'NORMAL OPTION CALLS'!L1288)*('NORMAL OPTION CALLS'!M1288))</f>
        <v>-10000</v>
      </c>
      <c r="O1288" s="81">
        <f>'NORMAL OPTION CALLS'!N1288/('NORMAL OPTION CALLS'!M1288)/'NORMAL OPTION CALLS'!G1288%</f>
        <v>-40</v>
      </c>
    </row>
    <row r="1289" spans="1:15">
      <c r="A1289" s="77">
        <v>44</v>
      </c>
      <c r="B1289" s="78">
        <v>43253</v>
      </c>
      <c r="C1289" s="79">
        <v>150</v>
      </c>
      <c r="D1289" s="77" t="s">
        <v>47</v>
      </c>
      <c r="E1289" s="77" t="s">
        <v>22</v>
      </c>
      <c r="F1289" s="77" t="s">
        <v>270</v>
      </c>
      <c r="G1289" s="77">
        <v>31</v>
      </c>
      <c r="H1289" s="77">
        <v>26.5</v>
      </c>
      <c r="I1289" s="77">
        <v>33.5</v>
      </c>
      <c r="J1289" s="77">
        <v>36</v>
      </c>
      <c r="K1289" s="77">
        <v>38.5</v>
      </c>
      <c r="L1289" s="77">
        <v>36</v>
      </c>
      <c r="M1289" s="77">
        <v>1500</v>
      </c>
      <c r="N1289" s="80">
        <f>IF('NORMAL OPTION CALLS'!E1289="BUY",('NORMAL OPTION CALLS'!L1289-'NORMAL OPTION CALLS'!G1289)*('NORMAL OPTION CALLS'!M1289),('NORMAL OPTION CALLS'!G1289-'NORMAL OPTION CALLS'!L1289)*('NORMAL OPTION CALLS'!M1289))</f>
        <v>7500</v>
      </c>
      <c r="O1289" s="81">
        <f>'NORMAL OPTION CALLS'!N1289/('NORMAL OPTION CALLS'!M1289)/'NORMAL OPTION CALLS'!G1289%</f>
        <v>16.129032258064516</v>
      </c>
    </row>
    <row r="1290" spans="1:15">
      <c r="A1290" s="77">
        <v>45</v>
      </c>
      <c r="B1290" s="78">
        <v>43252</v>
      </c>
      <c r="C1290" s="79">
        <v>260</v>
      </c>
      <c r="D1290" s="77" t="s">
        <v>21</v>
      </c>
      <c r="E1290" s="77" t="s">
        <v>22</v>
      </c>
      <c r="F1290" s="77" t="s">
        <v>74</v>
      </c>
      <c r="G1290" s="77">
        <v>10.5</v>
      </c>
      <c r="H1290" s="77">
        <v>6</v>
      </c>
      <c r="I1290" s="77">
        <v>13</v>
      </c>
      <c r="J1290" s="77">
        <v>15.5</v>
      </c>
      <c r="K1290" s="77">
        <v>18</v>
      </c>
      <c r="L1290" s="77">
        <v>6</v>
      </c>
      <c r="M1290" s="77">
        <v>1750</v>
      </c>
      <c r="N1290" s="80">
        <f>IF('NORMAL OPTION CALLS'!E1290="BUY",('NORMAL OPTION CALLS'!L1290-'NORMAL OPTION CALLS'!G1290)*('NORMAL OPTION CALLS'!M1290),('NORMAL OPTION CALLS'!G1290-'NORMAL OPTION CALLS'!L1290)*('NORMAL OPTION CALLS'!M1290))</f>
        <v>-7875</v>
      </c>
      <c r="O1290" s="81">
        <f>'NORMAL OPTION CALLS'!N1290/('NORMAL OPTION CALLS'!M1290)/'NORMAL OPTION CALLS'!G1290%</f>
        <v>-42.857142857142861</v>
      </c>
    </row>
    <row r="1291" spans="1:15" ht="16.5">
      <c r="A1291" s="82" t="s">
        <v>95</v>
      </c>
      <c r="B1291" s="83"/>
      <c r="C1291" s="84"/>
      <c r="D1291" s="85"/>
      <c r="E1291" s="86"/>
      <c r="F1291" s="86"/>
      <c r="G1291" s="87"/>
      <c r="H1291" s="88"/>
      <c r="I1291" s="88"/>
      <c r="J1291" s="88"/>
      <c r="K1291" s="86"/>
      <c r="L1291" s="89"/>
      <c r="M1291" s="90"/>
      <c r="O1291" s="90"/>
    </row>
    <row r="1292" spans="1:15" ht="16.5">
      <c r="A1292" s="82" t="s">
        <v>96</v>
      </c>
      <c r="B1292" s="83"/>
      <c r="C1292" s="84"/>
      <c r="D1292" s="85"/>
      <c r="E1292" s="86"/>
      <c r="F1292" s="86"/>
      <c r="G1292" s="87"/>
      <c r="H1292" s="86"/>
      <c r="I1292" s="86"/>
      <c r="J1292" s="86"/>
      <c r="K1292" s="86"/>
      <c r="L1292" s="89"/>
      <c r="M1292" s="90"/>
      <c r="N1292" s="66"/>
    </row>
    <row r="1293" spans="1:15" ht="16.5">
      <c r="A1293" s="82" t="s">
        <v>96</v>
      </c>
      <c r="B1293" s="83"/>
      <c r="C1293" s="84"/>
      <c r="D1293" s="85"/>
      <c r="E1293" s="86"/>
      <c r="F1293" s="86"/>
      <c r="G1293" s="87"/>
      <c r="H1293" s="86"/>
      <c r="I1293" s="86"/>
      <c r="J1293" s="86"/>
      <c r="K1293" s="86"/>
      <c r="L1293" s="89"/>
      <c r="M1293" s="89"/>
    </row>
    <row r="1294" spans="1:15" ht="17.25" thickBot="1">
      <c r="A1294" s="91"/>
      <c r="B1294" s="92"/>
      <c r="C1294" s="92"/>
      <c r="D1294" s="93"/>
      <c r="E1294" s="93"/>
      <c r="F1294" s="93"/>
      <c r="G1294" s="94"/>
      <c r="H1294" s="95"/>
      <c r="I1294" s="96" t="s">
        <v>27</v>
      </c>
      <c r="J1294" s="96"/>
      <c r="K1294" s="97"/>
      <c r="L1294" s="97"/>
    </row>
    <row r="1295" spans="1:15" ht="16.5">
      <c r="A1295" s="98"/>
      <c r="B1295" s="92"/>
      <c r="C1295" s="92"/>
      <c r="D1295" s="169" t="s">
        <v>28</v>
      </c>
      <c r="E1295" s="169"/>
      <c r="F1295" s="99">
        <v>45</v>
      </c>
      <c r="G1295" s="100">
        <f>'NORMAL OPTION CALLS'!G1296+'NORMAL OPTION CALLS'!G1297+'NORMAL OPTION CALLS'!G1298+'NORMAL OPTION CALLS'!G1299+'NORMAL OPTION CALLS'!G1300+'NORMAL OPTION CALLS'!G1301</f>
        <v>100</v>
      </c>
      <c r="H1295" s="93">
        <v>45</v>
      </c>
      <c r="I1295" s="101">
        <f>'NORMAL OPTION CALLS'!H1296/'NORMAL OPTION CALLS'!H1295%</f>
        <v>73.333333333333329</v>
      </c>
      <c r="J1295" s="101"/>
      <c r="K1295" s="101"/>
      <c r="L1295" s="102"/>
      <c r="O1295" s="93" t="s">
        <v>30</v>
      </c>
    </row>
    <row r="1296" spans="1:15" ht="16.5">
      <c r="A1296" s="98"/>
      <c r="B1296" s="92"/>
      <c r="C1296" s="92"/>
      <c r="D1296" s="170" t="s">
        <v>29</v>
      </c>
      <c r="E1296" s="170"/>
      <c r="F1296" s="103">
        <v>33</v>
      </c>
      <c r="G1296" s="104">
        <f>('NORMAL OPTION CALLS'!F1296/'NORMAL OPTION CALLS'!F1295)*100</f>
        <v>73.333333333333329</v>
      </c>
      <c r="H1296" s="93">
        <v>33</v>
      </c>
      <c r="I1296" s="97"/>
      <c r="J1296" s="97"/>
      <c r="K1296" s="93"/>
      <c r="L1296" s="97"/>
      <c r="O1296" s="93"/>
    </row>
    <row r="1297" spans="1:15" ht="16.5">
      <c r="A1297" s="105"/>
      <c r="B1297" s="92"/>
      <c r="C1297" s="92"/>
      <c r="D1297" s="170" t="s">
        <v>31</v>
      </c>
      <c r="E1297" s="170"/>
      <c r="F1297" s="103">
        <v>0</v>
      </c>
      <c r="G1297" s="104">
        <f>('NORMAL OPTION CALLS'!F1297/'NORMAL OPTION CALLS'!F1295)*100</f>
        <v>0</v>
      </c>
      <c r="H1297" s="106"/>
      <c r="I1297" s="93"/>
      <c r="J1297" s="93"/>
      <c r="K1297" s="93"/>
      <c r="L1297" s="97"/>
    </row>
    <row r="1298" spans="1:15" ht="16.5">
      <c r="A1298" s="105"/>
      <c r="B1298" s="92"/>
      <c r="C1298" s="92"/>
      <c r="D1298" s="170" t="s">
        <v>32</v>
      </c>
      <c r="E1298" s="170"/>
      <c r="F1298" s="103">
        <v>0</v>
      </c>
      <c r="G1298" s="104">
        <f>('NORMAL OPTION CALLS'!F1298/'NORMAL OPTION CALLS'!F1295)*100</f>
        <v>0</v>
      </c>
      <c r="H1298" s="106"/>
      <c r="I1298" s="93"/>
      <c r="J1298" s="93"/>
      <c r="K1298" s="93"/>
      <c r="L1298" s="97"/>
    </row>
    <row r="1299" spans="1:15" ht="16.5">
      <c r="A1299" s="105"/>
      <c r="B1299" s="92"/>
      <c r="C1299" s="92"/>
      <c r="D1299" s="170" t="s">
        <v>33</v>
      </c>
      <c r="E1299" s="170"/>
      <c r="F1299" s="103">
        <v>12</v>
      </c>
      <c r="G1299" s="104">
        <f>('NORMAL OPTION CALLS'!F1299/'NORMAL OPTION CALLS'!F1295)*100</f>
        <v>26.666666666666668</v>
      </c>
      <c r="H1299" s="106"/>
      <c r="I1299" s="93" t="s">
        <v>34</v>
      </c>
      <c r="J1299" s="93"/>
      <c r="K1299" s="97"/>
      <c r="L1299" s="97"/>
      <c r="N1299" s="98"/>
    </row>
    <row r="1300" spans="1:15" ht="16.5">
      <c r="A1300" s="105"/>
      <c r="B1300" s="92"/>
      <c r="C1300" s="92"/>
      <c r="D1300" s="170" t="s">
        <v>35</v>
      </c>
      <c r="E1300" s="170"/>
      <c r="F1300" s="103">
        <v>0</v>
      </c>
      <c r="G1300" s="104">
        <f>('NORMAL OPTION CALLS'!F1300/'NORMAL OPTION CALLS'!F1295)*100</f>
        <v>0</v>
      </c>
      <c r="H1300" s="106"/>
      <c r="I1300" s="93"/>
      <c r="J1300" s="93"/>
      <c r="K1300" s="97"/>
      <c r="L1300" s="97"/>
    </row>
    <row r="1301" spans="1:15" ht="17.25" thickBot="1">
      <c r="A1301" s="105"/>
      <c r="B1301" s="92"/>
      <c r="C1301" s="92"/>
      <c r="D1301" s="171" t="s">
        <v>36</v>
      </c>
      <c r="E1301" s="171"/>
      <c r="F1301" s="107"/>
      <c r="G1301" s="108">
        <f>('NORMAL OPTION CALLS'!F1301/'NORMAL OPTION CALLS'!F1295)*100</f>
        <v>0</v>
      </c>
      <c r="H1301" s="106"/>
      <c r="I1301" s="93"/>
      <c r="J1301" s="93"/>
      <c r="K1301" s="102"/>
      <c r="L1301" s="102"/>
    </row>
    <row r="1302" spans="1:15" ht="16.5">
      <c r="A1302" s="109" t="s">
        <v>37</v>
      </c>
      <c r="B1302" s="92"/>
      <c r="C1302" s="92"/>
      <c r="D1302" s="98"/>
      <c r="E1302" s="98"/>
      <c r="F1302" s="93"/>
      <c r="G1302" s="93"/>
      <c r="H1302" s="110"/>
      <c r="I1302" s="111"/>
      <c r="J1302" s="111"/>
      <c r="K1302" s="111"/>
      <c r="L1302" s="93"/>
      <c r="O1302" s="115"/>
    </row>
    <row r="1303" spans="1:15" ht="16.5">
      <c r="A1303" s="112" t="s">
        <v>38</v>
      </c>
      <c r="B1303" s="92"/>
      <c r="C1303" s="92"/>
      <c r="D1303" s="113"/>
      <c r="E1303" s="114"/>
      <c r="F1303" s="98"/>
      <c r="G1303" s="111"/>
      <c r="H1303" s="110"/>
      <c r="I1303" s="111"/>
      <c r="J1303" s="111"/>
      <c r="K1303" s="111"/>
      <c r="L1303" s="93"/>
      <c r="N1303" s="115"/>
      <c r="O1303" s="98"/>
    </row>
    <row r="1304" spans="1:15" ht="16.5">
      <c r="A1304" s="112" t="s">
        <v>39</v>
      </c>
      <c r="B1304" s="92"/>
      <c r="C1304" s="92"/>
      <c r="D1304" s="98"/>
      <c r="E1304" s="114"/>
      <c r="F1304" s="98"/>
      <c r="G1304" s="111"/>
      <c r="H1304" s="110"/>
      <c r="I1304" s="97"/>
      <c r="J1304" s="97"/>
      <c r="K1304" s="97"/>
      <c r="L1304" s="93"/>
      <c r="N1304" s="98"/>
    </row>
    <row r="1305" spans="1:15" ht="16.5">
      <c r="A1305" s="112" t="s">
        <v>40</v>
      </c>
      <c r="B1305" s="113"/>
      <c r="C1305" s="92"/>
      <c r="D1305" s="98"/>
      <c r="E1305" s="114"/>
      <c r="F1305" s="98"/>
      <c r="G1305" s="111"/>
      <c r="H1305" s="95"/>
      <c r="I1305" s="97"/>
      <c r="J1305" s="97"/>
      <c r="K1305" s="97"/>
      <c r="L1305" s="93"/>
    </row>
    <row r="1306" spans="1:15" ht="16.5">
      <c r="A1306" s="112" t="s">
        <v>41</v>
      </c>
      <c r="B1306" s="105"/>
      <c r="C1306" s="113"/>
      <c r="D1306" s="98"/>
      <c r="E1306" s="116"/>
      <c r="F1306" s="111"/>
      <c r="G1306" s="111"/>
      <c r="H1306" s="95"/>
      <c r="I1306" s="97"/>
      <c r="J1306" s="97"/>
      <c r="K1306" s="97"/>
      <c r="L1306" s="111"/>
    </row>
    <row r="1308" spans="1:15">
      <c r="A1308" s="159" t="s">
        <v>0</v>
      </c>
      <c r="B1308" s="159"/>
      <c r="C1308" s="159"/>
      <c r="D1308" s="159"/>
      <c r="E1308" s="159"/>
      <c r="F1308" s="159"/>
      <c r="G1308" s="159"/>
      <c r="H1308" s="159"/>
      <c r="I1308" s="159"/>
      <c r="J1308" s="159"/>
      <c r="K1308" s="159"/>
      <c r="L1308" s="159"/>
      <c r="M1308" s="159"/>
      <c r="N1308" s="159"/>
      <c r="O1308" s="159"/>
    </row>
    <row r="1309" spans="1:15">
      <c r="A1309" s="159"/>
      <c r="B1309" s="159"/>
      <c r="C1309" s="159"/>
      <c r="D1309" s="159"/>
      <c r="E1309" s="159"/>
      <c r="F1309" s="159"/>
      <c r="G1309" s="159"/>
      <c r="H1309" s="159"/>
      <c r="I1309" s="159"/>
      <c r="J1309" s="159"/>
      <c r="K1309" s="159"/>
      <c r="L1309" s="159"/>
      <c r="M1309" s="159"/>
      <c r="N1309" s="159"/>
      <c r="O1309" s="159"/>
    </row>
    <row r="1310" spans="1:15">
      <c r="A1310" s="159"/>
      <c r="B1310" s="159"/>
      <c r="C1310" s="159"/>
      <c r="D1310" s="159"/>
      <c r="E1310" s="159"/>
      <c r="F1310" s="159"/>
      <c r="G1310" s="159"/>
      <c r="H1310" s="159"/>
      <c r="I1310" s="159"/>
      <c r="J1310" s="159"/>
      <c r="K1310" s="159"/>
      <c r="L1310" s="159"/>
      <c r="M1310" s="159"/>
      <c r="N1310" s="159"/>
      <c r="O1310" s="159"/>
    </row>
    <row r="1311" spans="1:15">
      <c r="A1311" s="172" t="s">
        <v>1</v>
      </c>
      <c r="B1311" s="172"/>
      <c r="C1311" s="172"/>
      <c r="D1311" s="172"/>
      <c r="E1311" s="172"/>
      <c r="F1311" s="172"/>
      <c r="G1311" s="172"/>
      <c r="H1311" s="172"/>
      <c r="I1311" s="172"/>
      <c r="J1311" s="172"/>
      <c r="K1311" s="172"/>
      <c r="L1311" s="172"/>
      <c r="M1311" s="172"/>
      <c r="N1311" s="172"/>
      <c r="O1311" s="172"/>
    </row>
    <row r="1312" spans="1:15">
      <c r="A1312" s="172" t="s">
        <v>2</v>
      </c>
      <c r="B1312" s="172"/>
      <c r="C1312" s="172"/>
      <c r="D1312" s="172"/>
      <c r="E1312" s="172"/>
      <c r="F1312" s="172"/>
      <c r="G1312" s="172"/>
      <c r="H1312" s="172"/>
      <c r="I1312" s="172"/>
      <c r="J1312" s="172"/>
      <c r="K1312" s="172"/>
      <c r="L1312" s="172"/>
      <c r="M1312" s="172"/>
      <c r="N1312" s="172"/>
      <c r="O1312" s="172"/>
    </row>
    <row r="1313" spans="1:15">
      <c r="A1313" s="163" t="s">
        <v>3</v>
      </c>
      <c r="B1313" s="163"/>
      <c r="C1313" s="163"/>
      <c r="D1313" s="163"/>
      <c r="E1313" s="163"/>
      <c r="F1313" s="163"/>
      <c r="G1313" s="163"/>
      <c r="H1313" s="163"/>
      <c r="I1313" s="163"/>
      <c r="J1313" s="163"/>
      <c r="K1313" s="163"/>
      <c r="L1313" s="163"/>
      <c r="M1313" s="163"/>
      <c r="N1313" s="163"/>
      <c r="O1313" s="163"/>
    </row>
    <row r="1314" spans="1:15" ht="16.5">
      <c r="A1314" s="173" t="s">
        <v>290</v>
      </c>
      <c r="B1314" s="173"/>
      <c r="C1314" s="173"/>
      <c r="D1314" s="173"/>
      <c r="E1314" s="173"/>
      <c r="F1314" s="173"/>
      <c r="G1314" s="173"/>
      <c r="H1314" s="173"/>
      <c r="I1314" s="173"/>
      <c r="J1314" s="173"/>
      <c r="K1314" s="173"/>
      <c r="L1314" s="173"/>
      <c r="M1314" s="173"/>
      <c r="N1314" s="173"/>
      <c r="O1314" s="173"/>
    </row>
    <row r="1315" spans="1:15" ht="16.5">
      <c r="A1315" s="164" t="s">
        <v>5</v>
      </c>
      <c r="B1315" s="164"/>
      <c r="C1315" s="164"/>
      <c r="D1315" s="164"/>
      <c r="E1315" s="164"/>
      <c r="F1315" s="164"/>
      <c r="G1315" s="164"/>
      <c r="H1315" s="164"/>
      <c r="I1315" s="164"/>
      <c r="J1315" s="164"/>
      <c r="K1315" s="164"/>
      <c r="L1315" s="164"/>
      <c r="M1315" s="164"/>
      <c r="N1315" s="164"/>
      <c r="O1315" s="164"/>
    </row>
    <row r="1316" spans="1:15">
      <c r="A1316" s="165" t="s">
        <v>6</v>
      </c>
      <c r="B1316" s="166" t="s">
        <v>7</v>
      </c>
      <c r="C1316" s="167" t="s">
        <v>8</v>
      </c>
      <c r="D1316" s="166" t="s">
        <v>9</v>
      </c>
      <c r="E1316" s="165" t="s">
        <v>10</v>
      </c>
      <c r="F1316" s="165" t="s">
        <v>11</v>
      </c>
      <c r="G1316" s="167" t="s">
        <v>12</v>
      </c>
      <c r="H1316" s="167" t="s">
        <v>13</v>
      </c>
      <c r="I1316" s="167" t="s">
        <v>14</v>
      </c>
      <c r="J1316" s="167" t="s">
        <v>15</v>
      </c>
      <c r="K1316" s="167" t="s">
        <v>16</v>
      </c>
      <c r="L1316" s="168" t="s">
        <v>17</v>
      </c>
      <c r="M1316" s="166" t="s">
        <v>18</v>
      </c>
      <c r="N1316" s="166" t="s">
        <v>19</v>
      </c>
      <c r="O1316" s="166" t="s">
        <v>20</v>
      </c>
    </row>
    <row r="1317" spans="1:15">
      <c r="A1317" s="165"/>
      <c r="B1317" s="166"/>
      <c r="C1317" s="167"/>
      <c r="D1317" s="166"/>
      <c r="E1317" s="165"/>
      <c r="F1317" s="165"/>
      <c r="G1317" s="167"/>
      <c r="H1317" s="167"/>
      <c r="I1317" s="167"/>
      <c r="J1317" s="167"/>
      <c r="K1317" s="167"/>
      <c r="L1317" s="168"/>
      <c r="M1317" s="166"/>
      <c r="N1317" s="166"/>
      <c r="O1317" s="166"/>
    </row>
    <row r="1318" spans="1:15">
      <c r="A1318" s="77">
        <v>1</v>
      </c>
      <c r="B1318" s="78">
        <v>43251</v>
      </c>
      <c r="C1318" s="79">
        <v>270</v>
      </c>
      <c r="D1318" s="77" t="s">
        <v>21</v>
      </c>
      <c r="E1318" s="77" t="s">
        <v>22</v>
      </c>
      <c r="F1318" s="77" t="s">
        <v>49</v>
      </c>
      <c r="G1318" s="77">
        <v>9</v>
      </c>
      <c r="H1318" s="77">
        <v>6</v>
      </c>
      <c r="I1318" s="77">
        <v>10.5</v>
      </c>
      <c r="J1318" s="77">
        <v>12</v>
      </c>
      <c r="K1318" s="77">
        <v>13.5</v>
      </c>
      <c r="L1318" s="77">
        <v>6</v>
      </c>
      <c r="M1318" s="77">
        <v>3000</v>
      </c>
      <c r="N1318" s="80">
        <f>IF('NORMAL OPTION CALLS'!E1318="BUY",('NORMAL OPTION CALLS'!L1318-'NORMAL OPTION CALLS'!G1318)*('NORMAL OPTION CALLS'!M1318),('NORMAL OPTION CALLS'!G1318-'NORMAL OPTION CALLS'!L1318)*('NORMAL OPTION CALLS'!M1318))</f>
        <v>-9000</v>
      </c>
      <c r="O1318" s="81">
        <f>'NORMAL OPTION CALLS'!N1318/('NORMAL OPTION CALLS'!M1318)/'NORMAL OPTION CALLS'!G1318%</f>
        <v>-33.333333333333336</v>
      </c>
    </row>
    <row r="1319" spans="1:15">
      <c r="A1319" s="77">
        <v>2</v>
      </c>
      <c r="B1319" s="78">
        <v>43251</v>
      </c>
      <c r="C1319" s="79">
        <v>700</v>
      </c>
      <c r="D1319" s="77" t="s">
        <v>21</v>
      </c>
      <c r="E1319" s="77" t="s">
        <v>22</v>
      </c>
      <c r="F1319" s="77" t="s">
        <v>152</v>
      </c>
      <c r="G1319" s="77">
        <v>27</v>
      </c>
      <c r="H1319" s="77">
        <v>21</v>
      </c>
      <c r="I1319" s="77">
        <v>30</v>
      </c>
      <c r="J1319" s="77">
        <v>33</v>
      </c>
      <c r="K1319" s="77">
        <v>36</v>
      </c>
      <c r="L1319" s="77">
        <v>30</v>
      </c>
      <c r="M1319" s="77">
        <v>1200</v>
      </c>
      <c r="N1319" s="80">
        <f>IF('NORMAL OPTION CALLS'!E1319="BUY",('NORMAL OPTION CALLS'!L1319-'NORMAL OPTION CALLS'!G1319)*('NORMAL OPTION CALLS'!M1319),('NORMAL OPTION CALLS'!G1319-'NORMAL OPTION CALLS'!L1319)*('NORMAL OPTION CALLS'!M1319))</f>
        <v>3600</v>
      </c>
      <c r="O1319" s="81">
        <f>'NORMAL OPTION CALLS'!N1319/('NORMAL OPTION CALLS'!M1319)/'NORMAL OPTION CALLS'!G1319%</f>
        <v>11.111111111111111</v>
      </c>
    </row>
    <row r="1320" spans="1:15">
      <c r="A1320" s="77">
        <v>3</v>
      </c>
      <c r="B1320" s="78">
        <v>43250</v>
      </c>
      <c r="C1320" s="79">
        <v>330</v>
      </c>
      <c r="D1320" s="77" t="s">
        <v>21</v>
      </c>
      <c r="E1320" s="77" t="s">
        <v>22</v>
      </c>
      <c r="F1320" s="77" t="s">
        <v>43</v>
      </c>
      <c r="G1320" s="77">
        <v>4</v>
      </c>
      <c r="H1320" s="77">
        <v>2</v>
      </c>
      <c r="I1320" s="77">
        <v>5.3</v>
      </c>
      <c r="J1320" s="77">
        <v>6.6</v>
      </c>
      <c r="K1320" s="77">
        <v>8</v>
      </c>
      <c r="L1320" s="77">
        <v>2</v>
      </c>
      <c r="M1320" s="77">
        <v>3000</v>
      </c>
      <c r="N1320" s="80">
        <f>IF('NORMAL OPTION CALLS'!E1320="BUY",('NORMAL OPTION CALLS'!L1320-'NORMAL OPTION CALLS'!G1320)*('NORMAL OPTION CALLS'!M1320),('NORMAL OPTION CALLS'!G1320-'NORMAL OPTION CALLS'!L1320)*('NORMAL OPTION CALLS'!M1320))</f>
        <v>-6000</v>
      </c>
      <c r="O1320" s="81">
        <f>'NORMAL OPTION CALLS'!N1320/('NORMAL OPTION CALLS'!M1320)/'NORMAL OPTION CALLS'!G1320%</f>
        <v>-50</v>
      </c>
    </row>
    <row r="1321" spans="1:15">
      <c r="A1321" s="77">
        <v>4</v>
      </c>
      <c r="B1321" s="78">
        <v>43249</v>
      </c>
      <c r="C1321" s="79">
        <v>60</v>
      </c>
      <c r="D1321" s="77" t="s">
        <v>21</v>
      </c>
      <c r="E1321" s="77" t="s">
        <v>22</v>
      </c>
      <c r="F1321" s="77" t="s">
        <v>46</v>
      </c>
      <c r="G1321" s="77">
        <v>3</v>
      </c>
      <c r="H1321" s="77">
        <v>2</v>
      </c>
      <c r="I1321" s="77">
        <v>3.5</v>
      </c>
      <c r="J1321" s="77">
        <v>4</v>
      </c>
      <c r="K1321" s="77">
        <v>4.5</v>
      </c>
      <c r="L1321" s="77">
        <v>2</v>
      </c>
      <c r="M1321" s="77">
        <v>7000</v>
      </c>
      <c r="N1321" s="80">
        <f>IF('NORMAL OPTION CALLS'!E1321="BUY",('NORMAL OPTION CALLS'!L1321-'NORMAL OPTION CALLS'!G1321)*('NORMAL OPTION CALLS'!M1321),('NORMAL OPTION CALLS'!G1321-'NORMAL OPTION CALLS'!L1321)*('NORMAL OPTION CALLS'!M1321))</f>
        <v>-7000</v>
      </c>
      <c r="O1321" s="81">
        <f>'NORMAL OPTION CALLS'!N1321/('NORMAL OPTION CALLS'!M1321)/'NORMAL OPTION CALLS'!G1321%</f>
        <v>-33.333333333333336</v>
      </c>
    </row>
    <row r="1322" spans="1:15">
      <c r="A1322" s="77">
        <v>5</v>
      </c>
      <c r="B1322" s="78">
        <v>43248</v>
      </c>
      <c r="C1322" s="79">
        <v>1380</v>
      </c>
      <c r="D1322" s="77" t="s">
        <v>21</v>
      </c>
      <c r="E1322" s="77" t="s">
        <v>22</v>
      </c>
      <c r="F1322" s="77" t="s">
        <v>131</v>
      </c>
      <c r="G1322" s="77">
        <v>20</v>
      </c>
      <c r="H1322" s="77">
        <v>10</v>
      </c>
      <c r="I1322" s="77">
        <v>25</v>
      </c>
      <c r="J1322" s="77">
        <v>30</v>
      </c>
      <c r="K1322" s="77">
        <v>35</v>
      </c>
      <c r="L1322" s="77">
        <v>25</v>
      </c>
      <c r="M1322" s="77">
        <v>750</v>
      </c>
      <c r="N1322" s="80">
        <f>IF('NORMAL OPTION CALLS'!E1322="BUY",('NORMAL OPTION CALLS'!L1322-'NORMAL OPTION CALLS'!G1322)*('NORMAL OPTION CALLS'!M1322),('NORMAL OPTION CALLS'!G1322-'NORMAL OPTION CALLS'!L1322)*('NORMAL OPTION CALLS'!M1322))</f>
        <v>3750</v>
      </c>
      <c r="O1322" s="81">
        <f>'NORMAL OPTION CALLS'!N1322/('NORMAL OPTION CALLS'!M1322)/'NORMAL OPTION CALLS'!G1322%</f>
        <v>25</v>
      </c>
    </row>
    <row r="1323" spans="1:15">
      <c r="A1323" s="77">
        <v>6</v>
      </c>
      <c r="B1323" s="78">
        <v>43248</v>
      </c>
      <c r="C1323" s="79">
        <v>580</v>
      </c>
      <c r="D1323" s="77" t="s">
        <v>21</v>
      </c>
      <c r="E1323" s="77" t="s">
        <v>22</v>
      </c>
      <c r="F1323" s="77" t="s">
        <v>99</v>
      </c>
      <c r="G1323" s="77">
        <v>7</v>
      </c>
      <c r="H1323" s="77">
        <v>1</v>
      </c>
      <c r="I1323" s="77">
        <v>10.5</v>
      </c>
      <c r="J1323" s="77">
        <v>14</v>
      </c>
      <c r="K1323" s="77">
        <v>17.5</v>
      </c>
      <c r="L1323" s="77">
        <v>10.5</v>
      </c>
      <c r="M1323" s="77">
        <v>1061</v>
      </c>
      <c r="N1323" s="80">
        <f>IF('NORMAL OPTION CALLS'!E1323="BUY",('NORMAL OPTION CALLS'!L1323-'NORMAL OPTION CALLS'!G1323)*('NORMAL OPTION CALLS'!M1323),('NORMAL OPTION CALLS'!G1323-'NORMAL OPTION CALLS'!L1323)*('NORMAL OPTION CALLS'!M1323))</f>
        <v>3713.5</v>
      </c>
      <c r="O1323" s="81">
        <f>'NORMAL OPTION CALLS'!N1323/('NORMAL OPTION CALLS'!M1323)/'NORMAL OPTION CALLS'!G1323%</f>
        <v>49.999999999999993</v>
      </c>
    </row>
    <row r="1324" spans="1:15">
      <c r="A1324" s="77">
        <v>7</v>
      </c>
      <c r="B1324" s="78">
        <v>43248</v>
      </c>
      <c r="C1324" s="79">
        <v>1550</v>
      </c>
      <c r="D1324" s="77" t="s">
        <v>21</v>
      </c>
      <c r="E1324" s="77" t="s">
        <v>22</v>
      </c>
      <c r="F1324" s="77" t="s">
        <v>156</v>
      </c>
      <c r="G1324" s="77">
        <v>23</v>
      </c>
      <c r="H1324" s="77">
        <v>8</v>
      </c>
      <c r="I1324" s="77">
        <v>31</v>
      </c>
      <c r="J1324" s="77">
        <v>39</v>
      </c>
      <c r="K1324" s="77">
        <v>47</v>
      </c>
      <c r="L1324" s="77">
        <v>8</v>
      </c>
      <c r="M1324" s="77">
        <v>600</v>
      </c>
      <c r="N1324" s="80">
        <f>IF('NORMAL OPTION CALLS'!E1324="BUY",('NORMAL OPTION CALLS'!L1324-'NORMAL OPTION CALLS'!G1324)*('NORMAL OPTION CALLS'!M1324),('NORMAL OPTION CALLS'!G1324-'NORMAL OPTION CALLS'!L1324)*('NORMAL OPTION CALLS'!M1324))</f>
        <v>-9000</v>
      </c>
      <c r="O1324" s="81">
        <f>'NORMAL OPTION CALLS'!N1324/('NORMAL OPTION CALLS'!M1324)/'NORMAL OPTION CALLS'!G1324%</f>
        <v>-65.217391304347828</v>
      </c>
    </row>
    <row r="1325" spans="1:15">
      <c r="A1325" s="77">
        <v>8</v>
      </c>
      <c r="B1325" s="78">
        <v>43245</v>
      </c>
      <c r="C1325" s="79">
        <v>500</v>
      </c>
      <c r="D1325" s="77" t="s">
        <v>21</v>
      </c>
      <c r="E1325" s="77" t="s">
        <v>22</v>
      </c>
      <c r="F1325" s="77" t="s">
        <v>227</v>
      </c>
      <c r="G1325" s="77">
        <v>10.5</v>
      </c>
      <c r="H1325" s="77">
        <v>6</v>
      </c>
      <c r="I1325" s="77">
        <v>13</v>
      </c>
      <c r="J1325" s="77">
        <v>15.5</v>
      </c>
      <c r="K1325" s="77">
        <v>18</v>
      </c>
      <c r="L1325" s="77">
        <v>18</v>
      </c>
      <c r="M1325" s="77">
        <v>1400</v>
      </c>
      <c r="N1325" s="80">
        <f>IF('NORMAL OPTION CALLS'!E1325="BUY",('NORMAL OPTION CALLS'!L1325-'NORMAL OPTION CALLS'!G1325)*('NORMAL OPTION CALLS'!M1325),('NORMAL OPTION CALLS'!G1325-'NORMAL OPTION CALLS'!L1325)*('NORMAL OPTION CALLS'!M1325))</f>
        <v>10500</v>
      </c>
      <c r="O1325" s="81">
        <f>'NORMAL OPTION CALLS'!N1325/('NORMAL OPTION CALLS'!M1325)/'NORMAL OPTION CALLS'!G1325%</f>
        <v>71.428571428571431</v>
      </c>
    </row>
    <row r="1326" spans="1:15">
      <c r="A1326" s="77">
        <v>9</v>
      </c>
      <c r="B1326" s="78">
        <v>43245</v>
      </c>
      <c r="C1326" s="79">
        <v>60</v>
      </c>
      <c r="D1326" s="77" t="s">
        <v>21</v>
      </c>
      <c r="E1326" s="77" t="s">
        <v>22</v>
      </c>
      <c r="F1326" s="77" t="s">
        <v>46</v>
      </c>
      <c r="G1326" s="77">
        <v>1.6</v>
      </c>
      <c r="H1326" s="77">
        <v>0.6</v>
      </c>
      <c r="I1326" s="77">
        <v>2.1</v>
      </c>
      <c r="J1326" s="77">
        <v>2.6</v>
      </c>
      <c r="K1326" s="77">
        <v>3.1</v>
      </c>
      <c r="L1326" s="77">
        <v>3.1</v>
      </c>
      <c r="M1326" s="77">
        <v>7000</v>
      </c>
      <c r="N1326" s="80">
        <f>IF('NORMAL OPTION CALLS'!E1326="BUY",('NORMAL OPTION CALLS'!L1326-'NORMAL OPTION CALLS'!G1326)*('NORMAL OPTION CALLS'!M1326),('NORMAL OPTION CALLS'!G1326-'NORMAL OPTION CALLS'!L1326)*('NORMAL OPTION CALLS'!M1326))</f>
        <v>10500</v>
      </c>
      <c r="O1326" s="81">
        <f>'NORMAL OPTION CALLS'!N1326/('NORMAL OPTION CALLS'!M1326)/'NORMAL OPTION CALLS'!G1326%</f>
        <v>93.75</v>
      </c>
    </row>
    <row r="1327" spans="1:15">
      <c r="A1327" s="77">
        <v>10</v>
      </c>
      <c r="B1327" s="78">
        <v>43244</v>
      </c>
      <c r="C1327" s="79">
        <v>110</v>
      </c>
      <c r="D1327" s="77" t="s">
        <v>21</v>
      </c>
      <c r="E1327" s="77" t="s">
        <v>22</v>
      </c>
      <c r="F1327" s="77" t="s">
        <v>64</v>
      </c>
      <c r="G1327" s="77">
        <v>4.5</v>
      </c>
      <c r="H1327" s="77">
        <v>3.3</v>
      </c>
      <c r="I1327" s="77">
        <v>5.0999999999999996</v>
      </c>
      <c r="J1327" s="77">
        <v>6.6</v>
      </c>
      <c r="K1327" s="77">
        <v>7.2</v>
      </c>
      <c r="L1327" s="77">
        <v>5.0999999999999996</v>
      </c>
      <c r="M1327" s="77">
        <v>6000</v>
      </c>
      <c r="N1327" s="80">
        <f>IF('NORMAL OPTION CALLS'!E1327="BUY",('NORMAL OPTION CALLS'!L1327-'NORMAL OPTION CALLS'!G1327)*('NORMAL OPTION CALLS'!M1327),('NORMAL OPTION CALLS'!G1327-'NORMAL OPTION CALLS'!L1327)*('NORMAL OPTION CALLS'!M1327))</f>
        <v>3599.9999999999977</v>
      </c>
      <c r="O1327" s="81">
        <f>'NORMAL OPTION CALLS'!N1327/('NORMAL OPTION CALLS'!M1327)/'NORMAL OPTION CALLS'!G1327%</f>
        <v>13.333333333333325</v>
      </c>
    </row>
    <row r="1328" spans="1:15">
      <c r="A1328" s="77">
        <v>11</v>
      </c>
      <c r="B1328" s="78">
        <v>43244</v>
      </c>
      <c r="C1328" s="79">
        <v>110</v>
      </c>
      <c r="D1328" s="77" t="s">
        <v>21</v>
      </c>
      <c r="E1328" s="77" t="s">
        <v>22</v>
      </c>
      <c r="F1328" s="77" t="s">
        <v>296</v>
      </c>
      <c r="G1328" s="77">
        <v>4.7</v>
      </c>
      <c r="H1328" s="77">
        <v>3.2</v>
      </c>
      <c r="I1328" s="77">
        <v>5.5</v>
      </c>
      <c r="J1328" s="77">
        <v>6.3</v>
      </c>
      <c r="K1328" s="77">
        <v>7.1</v>
      </c>
      <c r="L1328" s="77">
        <v>7.1</v>
      </c>
      <c r="M1328" s="77">
        <v>8000</v>
      </c>
      <c r="N1328" s="80">
        <f>IF('NORMAL OPTION CALLS'!E1328="BUY",('NORMAL OPTION CALLS'!L1328-'NORMAL OPTION CALLS'!G1328)*('NORMAL OPTION CALLS'!M1328),('NORMAL OPTION CALLS'!G1328-'NORMAL OPTION CALLS'!L1328)*('NORMAL OPTION CALLS'!M1328))</f>
        <v>19199.999999999996</v>
      </c>
      <c r="O1328" s="81">
        <f>'NORMAL OPTION CALLS'!N1328/('NORMAL OPTION CALLS'!M1328)/'NORMAL OPTION CALLS'!G1328%</f>
        <v>51.063829787234035</v>
      </c>
    </row>
    <row r="1329" spans="1:15">
      <c r="A1329" s="77">
        <v>12</v>
      </c>
      <c r="B1329" s="78">
        <v>43244</v>
      </c>
      <c r="C1329" s="79">
        <v>370</v>
      </c>
      <c r="D1329" s="77" t="s">
        <v>21</v>
      </c>
      <c r="E1329" s="77" t="s">
        <v>22</v>
      </c>
      <c r="F1329" s="77" t="s">
        <v>49</v>
      </c>
      <c r="G1329" s="77">
        <v>3.5</v>
      </c>
      <c r="H1329" s="77">
        <v>1</v>
      </c>
      <c r="I1329" s="77">
        <v>5</v>
      </c>
      <c r="J1329" s="77">
        <v>6.5</v>
      </c>
      <c r="K1329" s="77">
        <v>8</v>
      </c>
      <c r="L1329" s="77">
        <v>5</v>
      </c>
      <c r="M1329" s="77">
        <v>3000</v>
      </c>
      <c r="N1329" s="80">
        <f>IF('NORMAL OPTION CALLS'!E1329="BUY",('NORMAL OPTION CALLS'!L1329-'NORMAL OPTION CALLS'!G1329)*('NORMAL OPTION CALLS'!M1329),('NORMAL OPTION CALLS'!G1329-'NORMAL OPTION CALLS'!L1329)*('NORMAL OPTION CALLS'!M1329))</f>
        <v>4500</v>
      </c>
      <c r="O1329" s="81">
        <f>'NORMAL OPTION CALLS'!N1329/('NORMAL OPTION CALLS'!M1329)/'NORMAL OPTION CALLS'!G1329%</f>
        <v>42.857142857142854</v>
      </c>
    </row>
    <row r="1330" spans="1:15">
      <c r="A1330" s="77">
        <v>13</v>
      </c>
      <c r="B1330" s="78">
        <v>43244</v>
      </c>
      <c r="C1330" s="79">
        <v>470</v>
      </c>
      <c r="D1330" s="77" t="s">
        <v>21</v>
      </c>
      <c r="E1330" s="77" t="s">
        <v>22</v>
      </c>
      <c r="F1330" s="77" t="s">
        <v>236</v>
      </c>
      <c r="G1330" s="77">
        <v>11.5</v>
      </c>
      <c r="H1330" s="77">
        <v>6</v>
      </c>
      <c r="I1330" s="77">
        <v>15</v>
      </c>
      <c r="J1330" s="77">
        <v>18.5</v>
      </c>
      <c r="K1330" s="77">
        <v>22</v>
      </c>
      <c r="L1330" s="77">
        <v>15</v>
      </c>
      <c r="M1330" s="77">
        <v>1100</v>
      </c>
      <c r="N1330" s="80">
        <f>IF('NORMAL OPTION CALLS'!E1330="BUY",('NORMAL OPTION CALLS'!L1330-'NORMAL OPTION CALLS'!G1330)*('NORMAL OPTION CALLS'!M1330),('NORMAL OPTION CALLS'!G1330-'NORMAL OPTION CALLS'!L1330)*('NORMAL OPTION CALLS'!M1330))</f>
        <v>3850</v>
      </c>
      <c r="O1330" s="81">
        <f>'NORMAL OPTION CALLS'!N1330/('NORMAL OPTION CALLS'!M1330)/'NORMAL OPTION CALLS'!G1330%</f>
        <v>30.434782608695652</v>
      </c>
    </row>
    <row r="1331" spans="1:15">
      <c r="A1331" s="77">
        <v>14</v>
      </c>
      <c r="B1331" s="78">
        <v>43244</v>
      </c>
      <c r="C1331" s="79">
        <v>360</v>
      </c>
      <c r="D1331" s="77" t="s">
        <v>47</v>
      </c>
      <c r="E1331" s="77" t="s">
        <v>22</v>
      </c>
      <c r="F1331" s="77" t="s">
        <v>76</v>
      </c>
      <c r="G1331" s="77">
        <v>10</v>
      </c>
      <c r="H1331" s="77">
        <v>6.5</v>
      </c>
      <c r="I1331" s="77">
        <v>12</v>
      </c>
      <c r="J1331" s="77">
        <v>14</v>
      </c>
      <c r="K1331" s="77">
        <v>16</v>
      </c>
      <c r="L1331" s="77">
        <v>12</v>
      </c>
      <c r="M1331" s="77">
        <v>1800</v>
      </c>
      <c r="N1331" s="80">
        <f>IF('NORMAL OPTION CALLS'!E1331="BUY",('NORMAL OPTION CALLS'!L1331-'NORMAL OPTION CALLS'!G1331)*('NORMAL OPTION CALLS'!M1331),('NORMAL OPTION CALLS'!G1331-'NORMAL OPTION CALLS'!L1331)*('NORMAL OPTION CALLS'!M1331))</f>
        <v>3600</v>
      </c>
      <c r="O1331" s="81">
        <f>'NORMAL OPTION CALLS'!N1331/('NORMAL OPTION CALLS'!M1331)/'NORMAL OPTION CALLS'!G1331%</f>
        <v>20</v>
      </c>
    </row>
    <row r="1332" spans="1:15">
      <c r="A1332" s="77">
        <v>15</v>
      </c>
      <c r="B1332" s="78">
        <v>43243</v>
      </c>
      <c r="C1332" s="79">
        <v>155</v>
      </c>
      <c r="D1332" s="77" t="s">
        <v>47</v>
      </c>
      <c r="E1332" s="77" t="s">
        <v>22</v>
      </c>
      <c r="F1332" s="77" t="s">
        <v>56</v>
      </c>
      <c r="G1332" s="77">
        <v>4</v>
      </c>
      <c r="H1332" s="77">
        <v>1</v>
      </c>
      <c r="I1332" s="77">
        <v>5.5</v>
      </c>
      <c r="J1332" s="77">
        <v>7</v>
      </c>
      <c r="K1332" s="77">
        <v>8.5</v>
      </c>
      <c r="L1332" s="77">
        <v>5.5</v>
      </c>
      <c r="M1332" s="77">
        <v>3000</v>
      </c>
      <c r="N1332" s="80">
        <f>IF('NORMAL OPTION CALLS'!E1332="BUY",('NORMAL OPTION CALLS'!L1332-'NORMAL OPTION CALLS'!G1332)*('NORMAL OPTION CALLS'!M1332),('NORMAL OPTION CALLS'!G1332-'NORMAL OPTION CALLS'!L1332)*('NORMAL OPTION CALLS'!M1332))</f>
        <v>4500</v>
      </c>
      <c r="O1332" s="81">
        <f>'NORMAL OPTION CALLS'!N1332/('NORMAL OPTION CALLS'!M1332)/'NORMAL OPTION CALLS'!G1332%</f>
        <v>37.5</v>
      </c>
    </row>
    <row r="1333" spans="1:15">
      <c r="A1333" s="77">
        <v>16</v>
      </c>
      <c r="B1333" s="78">
        <v>43243</v>
      </c>
      <c r="C1333" s="79">
        <v>145</v>
      </c>
      <c r="D1333" s="77" t="s">
        <v>21</v>
      </c>
      <c r="E1333" s="77" t="s">
        <v>22</v>
      </c>
      <c r="F1333" s="77" t="s">
        <v>25</v>
      </c>
      <c r="G1333" s="77">
        <v>3.2</v>
      </c>
      <c r="H1333" s="77">
        <v>2</v>
      </c>
      <c r="I1333" s="77">
        <v>3.9</v>
      </c>
      <c r="J1333" s="77">
        <v>4.5</v>
      </c>
      <c r="K1333" s="77">
        <v>5.0999999999999996</v>
      </c>
      <c r="L1333" s="77">
        <v>5.0999999999999996</v>
      </c>
      <c r="M1333" s="77">
        <v>7000</v>
      </c>
      <c r="N1333" s="80">
        <f>IF('NORMAL OPTION CALLS'!E1333="BUY",('NORMAL OPTION CALLS'!L1333-'NORMAL OPTION CALLS'!G1333)*('NORMAL OPTION CALLS'!M1333),('NORMAL OPTION CALLS'!G1333-'NORMAL OPTION CALLS'!L1333)*('NORMAL OPTION CALLS'!M1333))</f>
        <v>13299.999999999996</v>
      </c>
      <c r="O1333" s="81">
        <f>'NORMAL OPTION CALLS'!N1333/('NORMAL OPTION CALLS'!M1333)/'NORMAL OPTION CALLS'!G1333%</f>
        <v>59.374999999999979</v>
      </c>
    </row>
    <row r="1334" spans="1:15">
      <c r="A1334" s="77">
        <v>17</v>
      </c>
      <c r="B1334" s="78">
        <v>43243</v>
      </c>
      <c r="C1334" s="79">
        <v>540</v>
      </c>
      <c r="D1334" s="77" t="s">
        <v>47</v>
      </c>
      <c r="E1334" s="77" t="s">
        <v>22</v>
      </c>
      <c r="F1334" s="77" t="s">
        <v>99</v>
      </c>
      <c r="G1334" s="77">
        <v>10</v>
      </c>
      <c r="H1334" s="77">
        <v>4</v>
      </c>
      <c r="I1334" s="77">
        <v>14</v>
      </c>
      <c r="J1334" s="77">
        <v>18</v>
      </c>
      <c r="K1334" s="77">
        <v>22</v>
      </c>
      <c r="L1334" s="77">
        <v>14</v>
      </c>
      <c r="M1334" s="77">
        <v>1061</v>
      </c>
      <c r="N1334" s="80">
        <f>IF('NORMAL OPTION CALLS'!E1334="BUY",('NORMAL OPTION CALLS'!L1334-'NORMAL OPTION CALLS'!G1334)*('NORMAL OPTION CALLS'!M1334),('NORMAL OPTION CALLS'!G1334-'NORMAL OPTION CALLS'!L1334)*('NORMAL OPTION CALLS'!M1334))</f>
        <v>4244</v>
      </c>
      <c r="O1334" s="81">
        <f>'NORMAL OPTION CALLS'!N1334/('NORMAL OPTION CALLS'!M1334)/'NORMAL OPTION CALLS'!G1334%</f>
        <v>40</v>
      </c>
    </row>
    <row r="1335" spans="1:15">
      <c r="A1335" s="77">
        <v>18</v>
      </c>
      <c r="B1335" s="78">
        <v>43243</v>
      </c>
      <c r="C1335" s="79">
        <v>65</v>
      </c>
      <c r="D1335" s="77" t="s">
        <v>21</v>
      </c>
      <c r="E1335" s="77" t="s">
        <v>22</v>
      </c>
      <c r="F1335" s="77" t="s">
        <v>295</v>
      </c>
      <c r="G1335" s="77">
        <v>4.4000000000000004</v>
      </c>
      <c r="H1335" s="77">
        <v>4.9000000000000004</v>
      </c>
      <c r="I1335" s="77">
        <v>4.9000000000000004</v>
      </c>
      <c r="J1335" s="77">
        <v>5.4</v>
      </c>
      <c r="K1335" s="77">
        <v>5.9</v>
      </c>
      <c r="L1335" s="77">
        <v>5.9</v>
      </c>
      <c r="M1335" s="77">
        <v>10000</v>
      </c>
      <c r="N1335" s="80">
        <f>IF('NORMAL OPTION CALLS'!E1335="BUY",('NORMAL OPTION CALLS'!L1335-'NORMAL OPTION CALLS'!G1335)*('NORMAL OPTION CALLS'!M1335),('NORMAL OPTION CALLS'!G1335-'NORMAL OPTION CALLS'!L1335)*('NORMAL OPTION CALLS'!M1335))</f>
        <v>15000</v>
      </c>
      <c r="O1335" s="81">
        <f>'NORMAL OPTION CALLS'!N1335/('NORMAL OPTION CALLS'!M1335)/'NORMAL OPTION CALLS'!G1335%</f>
        <v>34.090909090909086</v>
      </c>
    </row>
    <row r="1336" spans="1:15">
      <c r="A1336" s="77">
        <v>19</v>
      </c>
      <c r="B1336" s="78">
        <v>43243</v>
      </c>
      <c r="C1336" s="79">
        <v>140</v>
      </c>
      <c r="D1336" s="77" t="s">
        <v>21</v>
      </c>
      <c r="E1336" s="77" t="s">
        <v>22</v>
      </c>
      <c r="F1336" s="77" t="s">
        <v>124</v>
      </c>
      <c r="G1336" s="77">
        <v>3.8</v>
      </c>
      <c r="H1336" s="77">
        <v>2.2999999999999998</v>
      </c>
      <c r="I1336" s="77">
        <v>4.5999999999999996</v>
      </c>
      <c r="J1336" s="77">
        <v>4.4000000000000004</v>
      </c>
      <c r="K1336" s="77">
        <v>5.2</v>
      </c>
      <c r="L1336" s="77">
        <v>5.2</v>
      </c>
      <c r="M1336" s="77">
        <v>4000</v>
      </c>
      <c r="N1336" s="80">
        <f>IF('NORMAL OPTION CALLS'!E1336="BUY",('NORMAL OPTION CALLS'!L1336-'NORMAL OPTION CALLS'!G1336)*('NORMAL OPTION CALLS'!M1336),('NORMAL OPTION CALLS'!G1336-'NORMAL OPTION CALLS'!L1336)*('NORMAL OPTION CALLS'!M1336))</f>
        <v>5600.0000000000018</v>
      </c>
      <c r="O1336" s="81">
        <f>'NORMAL OPTION CALLS'!N1336/('NORMAL OPTION CALLS'!M1336)/'NORMAL OPTION CALLS'!G1336%</f>
        <v>36.842105263157904</v>
      </c>
    </row>
    <row r="1337" spans="1:15">
      <c r="A1337" s="77">
        <v>20</v>
      </c>
      <c r="B1337" s="78">
        <v>43242</v>
      </c>
      <c r="C1337" s="79">
        <v>1350</v>
      </c>
      <c r="D1337" s="77" t="s">
        <v>47</v>
      </c>
      <c r="E1337" s="77" t="s">
        <v>22</v>
      </c>
      <c r="F1337" s="77" t="s">
        <v>119</v>
      </c>
      <c r="G1337" s="77">
        <v>37</v>
      </c>
      <c r="H1337" s="77">
        <v>19</v>
      </c>
      <c r="I1337" s="77">
        <v>47</v>
      </c>
      <c r="J1337" s="77">
        <v>57</v>
      </c>
      <c r="K1337" s="77">
        <v>67</v>
      </c>
      <c r="L1337" s="77">
        <v>46</v>
      </c>
      <c r="M1337" s="77">
        <v>350</v>
      </c>
      <c r="N1337" s="80">
        <f>IF('NORMAL OPTION CALLS'!E1337="BUY",('NORMAL OPTION CALLS'!L1337-'NORMAL OPTION CALLS'!G1337)*('NORMAL OPTION CALLS'!M1337),('NORMAL OPTION CALLS'!G1337-'NORMAL OPTION CALLS'!L1337)*('NORMAL OPTION CALLS'!M1337))</f>
        <v>3150</v>
      </c>
      <c r="O1337" s="81">
        <f>'NORMAL OPTION CALLS'!N1337/('NORMAL OPTION CALLS'!M1337)/'NORMAL OPTION CALLS'!G1337%</f>
        <v>24.324324324324326</v>
      </c>
    </row>
    <row r="1338" spans="1:15">
      <c r="A1338" s="77">
        <v>21</v>
      </c>
      <c r="B1338" s="78">
        <v>43242</v>
      </c>
      <c r="C1338" s="79">
        <v>80</v>
      </c>
      <c r="D1338" s="77" t="s">
        <v>21</v>
      </c>
      <c r="E1338" s="77" t="s">
        <v>22</v>
      </c>
      <c r="F1338" s="77" t="s">
        <v>116</v>
      </c>
      <c r="G1338" s="77">
        <v>3</v>
      </c>
      <c r="H1338" s="77">
        <v>1</v>
      </c>
      <c r="I1338" s="77">
        <v>4</v>
      </c>
      <c r="J1338" s="77">
        <v>5</v>
      </c>
      <c r="K1338" s="77">
        <v>6</v>
      </c>
      <c r="L1338" s="77">
        <v>5</v>
      </c>
      <c r="M1338" s="77">
        <v>3500</v>
      </c>
      <c r="N1338" s="80">
        <f>IF('NORMAL OPTION CALLS'!E1338="BUY",('NORMAL OPTION CALLS'!L1338-'NORMAL OPTION CALLS'!G1338)*('NORMAL OPTION CALLS'!M1338),('NORMAL OPTION CALLS'!G1338-'NORMAL OPTION CALLS'!L1338)*('NORMAL OPTION CALLS'!M1338))</f>
        <v>7000</v>
      </c>
      <c r="O1338" s="81">
        <f>'NORMAL OPTION CALLS'!N1338/('NORMAL OPTION CALLS'!M1338)/'NORMAL OPTION CALLS'!G1338%</f>
        <v>66.666666666666671</v>
      </c>
    </row>
    <row r="1339" spans="1:15">
      <c r="A1339" s="77">
        <v>22</v>
      </c>
      <c r="B1339" s="78">
        <v>43242</v>
      </c>
      <c r="C1339" s="79">
        <v>6000</v>
      </c>
      <c r="D1339" s="77" t="s">
        <v>21</v>
      </c>
      <c r="E1339" s="77" t="s">
        <v>22</v>
      </c>
      <c r="F1339" s="77" t="s">
        <v>294</v>
      </c>
      <c r="G1339" s="77">
        <v>100</v>
      </c>
      <c r="H1339" s="77">
        <v>50</v>
      </c>
      <c r="I1339" s="77">
        <v>130</v>
      </c>
      <c r="J1339" s="77">
        <v>160</v>
      </c>
      <c r="K1339" s="77">
        <v>190</v>
      </c>
      <c r="L1339" s="77">
        <v>130</v>
      </c>
      <c r="M1339" s="77">
        <v>125</v>
      </c>
      <c r="N1339" s="80">
        <f>IF('NORMAL OPTION CALLS'!E1339="BUY",('NORMAL OPTION CALLS'!L1339-'NORMAL OPTION CALLS'!G1339)*('NORMAL OPTION CALLS'!M1339),('NORMAL OPTION CALLS'!G1339-'NORMAL OPTION CALLS'!L1339)*('NORMAL OPTION CALLS'!M1339))</f>
        <v>3750</v>
      </c>
      <c r="O1339" s="81">
        <f>'NORMAL OPTION CALLS'!N1339/('NORMAL OPTION CALLS'!M1339)/'NORMAL OPTION CALLS'!G1339%</f>
        <v>30</v>
      </c>
    </row>
    <row r="1340" spans="1:15">
      <c r="A1340" s="77">
        <v>23</v>
      </c>
      <c r="B1340" s="78">
        <v>43241</v>
      </c>
      <c r="C1340" s="79">
        <v>310</v>
      </c>
      <c r="D1340" s="77" t="s">
        <v>47</v>
      </c>
      <c r="E1340" s="77" t="s">
        <v>22</v>
      </c>
      <c r="F1340" s="77" t="s">
        <v>43</v>
      </c>
      <c r="G1340" s="77">
        <v>6</v>
      </c>
      <c r="H1340" s="77">
        <v>3</v>
      </c>
      <c r="I1340" s="77">
        <v>7.5</v>
      </c>
      <c r="J1340" s="77">
        <v>9</v>
      </c>
      <c r="K1340" s="77">
        <v>10.5</v>
      </c>
      <c r="L1340" s="77">
        <v>3</v>
      </c>
      <c r="M1340" s="77">
        <v>3000</v>
      </c>
      <c r="N1340" s="80">
        <f>IF('NORMAL OPTION CALLS'!E1340="BUY",('NORMAL OPTION CALLS'!L1340-'NORMAL OPTION CALLS'!G1340)*('NORMAL OPTION CALLS'!M1340),('NORMAL OPTION CALLS'!G1340-'NORMAL OPTION CALLS'!L1340)*('NORMAL OPTION CALLS'!M1340))</f>
        <v>-9000</v>
      </c>
      <c r="O1340" s="81">
        <f>'NORMAL OPTION CALLS'!N1340/('NORMAL OPTION CALLS'!M1340)/'NORMAL OPTION CALLS'!G1340%</f>
        <v>-50</v>
      </c>
    </row>
    <row r="1341" spans="1:15">
      <c r="A1341" s="77">
        <v>24</v>
      </c>
      <c r="B1341" s="78">
        <v>43241</v>
      </c>
      <c r="C1341" s="79">
        <v>80</v>
      </c>
      <c r="D1341" s="77" t="s">
        <v>47</v>
      </c>
      <c r="E1341" s="77" t="s">
        <v>22</v>
      </c>
      <c r="F1341" s="77" t="s">
        <v>293</v>
      </c>
      <c r="G1341" s="77">
        <v>1.75</v>
      </c>
      <c r="H1341" s="77">
        <v>0.4</v>
      </c>
      <c r="I1341" s="77">
        <v>2.5</v>
      </c>
      <c r="J1341" s="77">
        <v>3.3</v>
      </c>
      <c r="K1341" s="77">
        <v>3.1</v>
      </c>
      <c r="L1341" s="77">
        <v>0.4</v>
      </c>
      <c r="M1341" s="77">
        <v>5500</v>
      </c>
      <c r="N1341" s="80">
        <f>IF('NORMAL OPTION CALLS'!E1341="BUY",('NORMAL OPTION CALLS'!L1341-'NORMAL OPTION CALLS'!G1341)*('NORMAL OPTION CALLS'!M1341),('NORMAL OPTION CALLS'!G1341-'NORMAL OPTION CALLS'!L1341)*('NORMAL OPTION CALLS'!M1341))</f>
        <v>-7425.0000000000009</v>
      </c>
      <c r="O1341" s="81">
        <f>'NORMAL OPTION CALLS'!N1341/('NORMAL OPTION CALLS'!M1341)/'NORMAL OPTION CALLS'!G1341%</f>
        <v>-77.142857142857139</v>
      </c>
    </row>
    <row r="1342" spans="1:15">
      <c r="A1342" s="77">
        <v>25</v>
      </c>
      <c r="B1342" s="78">
        <v>43241</v>
      </c>
      <c r="C1342" s="79">
        <v>260</v>
      </c>
      <c r="D1342" s="77" t="s">
        <v>47</v>
      </c>
      <c r="E1342" s="77" t="s">
        <v>22</v>
      </c>
      <c r="F1342" s="77" t="s">
        <v>74</v>
      </c>
      <c r="G1342" s="77">
        <v>4.5</v>
      </c>
      <c r="H1342" s="77">
        <v>1</v>
      </c>
      <c r="I1342" s="77">
        <v>7</v>
      </c>
      <c r="J1342" s="77">
        <v>9.5</v>
      </c>
      <c r="K1342" s="77">
        <v>12</v>
      </c>
      <c r="L1342" s="77">
        <v>7</v>
      </c>
      <c r="M1342" s="77">
        <v>1750</v>
      </c>
      <c r="N1342" s="80">
        <f>IF('NORMAL OPTION CALLS'!E1342="BUY",('NORMAL OPTION CALLS'!L1342-'NORMAL OPTION CALLS'!G1342)*('NORMAL OPTION CALLS'!M1342),('NORMAL OPTION CALLS'!G1342-'NORMAL OPTION CALLS'!L1342)*('NORMAL OPTION CALLS'!M1342))</f>
        <v>4375</v>
      </c>
      <c r="O1342" s="81">
        <f>'NORMAL OPTION CALLS'!N1342/('NORMAL OPTION CALLS'!M1342)/'NORMAL OPTION CALLS'!G1342%</f>
        <v>55.555555555555557</v>
      </c>
    </row>
    <row r="1343" spans="1:15">
      <c r="A1343" s="77">
        <v>26</v>
      </c>
      <c r="B1343" s="78">
        <v>43238</v>
      </c>
      <c r="C1343" s="79">
        <v>2550</v>
      </c>
      <c r="D1343" s="77" t="s">
        <v>21</v>
      </c>
      <c r="E1343" s="77" t="s">
        <v>22</v>
      </c>
      <c r="F1343" s="77" t="s">
        <v>265</v>
      </c>
      <c r="G1343" s="77">
        <v>44</v>
      </c>
      <c r="H1343" s="77">
        <v>18</v>
      </c>
      <c r="I1343" s="77">
        <v>60</v>
      </c>
      <c r="J1343" s="77">
        <v>75</v>
      </c>
      <c r="K1343" s="77">
        <v>90</v>
      </c>
      <c r="L1343" s="77">
        <v>58</v>
      </c>
      <c r="M1343" s="77">
        <v>250</v>
      </c>
      <c r="N1343" s="80">
        <f>IF('NORMAL OPTION CALLS'!E1343="BUY",('NORMAL OPTION CALLS'!L1343-'NORMAL OPTION CALLS'!G1343)*('NORMAL OPTION CALLS'!M1343),('NORMAL OPTION CALLS'!G1343-'NORMAL OPTION CALLS'!L1343)*('NORMAL OPTION CALLS'!M1343))</f>
        <v>3500</v>
      </c>
      <c r="O1343" s="81">
        <f>'NORMAL OPTION CALLS'!N1343/('NORMAL OPTION CALLS'!M1343)/'NORMAL OPTION CALLS'!G1343%</f>
        <v>31.818181818181817</v>
      </c>
    </row>
    <row r="1344" spans="1:15">
      <c r="A1344" s="77">
        <v>27</v>
      </c>
      <c r="B1344" s="78">
        <v>43238</v>
      </c>
      <c r="C1344" s="79">
        <v>130</v>
      </c>
      <c r="D1344" s="77" t="s">
        <v>47</v>
      </c>
      <c r="E1344" s="77" t="s">
        <v>22</v>
      </c>
      <c r="F1344" s="77" t="s">
        <v>124</v>
      </c>
      <c r="G1344" s="77">
        <v>5</v>
      </c>
      <c r="H1344" s="77">
        <v>3</v>
      </c>
      <c r="I1344" s="77">
        <v>6</v>
      </c>
      <c r="J1344" s="77">
        <v>7</v>
      </c>
      <c r="K1344" s="77">
        <v>8</v>
      </c>
      <c r="L1344" s="77">
        <v>7.4</v>
      </c>
      <c r="M1344" s="77">
        <v>4000</v>
      </c>
      <c r="N1344" s="80">
        <f>IF('NORMAL OPTION CALLS'!E1344="BUY",('NORMAL OPTION CALLS'!L1344-'NORMAL OPTION CALLS'!G1344)*('NORMAL OPTION CALLS'!M1344),('NORMAL OPTION CALLS'!G1344-'NORMAL OPTION CALLS'!L1344)*('NORMAL OPTION CALLS'!M1344))</f>
        <v>9600.0000000000018</v>
      </c>
      <c r="O1344" s="81">
        <f>'NORMAL OPTION CALLS'!N1344/('NORMAL OPTION CALLS'!M1344)/'NORMAL OPTION CALLS'!G1344%</f>
        <v>48.000000000000007</v>
      </c>
    </row>
    <row r="1345" spans="1:15">
      <c r="A1345" s="77">
        <v>28</v>
      </c>
      <c r="B1345" s="78">
        <v>43237</v>
      </c>
      <c r="C1345" s="79">
        <v>125</v>
      </c>
      <c r="D1345" s="77" t="s">
        <v>21</v>
      </c>
      <c r="E1345" s="77" t="s">
        <v>22</v>
      </c>
      <c r="F1345" s="77" t="s">
        <v>292</v>
      </c>
      <c r="G1345" s="77">
        <v>4</v>
      </c>
      <c r="H1345" s="77">
        <v>2.5</v>
      </c>
      <c r="I1345" s="77">
        <v>4.8</v>
      </c>
      <c r="J1345" s="77">
        <v>5.6</v>
      </c>
      <c r="K1345" s="77">
        <v>6.4</v>
      </c>
      <c r="L1345" s="77">
        <v>2.5</v>
      </c>
      <c r="M1345" s="77">
        <v>4950</v>
      </c>
      <c r="N1345" s="80">
        <f>IF('NORMAL OPTION CALLS'!E1345="BUY",('NORMAL OPTION CALLS'!L1345-'NORMAL OPTION CALLS'!G1345)*('NORMAL OPTION CALLS'!M1345),('NORMAL OPTION CALLS'!G1345-'NORMAL OPTION CALLS'!L1345)*('NORMAL OPTION CALLS'!M1345))</f>
        <v>-7425</v>
      </c>
      <c r="O1345" s="81">
        <f>'NORMAL OPTION CALLS'!N1345/('NORMAL OPTION CALLS'!M1345)/'NORMAL OPTION CALLS'!G1345%</f>
        <v>-37.5</v>
      </c>
    </row>
    <row r="1346" spans="1:15">
      <c r="A1346" s="77">
        <v>29</v>
      </c>
      <c r="B1346" s="78">
        <v>43237</v>
      </c>
      <c r="C1346" s="79">
        <v>2000</v>
      </c>
      <c r="D1346" s="77" t="s">
        <v>21</v>
      </c>
      <c r="E1346" s="77" t="s">
        <v>22</v>
      </c>
      <c r="F1346" s="77" t="s">
        <v>50</v>
      </c>
      <c r="G1346" s="77">
        <v>42</v>
      </c>
      <c r="H1346" s="77">
        <v>27</v>
      </c>
      <c r="I1346" s="77">
        <v>50</v>
      </c>
      <c r="J1346" s="77">
        <v>58</v>
      </c>
      <c r="K1346" s="77">
        <v>66</v>
      </c>
      <c r="L1346" s="77">
        <v>66</v>
      </c>
      <c r="M1346" s="77">
        <v>500</v>
      </c>
      <c r="N1346" s="80">
        <f>IF('NORMAL OPTION CALLS'!E1346="BUY",('NORMAL OPTION CALLS'!L1346-'NORMAL OPTION CALLS'!G1346)*('NORMAL OPTION CALLS'!M1346),('NORMAL OPTION CALLS'!G1346-'NORMAL OPTION CALLS'!L1346)*('NORMAL OPTION CALLS'!M1346))</f>
        <v>12000</v>
      </c>
      <c r="O1346" s="81">
        <f>'NORMAL OPTION CALLS'!N1346/('NORMAL OPTION CALLS'!M1346)/'NORMAL OPTION CALLS'!G1346%</f>
        <v>57.142857142857146</v>
      </c>
    </row>
    <row r="1347" spans="1:15">
      <c r="A1347" s="77">
        <v>30</v>
      </c>
      <c r="B1347" s="78">
        <v>43236</v>
      </c>
      <c r="C1347" s="79">
        <v>300</v>
      </c>
      <c r="D1347" s="77" t="s">
        <v>21</v>
      </c>
      <c r="E1347" s="77" t="s">
        <v>22</v>
      </c>
      <c r="F1347" s="77" t="s">
        <v>87</v>
      </c>
      <c r="G1347" s="77">
        <v>5</v>
      </c>
      <c r="H1347" s="77">
        <v>2</v>
      </c>
      <c r="I1347" s="77">
        <v>6.5</v>
      </c>
      <c r="J1347" s="77">
        <v>8</v>
      </c>
      <c r="K1347" s="77">
        <v>9.5</v>
      </c>
      <c r="L1347" s="77">
        <v>2</v>
      </c>
      <c r="M1347" s="77">
        <v>3000</v>
      </c>
      <c r="N1347" s="80">
        <f>IF('NORMAL OPTION CALLS'!E1347="BUY",('NORMAL OPTION CALLS'!L1347-'NORMAL OPTION CALLS'!G1347)*('NORMAL OPTION CALLS'!M1347),('NORMAL OPTION CALLS'!G1347-'NORMAL OPTION CALLS'!L1347)*('NORMAL OPTION CALLS'!M1347))</f>
        <v>-9000</v>
      </c>
      <c r="O1347" s="81">
        <f>'NORMAL OPTION CALLS'!N1347/('NORMAL OPTION CALLS'!M1347)/'NORMAL OPTION CALLS'!G1347%</f>
        <v>-60</v>
      </c>
    </row>
    <row r="1348" spans="1:15">
      <c r="A1348" s="77">
        <v>31</v>
      </c>
      <c r="B1348" s="78">
        <v>43236</v>
      </c>
      <c r="C1348" s="79">
        <v>350</v>
      </c>
      <c r="D1348" s="77" t="s">
        <v>21</v>
      </c>
      <c r="E1348" s="77" t="s">
        <v>22</v>
      </c>
      <c r="F1348" s="77" t="s">
        <v>55</v>
      </c>
      <c r="G1348" s="77">
        <v>10</v>
      </c>
      <c r="H1348" s="77">
        <v>5</v>
      </c>
      <c r="I1348" s="77">
        <v>12.5</v>
      </c>
      <c r="J1348" s="77">
        <v>15</v>
      </c>
      <c r="K1348" s="77">
        <v>17.5</v>
      </c>
      <c r="L1348" s="77">
        <v>5</v>
      </c>
      <c r="M1348" s="77">
        <v>1750</v>
      </c>
      <c r="N1348" s="80">
        <f>IF('NORMAL OPTION CALLS'!E1348="BUY",('NORMAL OPTION CALLS'!L1348-'NORMAL OPTION CALLS'!G1348)*('NORMAL OPTION CALLS'!M1348),('NORMAL OPTION CALLS'!G1348-'NORMAL OPTION CALLS'!L1348)*('NORMAL OPTION CALLS'!M1348))</f>
        <v>-8750</v>
      </c>
      <c r="O1348" s="80">
        <v>0</v>
      </c>
    </row>
    <row r="1349" spans="1:15">
      <c r="A1349" s="77">
        <v>32</v>
      </c>
      <c r="B1349" s="78">
        <v>43235</v>
      </c>
      <c r="C1349" s="79">
        <v>320</v>
      </c>
      <c r="D1349" s="77" t="s">
        <v>21</v>
      </c>
      <c r="E1349" s="77" t="s">
        <v>22</v>
      </c>
      <c r="F1349" s="77" t="s">
        <v>91</v>
      </c>
      <c r="G1349" s="77">
        <v>6</v>
      </c>
      <c r="H1349" s="77">
        <v>3</v>
      </c>
      <c r="I1349" s="77">
        <v>7.5</v>
      </c>
      <c r="J1349" s="77">
        <v>9</v>
      </c>
      <c r="K1349" s="77">
        <v>10.5</v>
      </c>
      <c r="L1349" s="77">
        <v>3</v>
      </c>
      <c r="M1349" s="77">
        <v>2750</v>
      </c>
      <c r="N1349" s="80">
        <f>IF('NORMAL OPTION CALLS'!E1349="BUY",('NORMAL OPTION CALLS'!L1349-'NORMAL OPTION CALLS'!G1349)*('NORMAL OPTION CALLS'!M1349),('NORMAL OPTION CALLS'!G1349-'NORMAL OPTION CALLS'!L1349)*('NORMAL OPTION CALLS'!M1349))</f>
        <v>-8250</v>
      </c>
      <c r="O1349" s="81">
        <f>'NORMAL OPTION CALLS'!N1349/('NORMAL OPTION CALLS'!M1349)/'NORMAL OPTION CALLS'!G1349%</f>
        <v>-50</v>
      </c>
    </row>
    <row r="1350" spans="1:15">
      <c r="A1350" s="77">
        <v>33</v>
      </c>
      <c r="B1350" s="78">
        <v>43235</v>
      </c>
      <c r="C1350" s="79">
        <v>410</v>
      </c>
      <c r="D1350" s="77" t="s">
        <v>21</v>
      </c>
      <c r="E1350" s="77" t="s">
        <v>22</v>
      </c>
      <c r="F1350" s="77" t="s">
        <v>76</v>
      </c>
      <c r="G1350" s="77">
        <v>11.5</v>
      </c>
      <c r="H1350" s="77">
        <v>8</v>
      </c>
      <c r="I1350" s="77">
        <v>13.5</v>
      </c>
      <c r="J1350" s="77">
        <v>15.5</v>
      </c>
      <c r="K1350" s="77">
        <v>17.5</v>
      </c>
      <c r="L1350" s="77">
        <v>13.5</v>
      </c>
      <c r="M1350" s="77">
        <v>1800</v>
      </c>
      <c r="N1350" s="80">
        <f>IF('NORMAL OPTION CALLS'!E1350="BUY",('NORMAL OPTION CALLS'!L1350-'NORMAL OPTION CALLS'!G1350)*('NORMAL OPTION CALLS'!M1350),('NORMAL OPTION CALLS'!G1350-'NORMAL OPTION CALLS'!L1350)*('NORMAL OPTION CALLS'!M1350))</f>
        <v>3600</v>
      </c>
      <c r="O1350" s="81">
        <f>'NORMAL OPTION CALLS'!N1350/('NORMAL OPTION CALLS'!M1350)/'NORMAL OPTION CALLS'!G1350%</f>
        <v>17.391304347826086</v>
      </c>
    </row>
    <row r="1351" spans="1:15">
      <c r="A1351" s="77">
        <v>34</v>
      </c>
      <c r="B1351" s="78">
        <v>43234</v>
      </c>
      <c r="C1351" s="79">
        <v>255</v>
      </c>
      <c r="D1351" s="77" t="s">
        <v>21</v>
      </c>
      <c r="E1351" s="77" t="s">
        <v>22</v>
      </c>
      <c r="F1351" s="77" t="s">
        <v>49</v>
      </c>
      <c r="G1351" s="77">
        <v>7.5</v>
      </c>
      <c r="H1351" s="77">
        <v>4.5</v>
      </c>
      <c r="I1351" s="77">
        <v>9</v>
      </c>
      <c r="J1351" s="77">
        <v>10.5</v>
      </c>
      <c r="K1351" s="77">
        <v>12</v>
      </c>
      <c r="L1351" s="77">
        <v>4.5</v>
      </c>
      <c r="M1351" s="77">
        <v>3000</v>
      </c>
      <c r="N1351" s="80">
        <f>IF('NORMAL OPTION CALLS'!E1351="BUY",('NORMAL OPTION CALLS'!L1351-'NORMAL OPTION CALLS'!G1351)*('NORMAL OPTION CALLS'!M1351),('NORMAL OPTION CALLS'!G1351-'NORMAL OPTION CALLS'!L1351)*('NORMAL OPTION CALLS'!M1351))</f>
        <v>-9000</v>
      </c>
      <c r="O1351" s="81">
        <f>'NORMAL OPTION CALLS'!N1351/('NORMAL OPTION CALLS'!M1351)/'NORMAL OPTION CALLS'!G1351%</f>
        <v>-40</v>
      </c>
    </row>
    <row r="1352" spans="1:15">
      <c r="A1352" s="77">
        <v>35</v>
      </c>
      <c r="B1352" s="78">
        <v>43234</v>
      </c>
      <c r="C1352" s="79">
        <v>1300</v>
      </c>
      <c r="D1352" s="77" t="s">
        <v>21</v>
      </c>
      <c r="E1352" s="77" t="s">
        <v>22</v>
      </c>
      <c r="F1352" s="77" t="s">
        <v>201</v>
      </c>
      <c r="G1352" s="77">
        <v>23</v>
      </c>
      <c r="H1352" s="77">
        <v>14</v>
      </c>
      <c r="I1352" s="77">
        <v>30</v>
      </c>
      <c r="J1352" s="77">
        <v>36</v>
      </c>
      <c r="K1352" s="77">
        <v>42</v>
      </c>
      <c r="L1352" s="77">
        <v>30</v>
      </c>
      <c r="M1352" s="77">
        <v>600</v>
      </c>
      <c r="N1352" s="80">
        <f>IF('NORMAL OPTION CALLS'!E1352="BUY",('NORMAL OPTION CALLS'!L1352-'NORMAL OPTION CALLS'!G1352)*('NORMAL OPTION CALLS'!M1352),('NORMAL OPTION CALLS'!G1352-'NORMAL OPTION CALLS'!L1352)*('NORMAL OPTION CALLS'!M1352))</f>
        <v>4200</v>
      </c>
      <c r="O1352" s="81">
        <f>'NORMAL OPTION CALLS'!N1352/('NORMAL OPTION CALLS'!M1352)/'NORMAL OPTION CALLS'!G1352%</f>
        <v>30.434782608695652</v>
      </c>
    </row>
    <row r="1353" spans="1:15">
      <c r="A1353" s="77">
        <v>36</v>
      </c>
      <c r="B1353" s="78">
        <v>43234</v>
      </c>
      <c r="C1353" s="79">
        <v>80</v>
      </c>
      <c r="D1353" s="77" t="s">
        <v>47</v>
      </c>
      <c r="E1353" s="77" t="s">
        <v>22</v>
      </c>
      <c r="F1353" s="77" t="s">
        <v>59</v>
      </c>
      <c r="G1353" s="77">
        <v>1.8</v>
      </c>
      <c r="H1353" s="77">
        <v>0.8</v>
      </c>
      <c r="I1353" s="77">
        <v>2.2999999999999998</v>
      </c>
      <c r="J1353" s="77">
        <v>2.8</v>
      </c>
      <c r="K1353" s="77">
        <v>3.3</v>
      </c>
      <c r="L1353" s="77">
        <v>2.8</v>
      </c>
      <c r="M1353" s="77">
        <v>6000</v>
      </c>
      <c r="N1353" s="80">
        <f>IF('NORMAL OPTION CALLS'!E1353="BUY",('NORMAL OPTION CALLS'!L1353-'NORMAL OPTION CALLS'!G1353)*('NORMAL OPTION CALLS'!M1353),('NORMAL OPTION CALLS'!G1353-'NORMAL OPTION CALLS'!L1353)*('NORMAL OPTION CALLS'!M1353))</f>
        <v>5999.9999999999991</v>
      </c>
      <c r="O1353" s="81">
        <f>'NORMAL OPTION CALLS'!N1353/('NORMAL OPTION CALLS'!M1353)/'NORMAL OPTION CALLS'!G1353%</f>
        <v>55.555555555555543</v>
      </c>
    </row>
    <row r="1354" spans="1:15">
      <c r="A1354" s="77">
        <v>37</v>
      </c>
      <c r="B1354" s="78">
        <v>43231</v>
      </c>
      <c r="C1354" s="79">
        <v>400</v>
      </c>
      <c r="D1354" s="77" t="s">
        <v>21</v>
      </c>
      <c r="E1354" s="77" t="s">
        <v>22</v>
      </c>
      <c r="F1354" s="77" t="s">
        <v>76</v>
      </c>
      <c r="G1354" s="77">
        <v>15</v>
      </c>
      <c r="H1354" s="77">
        <v>11</v>
      </c>
      <c r="I1354" s="77">
        <v>17</v>
      </c>
      <c r="J1354" s="77">
        <v>19</v>
      </c>
      <c r="K1354" s="77">
        <v>21</v>
      </c>
      <c r="L1354" s="77">
        <v>19</v>
      </c>
      <c r="M1354" s="77">
        <v>1800</v>
      </c>
      <c r="N1354" s="80">
        <f>IF('NORMAL OPTION CALLS'!E1354="BUY",('NORMAL OPTION CALLS'!L1354-'NORMAL OPTION CALLS'!G1354)*('NORMAL OPTION CALLS'!M1354),('NORMAL OPTION CALLS'!G1354-'NORMAL OPTION CALLS'!L1354)*('NORMAL OPTION CALLS'!M1354))</f>
        <v>7200</v>
      </c>
      <c r="O1354" s="81">
        <f>'NORMAL OPTION CALLS'!N1354/('NORMAL OPTION CALLS'!M1354)/'NORMAL OPTION CALLS'!G1354%</f>
        <v>26.666666666666668</v>
      </c>
    </row>
    <row r="1355" spans="1:15">
      <c r="A1355" s="77">
        <v>38</v>
      </c>
      <c r="B1355" s="78">
        <v>43231</v>
      </c>
      <c r="C1355" s="79">
        <v>620</v>
      </c>
      <c r="D1355" s="77" t="s">
        <v>21</v>
      </c>
      <c r="E1355" s="77" t="s">
        <v>22</v>
      </c>
      <c r="F1355" s="77" t="s">
        <v>99</v>
      </c>
      <c r="G1355" s="77">
        <v>16</v>
      </c>
      <c r="H1355" s="77">
        <v>9</v>
      </c>
      <c r="I1355" s="77">
        <v>20</v>
      </c>
      <c r="J1355" s="77">
        <v>24</v>
      </c>
      <c r="K1355" s="77">
        <v>28</v>
      </c>
      <c r="L1355" s="77">
        <v>20</v>
      </c>
      <c r="M1355" s="77">
        <v>1060</v>
      </c>
      <c r="N1355" s="80">
        <f>IF('NORMAL OPTION CALLS'!E1355="BUY",('NORMAL OPTION CALLS'!L1355-'NORMAL OPTION CALLS'!G1355)*('NORMAL OPTION CALLS'!M1355),('NORMAL OPTION CALLS'!G1355-'NORMAL OPTION CALLS'!L1355)*('NORMAL OPTION CALLS'!M1355))</f>
        <v>4240</v>
      </c>
      <c r="O1355" s="81">
        <f>'NORMAL OPTION CALLS'!N1355/('NORMAL OPTION CALLS'!M1355)/'NORMAL OPTION CALLS'!G1355%</f>
        <v>25</v>
      </c>
    </row>
    <row r="1356" spans="1:15">
      <c r="A1356" s="77">
        <v>39</v>
      </c>
      <c r="B1356" s="78">
        <v>43231</v>
      </c>
      <c r="C1356" s="79">
        <v>380</v>
      </c>
      <c r="D1356" s="77" t="s">
        <v>47</v>
      </c>
      <c r="E1356" s="77" t="s">
        <v>22</v>
      </c>
      <c r="F1356" s="77" t="s">
        <v>172</v>
      </c>
      <c r="G1356" s="77">
        <v>10</v>
      </c>
      <c r="H1356" s="77">
        <v>5.5</v>
      </c>
      <c r="I1356" s="77">
        <v>12.5</v>
      </c>
      <c r="J1356" s="77">
        <v>15</v>
      </c>
      <c r="K1356" s="77">
        <v>17.5</v>
      </c>
      <c r="L1356" s="77">
        <v>12.25</v>
      </c>
      <c r="M1356" s="77">
        <v>1600</v>
      </c>
      <c r="N1356" s="80">
        <f>IF('NORMAL OPTION CALLS'!E1356="BUY",('NORMAL OPTION CALLS'!L1356-'NORMAL OPTION CALLS'!G1356)*('NORMAL OPTION CALLS'!M1356),('NORMAL OPTION CALLS'!G1356-'NORMAL OPTION CALLS'!L1356)*('NORMAL OPTION CALLS'!M1356))</f>
        <v>3600</v>
      </c>
      <c r="O1356" s="81">
        <f>'NORMAL OPTION CALLS'!N1356/('NORMAL OPTION CALLS'!M1356)/'NORMAL OPTION CALLS'!G1356%</f>
        <v>22.5</v>
      </c>
    </row>
    <row r="1357" spans="1:15">
      <c r="A1357" s="77">
        <v>40</v>
      </c>
      <c r="B1357" s="78">
        <v>43231</v>
      </c>
      <c r="C1357" s="79">
        <v>55</v>
      </c>
      <c r="D1357" s="77" t="s">
        <v>47</v>
      </c>
      <c r="E1357" s="77" t="s">
        <v>22</v>
      </c>
      <c r="F1357" s="77" t="s">
        <v>46</v>
      </c>
      <c r="G1357" s="77">
        <v>3.5</v>
      </c>
      <c r="H1357" s="77">
        <v>2.5</v>
      </c>
      <c r="I1357" s="77">
        <v>4</v>
      </c>
      <c r="J1357" s="77">
        <v>4.5</v>
      </c>
      <c r="K1357" s="77">
        <v>5</v>
      </c>
      <c r="L1357" s="77">
        <v>5</v>
      </c>
      <c r="M1357" s="77">
        <v>7000</v>
      </c>
      <c r="N1357" s="80">
        <f>IF('NORMAL OPTION CALLS'!E1357="BUY",('NORMAL OPTION CALLS'!L1357-'NORMAL OPTION CALLS'!G1357)*('NORMAL OPTION CALLS'!M1357),('NORMAL OPTION CALLS'!G1357-'NORMAL OPTION CALLS'!L1357)*('NORMAL OPTION CALLS'!M1357))</f>
        <v>10500</v>
      </c>
      <c r="O1357" s="81">
        <f>'NORMAL OPTION CALLS'!N1357/('NORMAL OPTION CALLS'!M1357)/'NORMAL OPTION CALLS'!G1357%</f>
        <v>42.857142857142854</v>
      </c>
    </row>
    <row r="1358" spans="1:15">
      <c r="A1358" s="77">
        <v>41</v>
      </c>
      <c r="B1358" s="78">
        <v>43230</v>
      </c>
      <c r="C1358" s="79">
        <v>250</v>
      </c>
      <c r="D1358" s="77" t="s">
        <v>47</v>
      </c>
      <c r="E1358" s="77" t="s">
        <v>22</v>
      </c>
      <c r="F1358" s="77" t="s">
        <v>82</v>
      </c>
      <c r="G1358" s="77">
        <v>15.5</v>
      </c>
      <c r="H1358" s="77">
        <v>11.5</v>
      </c>
      <c r="I1358" s="77">
        <v>18</v>
      </c>
      <c r="J1358" s="77">
        <v>20.5</v>
      </c>
      <c r="K1358" s="77">
        <v>23</v>
      </c>
      <c r="L1358" s="77">
        <v>18</v>
      </c>
      <c r="M1358" s="77">
        <v>1600</v>
      </c>
      <c r="N1358" s="80">
        <f>IF('NORMAL OPTION CALLS'!E1358="BUY",('NORMAL OPTION CALLS'!L1358-'NORMAL OPTION CALLS'!G1358)*('NORMAL OPTION CALLS'!M1358),('NORMAL OPTION CALLS'!G1358-'NORMAL OPTION CALLS'!L1358)*('NORMAL OPTION CALLS'!M1358))</f>
        <v>4000</v>
      </c>
      <c r="O1358" s="81">
        <f>'NORMAL OPTION CALLS'!N1358/('NORMAL OPTION CALLS'!M1358)/'NORMAL OPTION CALLS'!G1358%</f>
        <v>16.129032258064516</v>
      </c>
    </row>
    <row r="1359" spans="1:15">
      <c r="A1359" s="77">
        <v>42</v>
      </c>
      <c r="B1359" s="78">
        <v>43230</v>
      </c>
      <c r="C1359" s="79">
        <v>170</v>
      </c>
      <c r="D1359" s="77" t="s">
        <v>21</v>
      </c>
      <c r="E1359" s="77" t="s">
        <v>22</v>
      </c>
      <c r="F1359" s="77" t="s">
        <v>56</v>
      </c>
      <c r="G1359" s="77">
        <v>5</v>
      </c>
      <c r="H1359" s="77">
        <v>2</v>
      </c>
      <c r="I1359" s="77">
        <v>6.5</v>
      </c>
      <c r="J1359" s="77">
        <v>8</v>
      </c>
      <c r="K1359" s="77">
        <v>9.5</v>
      </c>
      <c r="L1359" s="77">
        <v>6.5</v>
      </c>
      <c r="M1359" s="77">
        <v>3000</v>
      </c>
      <c r="N1359" s="80">
        <f>IF('NORMAL OPTION CALLS'!E1359="BUY",('NORMAL OPTION CALLS'!L1359-'NORMAL OPTION CALLS'!G1359)*('NORMAL OPTION CALLS'!M1359),('NORMAL OPTION CALLS'!G1359-'NORMAL OPTION CALLS'!L1359)*('NORMAL OPTION CALLS'!M1359))</f>
        <v>4500</v>
      </c>
      <c r="O1359" s="81">
        <f>'NORMAL OPTION CALLS'!N1359/('NORMAL OPTION CALLS'!M1359)/'NORMAL OPTION CALLS'!G1359%</f>
        <v>30</v>
      </c>
    </row>
    <row r="1360" spans="1:15">
      <c r="A1360" s="77">
        <v>43</v>
      </c>
      <c r="B1360" s="78">
        <v>43230</v>
      </c>
      <c r="C1360" s="79">
        <v>60</v>
      </c>
      <c r="D1360" s="77" t="s">
        <v>47</v>
      </c>
      <c r="E1360" s="77" t="s">
        <v>22</v>
      </c>
      <c r="F1360" s="77" t="s">
        <v>46</v>
      </c>
      <c r="G1360" s="77">
        <v>3.1</v>
      </c>
      <c r="H1360" s="77">
        <v>2.1</v>
      </c>
      <c r="I1360" s="77">
        <v>3.6</v>
      </c>
      <c r="J1360" s="77">
        <v>4.0999999999999996</v>
      </c>
      <c r="K1360" s="77">
        <v>4.5999999999999996</v>
      </c>
      <c r="L1360" s="77">
        <v>4.5999999999999996</v>
      </c>
      <c r="M1360" s="77">
        <v>7000</v>
      </c>
      <c r="N1360" s="80">
        <f>IF('NORMAL OPTION CALLS'!E1360="BUY",('NORMAL OPTION CALLS'!L1360-'NORMAL OPTION CALLS'!G1360)*('NORMAL OPTION CALLS'!M1360),('NORMAL OPTION CALLS'!G1360-'NORMAL OPTION CALLS'!L1360)*('NORMAL OPTION CALLS'!M1360))</f>
        <v>10499.999999999996</v>
      </c>
      <c r="O1360" s="81">
        <f>'NORMAL OPTION CALLS'!N1360/('NORMAL OPTION CALLS'!M1360)/'NORMAL OPTION CALLS'!G1360%</f>
        <v>48.387096774193537</v>
      </c>
    </row>
    <row r="1361" spans="1:15">
      <c r="A1361" s="77">
        <v>44</v>
      </c>
      <c r="B1361" s="78">
        <v>43229</v>
      </c>
      <c r="C1361" s="79">
        <v>390</v>
      </c>
      <c r="D1361" s="77" t="s">
        <v>21</v>
      </c>
      <c r="E1361" s="77" t="s">
        <v>22</v>
      </c>
      <c r="F1361" s="77" t="s">
        <v>76</v>
      </c>
      <c r="G1361" s="77">
        <v>14.5</v>
      </c>
      <c r="H1361" s="77">
        <v>9.5</v>
      </c>
      <c r="I1361" s="77">
        <v>17</v>
      </c>
      <c r="J1361" s="77">
        <v>19.5</v>
      </c>
      <c r="K1361" s="77">
        <v>22</v>
      </c>
      <c r="L1361" s="77">
        <v>17</v>
      </c>
      <c r="M1361" s="77">
        <v>1800</v>
      </c>
      <c r="N1361" s="80">
        <f>IF('NORMAL OPTION CALLS'!E1361="BUY",('NORMAL OPTION CALLS'!L1361-'NORMAL OPTION CALLS'!G1361)*('NORMAL OPTION CALLS'!M1361),('NORMAL OPTION CALLS'!G1361-'NORMAL OPTION CALLS'!L1361)*('NORMAL OPTION CALLS'!M1361))</f>
        <v>4500</v>
      </c>
      <c r="O1361" s="81">
        <f>'NORMAL OPTION CALLS'!N1361/('NORMAL OPTION CALLS'!M1361)/'NORMAL OPTION CALLS'!G1361%</f>
        <v>17.241379310344829</v>
      </c>
    </row>
    <row r="1362" spans="1:15">
      <c r="A1362" s="77">
        <v>45</v>
      </c>
      <c r="B1362" s="78">
        <v>43229</v>
      </c>
      <c r="C1362" s="79">
        <v>560</v>
      </c>
      <c r="D1362" s="77" t="s">
        <v>21</v>
      </c>
      <c r="E1362" s="77" t="s">
        <v>22</v>
      </c>
      <c r="F1362" s="77" t="s">
        <v>92</v>
      </c>
      <c r="G1362" s="77">
        <v>20</v>
      </c>
      <c r="H1362" s="77">
        <v>12</v>
      </c>
      <c r="I1362" s="77">
        <v>24</v>
      </c>
      <c r="J1362" s="77">
        <v>28</v>
      </c>
      <c r="K1362" s="77">
        <v>32</v>
      </c>
      <c r="L1362" s="77">
        <v>12</v>
      </c>
      <c r="M1362" s="77">
        <v>1000</v>
      </c>
      <c r="N1362" s="80">
        <f>IF('NORMAL OPTION CALLS'!E1362="BUY",('NORMAL OPTION CALLS'!L1362-'NORMAL OPTION CALLS'!G1362)*('NORMAL OPTION CALLS'!M1362),('NORMAL OPTION CALLS'!G1362-'NORMAL OPTION CALLS'!L1362)*('NORMAL OPTION CALLS'!M1362))</f>
        <v>-8000</v>
      </c>
      <c r="O1362" s="81">
        <f>'NORMAL OPTION CALLS'!N1362/('NORMAL OPTION CALLS'!M1362)/'NORMAL OPTION CALLS'!G1362%</f>
        <v>-40</v>
      </c>
    </row>
    <row r="1363" spans="1:15">
      <c r="A1363" s="77">
        <v>46</v>
      </c>
      <c r="B1363" s="78">
        <v>43228</v>
      </c>
      <c r="C1363" s="79">
        <v>310</v>
      </c>
      <c r="D1363" s="77" t="s">
        <v>21</v>
      </c>
      <c r="E1363" s="77" t="s">
        <v>22</v>
      </c>
      <c r="F1363" s="77" t="s">
        <v>23</v>
      </c>
      <c r="G1363" s="77">
        <v>12</v>
      </c>
      <c r="H1363" s="77">
        <v>7</v>
      </c>
      <c r="I1363" s="77">
        <v>14.5</v>
      </c>
      <c r="J1363" s="77">
        <v>17</v>
      </c>
      <c r="K1363" s="77">
        <v>19.5</v>
      </c>
      <c r="L1363" s="77">
        <v>7</v>
      </c>
      <c r="M1363" s="77">
        <v>1575</v>
      </c>
      <c r="N1363" s="80">
        <f>IF('NORMAL OPTION CALLS'!E1363="BUY",('NORMAL OPTION CALLS'!L1363-'NORMAL OPTION CALLS'!G1363)*('NORMAL OPTION CALLS'!M1363),('NORMAL OPTION CALLS'!G1363-'NORMAL OPTION CALLS'!L1363)*('NORMAL OPTION CALLS'!M1363))</f>
        <v>-7875</v>
      </c>
      <c r="O1363" s="81">
        <f>'NORMAL OPTION CALLS'!N1363/('NORMAL OPTION CALLS'!M1363)/'NORMAL OPTION CALLS'!G1363%</f>
        <v>-41.666666666666671</v>
      </c>
    </row>
    <row r="1364" spans="1:15">
      <c r="A1364" s="77">
        <v>47</v>
      </c>
      <c r="B1364" s="78">
        <v>43228</v>
      </c>
      <c r="C1364" s="79">
        <v>350</v>
      </c>
      <c r="D1364" s="77" t="s">
        <v>21</v>
      </c>
      <c r="E1364" s="77" t="s">
        <v>22</v>
      </c>
      <c r="F1364" s="77" t="s">
        <v>101</v>
      </c>
      <c r="G1364" s="77">
        <v>10</v>
      </c>
      <c r="H1364" s="77">
        <v>7</v>
      </c>
      <c r="I1364" s="77">
        <v>11.5</v>
      </c>
      <c r="J1364" s="77">
        <v>13</v>
      </c>
      <c r="K1364" s="77">
        <v>14.5</v>
      </c>
      <c r="L1364" s="77">
        <v>7</v>
      </c>
      <c r="M1364" s="77">
        <v>2667</v>
      </c>
      <c r="N1364" s="80">
        <f>IF('NORMAL OPTION CALLS'!E1364="BUY",('NORMAL OPTION CALLS'!L1364-'NORMAL OPTION CALLS'!G1364)*('NORMAL OPTION CALLS'!M1364),('NORMAL OPTION CALLS'!G1364-'NORMAL OPTION CALLS'!L1364)*('NORMAL OPTION CALLS'!M1364))</f>
        <v>-8001</v>
      </c>
      <c r="O1364" s="81">
        <f>'NORMAL OPTION CALLS'!N1364/('NORMAL OPTION CALLS'!M1364)/'NORMAL OPTION CALLS'!G1364%</f>
        <v>-30</v>
      </c>
    </row>
    <row r="1365" spans="1:15">
      <c r="A1365" s="77">
        <v>48</v>
      </c>
      <c r="B1365" s="78">
        <v>43228</v>
      </c>
      <c r="C1365" s="79">
        <v>85</v>
      </c>
      <c r="D1365" s="77" t="s">
        <v>47</v>
      </c>
      <c r="E1365" s="77" t="s">
        <v>22</v>
      </c>
      <c r="F1365" s="77" t="s">
        <v>59</v>
      </c>
      <c r="G1365" s="77">
        <v>3</v>
      </c>
      <c r="H1365" s="77">
        <v>2</v>
      </c>
      <c r="I1365" s="77">
        <v>3.5</v>
      </c>
      <c r="J1365" s="77">
        <v>4</v>
      </c>
      <c r="K1365" s="77">
        <v>4.5</v>
      </c>
      <c r="L1365" s="77">
        <v>3.5</v>
      </c>
      <c r="M1365" s="77">
        <v>6000</v>
      </c>
      <c r="N1365" s="80">
        <f>IF('NORMAL OPTION CALLS'!E1365="BUY",('NORMAL OPTION CALLS'!L1365-'NORMAL OPTION CALLS'!G1365)*('NORMAL OPTION CALLS'!M1365),('NORMAL OPTION CALLS'!G1365-'NORMAL OPTION CALLS'!L1365)*('NORMAL OPTION CALLS'!M1365))</f>
        <v>3000</v>
      </c>
      <c r="O1365" s="81">
        <f>'NORMAL OPTION CALLS'!N1365/('NORMAL OPTION CALLS'!M1365)/'NORMAL OPTION CALLS'!G1365%</f>
        <v>16.666666666666668</v>
      </c>
    </row>
    <row r="1366" spans="1:15">
      <c r="A1366" s="77">
        <v>49</v>
      </c>
      <c r="B1366" s="78">
        <v>43227</v>
      </c>
      <c r="C1366" s="79">
        <v>390</v>
      </c>
      <c r="D1366" s="77" t="s">
        <v>21</v>
      </c>
      <c r="E1366" s="77" t="s">
        <v>22</v>
      </c>
      <c r="F1366" s="77" t="s">
        <v>76</v>
      </c>
      <c r="G1366" s="77">
        <v>17.5</v>
      </c>
      <c r="H1366" s="77">
        <v>14</v>
      </c>
      <c r="I1366" s="77">
        <v>19.5</v>
      </c>
      <c r="J1366" s="77">
        <v>21.5</v>
      </c>
      <c r="K1366" s="77">
        <v>22.5</v>
      </c>
      <c r="L1366" s="77">
        <v>19.5</v>
      </c>
      <c r="M1366" s="77">
        <v>1800</v>
      </c>
      <c r="N1366" s="80">
        <f>IF('NORMAL OPTION CALLS'!E1366="BUY",('NORMAL OPTION CALLS'!L1366-'NORMAL OPTION CALLS'!G1366)*('NORMAL OPTION CALLS'!M1366),('NORMAL OPTION CALLS'!G1366-'NORMAL OPTION CALLS'!L1366)*('NORMAL OPTION CALLS'!M1366))</f>
        <v>3600</v>
      </c>
      <c r="O1366" s="81">
        <f>'NORMAL OPTION CALLS'!N1366/('NORMAL OPTION CALLS'!M1366)/'NORMAL OPTION CALLS'!G1366%</f>
        <v>11.428571428571429</v>
      </c>
    </row>
    <row r="1367" spans="1:15">
      <c r="A1367" s="77">
        <v>50</v>
      </c>
      <c r="B1367" s="78">
        <v>43227</v>
      </c>
      <c r="C1367" s="79">
        <v>600</v>
      </c>
      <c r="D1367" s="77" t="s">
        <v>21</v>
      </c>
      <c r="E1367" s="77" t="s">
        <v>22</v>
      </c>
      <c r="F1367" s="77" t="s">
        <v>99</v>
      </c>
      <c r="G1367" s="77">
        <v>18</v>
      </c>
      <c r="H1367" s="77">
        <v>10</v>
      </c>
      <c r="I1367" s="77">
        <v>22</v>
      </c>
      <c r="J1367" s="77">
        <v>26</v>
      </c>
      <c r="K1367" s="77">
        <v>30</v>
      </c>
      <c r="L1367" s="77">
        <v>22</v>
      </c>
      <c r="M1367" s="77">
        <v>1061</v>
      </c>
      <c r="N1367" s="80">
        <f>IF('NORMAL OPTION CALLS'!E1367="BUY",('NORMAL OPTION CALLS'!L1367-'NORMAL OPTION CALLS'!G1367)*('NORMAL OPTION CALLS'!M1367),('NORMAL OPTION CALLS'!G1367-'NORMAL OPTION CALLS'!L1367)*('NORMAL OPTION CALLS'!M1367))</f>
        <v>4244</v>
      </c>
      <c r="O1367" s="81">
        <f>'NORMAL OPTION CALLS'!N1367/('NORMAL OPTION CALLS'!M1367)/'NORMAL OPTION CALLS'!G1367%</f>
        <v>22.222222222222221</v>
      </c>
    </row>
    <row r="1368" spans="1:15">
      <c r="A1368" s="77">
        <v>51</v>
      </c>
      <c r="B1368" s="78">
        <v>43227</v>
      </c>
      <c r="C1368" s="79">
        <v>95</v>
      </c>
      <c r="D1368" s="77" t="s">
        <v>21</v>
      </c>
      <c r="E1368" s="77" t="s">
        <v>22</v>
      </c>
      <c r="F1368" s="77" t="s">
        <v>116</v>
      </c>
      <c r="G1368" s="77">
        <v>4.5</v>
      </c>
      <c r="H1368" s="77">
        <v>3</v>
      </c>
      <c r="I1368" s="77">
        <v>5.4</v>
      </c>
      <c r="J1368" s="77">
        <v>6.3</v>
      </c>
      <c r="K1368" s="77">
        <v>7.2</v>
      </c>
      <c r="L1368" s="77">
        <v>5.4</v>
      </c>
      <c r="M1368" s="77">
        <v>3500</v>
      </c>
      <c r="N1368" s="80">
        <f>IF('NORMAL OPTION CALLS'!E1368="BUY",('NORMAL OPTION CALLS'!L1368-'NORMAL OPTION CALLS'!G1368)*('NORMAL OPTION CALLS'!M1368),('NORMAL OPTION CALLS'!G1368-'NORMAL OPTION CALLS'!L1368)*('NORMAL OPTION CALLS'!M1368))</f>
        <v>3150.0000000000014</v>
      </c>
      <c r="O1368" s="81">
        <f>'NORMAL OPTION CALLS'!N1368/('NORMAL OPTION CALLS'!M1368)/'NORMAL OPTION CALLS'!G1368%</f>
        <v>20.000000000000007</v>
      </c>
    </row>
    <row r="1369" spans="1:15">
      <c r="A1369" s="77">
        <v>52</v>
      </c>
      <c r="B1369" s="78">
        <v>43227</v>
      </c>
      <c r="C1369" s="79">
        <v>250</v>
      </c>
      <c r="D1369" s="77" t="s">
        <v>21</v>
      </c>
      <c r="E1369" s="77" t="s">
        <v>22</v>
      </c>
      <c r="F1369" s="77" t="s">
        <v>51</v>
      </c>
      <c r="G1369" s="77">
        <v>14</v>
      </c>
      <c r="H1369" s="77">
        <v>10.5</v>
      </c>
      <c r="I1369" s="77">
        <v>16</v>
      </c>
      <c r="J1369" s="77">
        <v>18</v>
      </c>
      <c r="K1369" s="77">
        <v>20</v>
      </c>
      <c r="L1369" s="77">
        <v>16</v>
      </c>
      <c r="M1369" s="77">
        <v>2250</v>
      </c>
      <c r="N1369" s="80">
        <f>IF('NORMAL OPTION CALLS'!E1369="BUY",('NORMAL OPTION CALLS'!L1369-'NORMAL OPTION CALLS'!G1369)*('NORMAL OPTION CALLS'!M1369),('NORMAL OPTION CALLS'!G1369-'NORMAL OPTION CALLS'!L1369)*('NORMAL OPTION CALLS'!M1369))</f>
        <v>4500</v>
      </c>
      <c r="O1369" s="81">
        <f>'NORMAL OPTION CALLS'!N1369/('NORMAL OPTION CALLS'!M1369)/'NORMAL OPTION CALLS'!G1369%</f>
        <v>14.285714285714285</v>
      </c>
    </row>
    <row r="1370" spans="1:15">
      <c r="A1370" s="77">
        <v>53</v>
      </c>
      <c r="B1370" s="78">
        <v>43227</v>
      </c>
      <c r="C1370" s="79">
        <v>340</v>
      </c>
      <c r="D1370" s="77" t="s">
        <v>21</v>
      </c>
      <c r="E1370" s="77" t="s">
        <v>22</v>
      </c>
      <c r="F1370" s="77" t="s">
        <v>101</v>
      </c>
      <c r="G1370" s="77">
        <v>10</v>
      </c>
      <c r="H1370" s="77">
        <v>7.5</v>
      </c>
      <c r="I1370" s="77">
        <v>1.5</v>
      </c>
      <c r="J1370" s="77">
        <v>13</v>
      </c>
      <c r="K1370" s="77">
        <v>14.5</v>
      </c>
      <c r="L1370" s="77">
        <v>13</v>
      </c>
      <c r="M1370" s="77">
        <v>2667</v>
      </c>
      <c r="N1370" s="80">
        <f>IF('NORMAL OPTION CALLS'!E1370="BUY",('NORMAL OPTION CALLS'!L1370-'NORMAL OPTION CALLS'!G1370)*('NORMAL OPTION CALLS'!M1370),('NORMAL OPTION CALLS'!G1370-'NORMAL OPTION CALLS'!L1370)*('NORMAL OPTION CALLS'!M1370))</f>
        <v>8001</v>
      </c>
      <c r="O1370" s="81">
        <f>'NORMAL OPTION CALLS'!N1370/('NORMAL OPTION CALLS'!M1370)/'NORMAL OPTION CALLS'!G1370%</f>
        <v>30</v>
      </c>
    </row>
    <row r="1371" spans="1:15">
      <c r="A1371" s="77">
        <v>54</v>
      </c>
      <c r="B1371" s="78">
        <v>43224</v>
      </c>
      <c r="C1371" s="79">
        <v>60</v>
      </c>
      <c r="D1371" s="77" t="s">
        <v>47</v>
      </c>
      <c r="E1371" s="77" t="s">
        <v>22</v>
      </c>
      <c r="F1371" s="77" t="s">
        <v>46</v>
      </c>
      <c r="G1371" s="77">
        <v>1.75</v>
      </c>
      <c r="H1371" s="77">
        <v>0.8</v>
      </c>
      <c r="I1371" s="77">
        <v>2.2999999999999998</v>
      </c>
      <c r="J1371" s="77">
        <v>2.8</v>
      </c>
      <c r="K1371" s="77">
        <v>3.2</v>
      </c>
      <c r="L1371" s="77">
        <v>2.2999999999999998</v>
      </c>
      <c r="M1371" s="77">
        <v>7000</v>
      </c>
      <c r="N1371" s="80">
        <f>IF('NORMAL OPTION CALLS'!E1371="BUY",('NORMAL OPTION CALLS'!L1371-'NORMAL OPTION CALLS'!G1371)*('NORMAL OPTION CALLS'!M1371),('NORMAL OPTION CALLS'!G1371-'NORMAL OPTION CALLS'!L1371)*('NORMAL OPTION CALLS'!M1371))</f>
        <v>3849.9999999999986</v>
      </c>
      <c r="O1371" s="81">
        <f>'NORMAL OPTION CALLS'!N1371/('NORMAL OPTION CALLS'!M1371)/'NORMAL OPTION CALLS'!G1371%</f>
        <v>31.428571428571416</v>
      </c>
    </row>
    <row r="1372" spans="1:15">
      <c r="A1372" s="77">
        <v>55</v>
      </c>
      <c r="B1372" s="78">
        <v>43223</v>
      </c>
      <c r="C1372" s="79">
        <v>540</v>
      </c>
      <c r="D1372" s="77" t="s">
        <v>21</v>
      </c>
      <c r="E1372" s="77" t="s">
        <v>22</v>
      </c>
      <c r="F1372" s="77" t="s">
        <v>236</v>
      </c>
      <c r="G1372" s="77">
        <v>17</v>
      </c>
      <c r="H1372" s="77">
        <v>10</v>
      </c>
      <c r="I1372" s="77">
        <v>21</v>
      </c>
      <c r="J1372" s="77">
        <v>25</v>
      </c>
      <c r="K1372" s="77">
        <v>29</v>
      </c>
      <c r="L1372" s="77">
        <v>10</v>
      </c>
      <c r="M1372" s="77">
        <v>1100</v>
      </c>
      <c r="N1372" s="80">
        <f>IF('NORMAL OPTION CALLS'!E1372="BUY",('NORMAL OPTION CALLS'!L1372-'NORMAL OPTION CALLS'!G1372)*('NORMAL OPTION CALLS'!M1372),('NORMAL OPTION CALLS'!G1372-'NORMAL OPTION CALLS'!L1372)*('NORMAL OPTION CALLS'!M1372))</f>
        <v>-7700</v>
      </c>
      <c r="O1372" s="81">
        <f>'NORMAL OPTION CALLS'!N1372/('NORMAL OPTION CALLS'!M1372)/'NORMAL OPTION CALLS'!G1372%</f>
        <v>-41.17647058823529</v>
      </c>
    </row>
    <row r="1373" spans="1:15">
      <c r="A1373" s="77">
        <v>56</v>
      </c>
      <c r="B1373" s="78">
        <v>43223</v>
      </c>
      <c r="C1373" s="79">
        <v>540</v>
      </c>
      <c r="D1373" s="77" t="s">
        <v>21</v>
      </c>
      <c r="E1373" s="77" t="s">
        <v>22</v>
      </c>
      <c r="F1373" s="77" t="s">
        <v>213</v>
      </c>
      <c r="G1373" s="77">
        <v>30</v>
      </c>
      <c r="H1373" s="77">
        <v>24</v>
      </c>
      <c r="I1373" s="77">
        <v>33</v>
      </c>
      <c r="J1373" s="77">
        <v>36</v>
      </c>
      <c r="K1373" s="77">
        <v>39</v>
      </c>
      <c r="L1373" s="77">
        <v>39</v>
      </c>
      <c r="M1373" s="77">
        <v>1200</v>
      </c>
      <c r="N1373" s="80">
        <f>IF('NORMAL OPTION CALLS'!E1373="BUY",('NORMAL OPTION CALLS'!L1373-'NORMAL OPTION CALLS'!G1373)*('NORMAL OPTION CALLS'!M1373),('NORMAL OPTION CALLS'!G1373-'NORMAL OPTION CALLS'!L1373)*('NORMAL OPTION CALLS'!M1373))</f>
        <v>10800</v>
      </c>
      <c r="O1373" s="81">
        <f>'NORMAL OPTION CALLS'!N1373/('NORMAL OPTION CALLS'!M1373)/'NORMAL OPTION CALLS'!G1373%</f>
        <v>30</v>
      </c>
    </row>
    <row r="1374" spans="1:15">
      <c r="A1374" s="77">
        <v>57</v>
      </c>
      <c r="B1374" s="78">
        <v>43222</v>
      </c>
      <c r="C1374" s="79">
        <v>290</v>
      </c>
      <c r="D1374" s="77" t="s">
        <v>21</v>
      </c>
      <c r="E1374" s="77" t="s">
        <v>22</v>
      </c>
      <c r="F1374" s="77" t="s">
        <v>174</v>
      </c>
      <c r="G1374" s="77">
        <v>4.5</v>
      </c>
      <c r="H1374" s="77">
        <v>1.5</v>
      </c>
      <c r="I1374" s="77">
        <v>6</v>
      </c>
      <c r="J1374" s="77">
        <v>7.5</v>
      </c>
      <c r="K1374" s="77">
        <v>9</v>
      </c>
      <c r="L1374" s="77">
        <v>1.5</v>
      </c>
      <c r="M1374" s="77">
        <v>2400</v>
      </c>
      <c r="N1374" s="80">
        <f>IF('NORMAL OPTION CALLS'!E1374="BUY",('NORMAL OPTION CALLS'!L1374-'NORMAL OPTION CALLS'!G1374)*('NORMAL OPTION CALLS'!M1374),('NORMAL OPTION CALLS'!G1374-'NORMAL OPTION CALLS'!L1374)*('NORMAL OPTION CALLS'!M1374))</f>
        <v>-7200</v>
      </c>
      <c r="O1374" s="81">
        <f>'NORMAL OPTION CALLS'!N1374/('NORMAL OPTION CALLS'!M1374)/'NORMAL OPTION CALLS'!G1374%</f>
        <v>-66.666666666666671</v>
      </c>
    </row>
    <row r="1375" spans="1:15">
      <c r="A1375" s="77">
        <v>58</v>
      </c>
      <c r="B1375" s="78">
        <v>43222</v>
      </c>
      <c r="C1375" s="79">
        <v>90</v>
      </c>
      <c r="D1375" s="77" t="s">
        <v>21</v>
      </c>
      <c r="E1375" s="77" t="s">
        <v>22</v>
      </c>
      <c r="F1375" s="77" t="s">
        <v>59</v>
      </c>
      <c r="G1375" s="77">
        <v>3</v>
      </c>
      <c r="H1375" s="77">
        <v>2</v>
      </c>
      <c r="I1375" s="77">
        <v>3.5</v>
      </c>
      <c r="J1375" s="77">
        <v>4</v>
      </c>
      <c r="K1375" s="77">
        <v>4.5</v>
      </c>
      <c r="L1375" s="77">
        <v>2</v>
      </c>
      <c r="M1375" s="77">
        <v>6000</v>
      </c>
      <c r="N1375" s="80">
        <f>IF('NORMAL OPTION CALLS'!E1375="BUY",('NORMAL OPTION CALLS'!L1375-'NORMAL OPTION CALLS'!G1375)*('NORMAL OPTION CALLS'!M1375),('NORMAL OPTION CALLS'!G1375-'NORMAL OPTION CALLS'!L1375)*('NORMAL OPTION CALLS'!M1375))</f>
        <v>-6000</v>
      </c>
      <c r="O1375" s="81">
        <f>'NORMAL OPTION CALLS'!N1375/('NORMAL OPTION CALLS'!M1375)/'NORMAL OPTION CALLS'!G1375%</f>
        <v>-33.333333333333336</v>
      </c>
    </row>
    <row r="1376" spans="1:15">
      <c r="A1376" s="77">
        <v>59</v>
      </c>
      <c r="B1376" s="78">
        <v>43222</v>
      </c>
      <c r="C1376" s="79">
        <v>900</v>
      </c>
      <c r="D1376" s="77" t="s">
        <v>21</v>
      </c>
      <c r="E1376" s="77" t="s">
        <v>22</v>
      </c>
      <c r="F1376" s="77" t="s">
        <v>237</v>
      </c>
      <c r="G1376" s="77">
        <v>27</v>
      </c>
      <c r="H1376" s="77">
        <v>18</v>
      </c>
      <c r="I1376" s="77">
        <v>32</v>
      </c>
      <c r="J1376" s="77">
        <v>37</v>
      </c>
      <c r="K1376" s="77">
        <v>42</v>
      </c>
      <c r="L1376" s="77">
        <v>32</v>
      </c>
      <c r="M1376" s="77">
        <v>800</v>
      </c>
      <c r="N1376" s="80">
        <f>IF('NORMAL OPTION CALLS'!E1376="BUY",('NORMAL OPTION CALLS'!L1376-'NORMAL OPTION CALLS'!G1376)*('NORMAL OPTION CALLS'!M1376),('NORMAL OPTION CALLS'!G1376-'NORMAL OPTION CALLS'!L1376)*('NORMAL OPTION CALLS'!M1376))</f>
        <v>4000</v>
      </c>
      <c r="O1376" s="81">
        <f>'NORMAL OPTION CALLS'!N1376/('NORMAL OPTION CALLS'!M1376)/'NORMAL OPTION CALLS'!G1376%</f>
        <v>18.518518518518519</v>
      </c>
    </row>
    <row r="1378" spans="1:15" ht="16.5">
      <c r="A1378" s="82" t="s">
        <v>95</v>
      </c>
      <c r="B1378" s="83"/>
      <c r="C1378" s="84"/>
      <c r="D1378" s="85"/>
      <c r="E1378" s="86"/>
      <c r="F1378" s="86"/>
      <c r="G1378" s="87"/>
      <c r="H1378" s="88"/>
      <c r="I1378" s="88"/>
      <c r="J1378" s="88"/>
      <c r="K1378" s="86"/>
      <c r="L1378" s="89"/>
      <c r="M1378" s="90"/>
      <c r="O1378" s="90"/>
    </row>
    <row r="1379" spans="1:15" ht="16.5">
      <c r="A1379" s="82" t="s">
        <v>96</v>
      </c>
      <c r="B1379" s="83"/>
      <c r="C1379" s="84"/>
      <c r="D1379" s="85"/>
      <c r="E1379" s="86"/>
      <c r="F1379" s="86"/>
      <c r="G1379" s="87"/>
      <c r="H1379" s="86"/>
      <c r="I1379" s="86"/>
      <c r="J1379" s="86"/>
      <c r="K1379" s="86"/>
      <c r="L1379" s="89"/>
      <c r="M1379" s="90"/>
      <c r="N1379" s="66"/>
    </row>
    <row r="1380" spans="1:15" ht="16.5">
      <c r="A1380" s="82" t="s">
        <v>96</v>
      </c>
      <c r="B1380" s="83"/>
      <c r="C1380" s="84"/>
      <c r="D1380" s="85"/>
      <c r="E1380" s="86"/>
      <c r="F1380" s="86"/>
      <c r="G1380" s="87"/>
      <c r="H1380" s="86"/>
      <c r="I1380" s="86"/>
      <c r="J1380" s="86"/>
      <c r="K1380" s="86"/>
      <c r="L1380" s="89"/>
      <c r="M1380" s="89"/>
    </row>
    <row r="1381" spans="1:15" ht="17.25" thickBot="1">
      <c r="A1381" s="91"/>
      <c r="B1381" s="92"/>
      <c r="C1381" s="92"/>
      <c r="D1381" s="93"/>
      <c r="E1381" s="93"/>
      <c r="F1381" s="93"/>
      <c r="G1381" s="94"/>
      <c r="H1381" s="95"/>
      <c r="I1381" s="96" t="s">
        <v>27</v>
      </c>
      <c r="J1381" s="96"/>
      <c r="K1381" s="97"/>
      <c r="L1381" s="97"/>
      <c r="O1381" s="90"/>
    </row>
    <row r="1382" spans="1:15" ht="16.5">
      <c r="A1382" s="98"/>
      <c r="B1382" s="92"/>
      <c r="C1382" s="92"/>
      <c r="D1382" s="169" t="s">
        <v>28</v>
      </c>
      <c r="E1382" s="169"/>
      <c r="F1382" s="99">
        <v>59</v>
      </c>
      <c r="G1382" s="100">
        <f>'NORMAL OPTION CALLS'!G1383+'NORMAL OPTION CALLS'!G1384+'NORMAL OPTION CALLS'!G1385+'NORMAL OPTION CALLS'!G1386+'NORMAL OPTION CALLS'!G1387+'NORMAL OPTION CALLS'!G1388</f>
        <v>101.69491525423729</v>
      </c>
      <c r="H1382" s="93">
        <v>59</v>
      </c>
      <c r="I1382" s="101">
        <f>'NORMAL OPTION CALLS'!H1383/'NORMAL OPTION CALLS'!H1382%</f>
        <v>72.881355932203391</v>
      </c>
      <c r="J1382" s="101"/>
      <c r="K1382" s="101"/>
      <c r="L1382" s="102"/>
      <c r="O1382" s="93" t="s">
        <v>30</v>
      </c>
    </row>
    <row r="1383" spans="1:15" ht="16.5">
      <c r="A1383" s="98"/>
      <c r="B1383" s="92"/>
      <c r="C1383" s="92"/>
      <c r="D1383" s="170" t="s">
        <v>29</v>
      </c>
      <c r="E1383" s="170"/>
      <c r="F1383" s="103">
        <v>43</v>
      </c>
      <c r="G1383" s="104">
        <f>('NORMAL OPTION CALLS'!F1383/'NORMAL OPTION CALLS'!F1382)*100</f>
        <v>72.881355932203391</v>
      </c>
      <c r="H1383" s="93">
        <v>43</v>
      </c>
      <c r="I1383" s="97"/>
      <c r="J1383" s="97"/>
      <c r="K1383" s="93"/>
      <c r="L1383" s="97"/>
      <c r="O1383" s="93"/>
    </row>
    <row r="1384" spans="1:15" ht="16.5">
      <c r="A1384" s="105"/>
      <c r="B1384" s="92"/>
      <c r="C1384" s="92"/>
      <c r="D1384" s="170" t="s">
        <v>31</v>
      </c>
      <c r="E1384" s="170"/>
      <c r="F1384" s="103">
        <v>0</v>
      </c>
      <c r="G1384" s="104">
        <f>('NORMAL OPTION CALLS'!F1384/'NORMAL OPTION CALLS'!F1382)*100</f>
        <v>0</v>
      </c>
      <c r="H1384" s="106"/>
      <c r="I1384" s="93"/>
      <c r="J1384" s="93"/>
      <c r="K1384" s="93"/>
      <c r="L1384" s="97"/>
      <c r="O1384" s="98"/>
    </row>
    <row r="1385" spans="1:15" ht="16.5">
      <c r="A1385" s="105"/>
      <c r="B1385" s="92"/>
      <c r="C1385" s="92"/>
      <c r="D1385" s="170" t="s">
        <v>32</v>
      </c>
      <c r="E1385" s="170"/>
      <c r="F1385" s="103">
        <v>0</v>
      </c>
      <c r="G1385" s="104">
        <f>('NORMAL OPTION CALLS'!F1385/'NORMAL OPTION CALLS'!F1382)*100</f>
        <v>0</v>
      </c>
      <c r="H1385" s="106"/>
      <c r="I1385" s="93"/>
      <c r="J1385" s="93"/>
      <c r="K1385" s="93"/>
      <c r="L1385" s="97"/>
    </row>
    <row r="1386" spans="1:15" ht="16.5">
      <c r="A1386" s="105"/>
      <c r="B1386" s="92"/>
      <c r="C1386" s="92"/>
      <c r="D1386" s="170" t="s">
        <v>33</v>
      </c>
      <c r="E1386" s="170"/>
      <c r="F1386" s="103">
        <v>17</v>
      </c>
      <c r="G1386" s="104">
        <f>('NORMAL OPTION CALLS'!F1386/'NORMAL OPTION CALLS'!F1382)*100</f>
        <v>28.8135593220339</v>
      </c>
      <c r="H1386" s="106"/>
      <c r="I1386" s="93" t="s">
        <v>34</v>
      </c>
      <c r="J1386" s="93"/>
      <c r="K1386" s="97"/>
      <c r="L1386" s="97"/>
      <c r="N1386" s="98"/>
    </row>
    <row r="1387" spans="1:15" ht="16.5">
      <c r="A1387" s="105"/>
      <c r="B1387" s="92"/>
      <c r="C1387" s="92"/>
      <c r="D1387" s="170" t="s">
        <v>35</v>
      </c>
      <c r="E1387" s="170"/>
      <c r="F1387" s="103">
        <v>0</v>
      </c>
      <c r="G1387" s="104">
        <f>('NORMAL OPTION CALLS'!F1387/'NORMAL OPTION CALLS'!F1382)*100</f>
        <v>0</v>
      </c>
      <c r="H1387" s="106"/>
      <c r="I1387" s="93"/>
      <c r="J1387" s="93"/>
      <c r="K1387" s="97"/>
      <c r="L1387" s="97"/>
    </row>
    <row r="1388" spans="1:15" ht="17.25" thickBot="1">
      <c r="A1388" s="105"/>
      <c r="B1388" s="92"/>
      <c r="C1388" s="92"/>
      <c r="D1388" s="171" t="s">
        <v>36</v>
      </c>
      <c r="E1388" s="171"/>
      <c r="F1388" s="107"/>
      <c r="G1388" s="108">
        <f>('NORMAL OPTION CALLS'!F1388/'NORMAL OPTION CALLS'!F1382)*100</f>
        <v>0</v>
      </c>
      <c r="H1388" s="106"/>
      <c r="I1388" s="93"/>
      <c r="J1388" s="93"/>
      <c r="K1388" s="102"/>
      <c r="L1388" s="102"/>
    </row>
    <row r="1389" spans="1:15" ht="16.5">
      <c r="A1389" s="109" t="s">
        <v>37</v>
      </c>
      <c r="B1389" s="92"/>
      <c r="C1389" s="92"/>
      <c r="D1389" s="98"/>
      <c r="E1389" s="98"/>
      <c r="F1389" s="93"/>
      <c r="G1389" s="93"/>
      <c r="H1389" s="110"/>
      <c r="I1389" s="111"/>
      <c r="J1389" s="111"/>
      <c r="K1389" s="111"/>
      <c r="L1389" s="93"/>
      <c r="O1389" s="115"/>
    </row>
    <row r="1390" spans="1:15" ht="16.5">
      <c r="A1390" s="112" t="s">
        <v>38</v>
      </c>
      <c r="B1390" s="92"/>
      <c r="C1390" s="92"/>
      <c r="D1390" s="113"/>
      <c r="E1390" s="114"/>
      <c r="F1390" s="98"/>
      <c r="G1390" s="111"/>
      <c r="H1390" s="110"/>
      <c r="I1390" s="111"/>
      <c r="J1390" s="111"/>
      <c r="K1390" s="111"/>
      <c r="L1390" s="93"/>
      <c r="N1390" s="115"/>
      <c r="O1390" s="98"/>
    </row>
    <row r="1391" spans="1:15" ht="16.5">
      <c r="A1391" s="112" t="s">
        <v>39</v>
      </c>
      <c r="B1391" s="92"/>
      <c r="C1391" s="92"/>
      <c r="D1391" s="98"/>
      <c r="E1391" s="114"/>
      <c r="F1391" s="98"/>
      <c r="G1391" s="111"/>
      <c r="H1391" s="110"/>
      <c r="I1391" s="97"/>
      <c r="J1391" s="97"/>
      <c r="K1391" s="97"/>
      <c r="L1391" s="93"/>
      <c r="N1391" s="98"/>
    </row>
    <row r="1392" spans="1:15" ht="16.5">
      <c r="A1392" s="112" t="s">
        <v>40</v>
      </c>
      <c r="B1392" s="113"/>
      <c r="C1392" s="92"/>
      <c r="D1392" s="98"/>
      <c r="E1392" s="114"/>
      <c r="F1392" s="98"/>
      <c r="G1392" s="111"/>
      <c r="H1392" s="95"/>
      <c r="I1392" s="97"/>
      <c r="J1392" s="97"/>
      <c r="K1392" s="97"/>
      <c r="L1392" s="93"/>
    </row>
    <row r="1393" spans="1:15" ht="16.5">
      <c r="A1393" s="112" t="s">
        <v>41</v>
      </c>
      <c r="B1393" s="105"/>
      <c r="C1393" s="113"/>
      <c r="D1393" s="98"/>
      <c r="E1393" s="116"/>
      <c r="F1393" s="111"/>
      <c r="G1393" s="111"/>
      <c r="H1393" s="95"/>
      <c r="I1393" s="97"/>
      <c r="J1393" s="97"/>
      <c r="K1393" s="97"/>
      <c r="L1393" s="111"/>
    </row>
    <row r="1395" spans="1:15">
      <c r="A1395" s="159" t="s">
        <v>0</v>
      </c>
      <c r="B1395" s="159"/>
      <c r="C1395" s="159"/>
      <c r="D1395" s="159"/>
      <c r="E1395" s="159"/>
      <c r="F1395" s="159"/>
      <c r="G1395" s="159"/>
      <c r="H1395" s="159"/>
      <c r="I1395" s="159"/>
      <c r="J1395" s="159"/>
      <c r="K1395" s="159"/>
      <c r="L1395" s="159"/>
      <c r="M1395" s="159"/>
      <c r="N1395" s="159"/>
      <c r="O1395" s="159"/>
    </row>
    <row r="1396" spans="1:15">
      <c r="A1396" s="159"/>
      <c r="B1396" s="159"/>
      <c r="C1396" s="159"/>
      <c r="D1396" s="159"/>
      <c r="E1396" s="159"/>
      <c r="F1396" s="159"/>
      <c r="G1396" s="159"/>
      <c r="H1396" s="159"/>
      <c r="I1396" s="159"/>
      <c r="J1396" s="159"/>
      <c r="K1396" s="159"/>
      <c r="L1396" s="159"/>
      <c r="M1396" s="159"/>
      <c r="N1396" s="159"/>
      <c r="O1396" s="159"/>
    </row>
    <row r="1397" spans="1:15">
      <c r="A1397" s="159"/>
      <c r="B1397" s="159"/>
      <c r="C1397" s="159"/>
      <c r="D1397" s="159"/>
      <c r="E1397" s="159"/>
      <c r="F1397" s="159"/>
      <c r="G1397" s="159"/>
      <c r="H1397" s="159"/>
      <c r="I1397" s="159"/>
      <c r="J1397" s="159"/>
      <c r="K1397" s="159"/>
      <c r="L1397" s="159"/>
      <c r="M1397" s="159"/>
      <c r="N1397" s="159"/>
      <c r="O1397" s="159"/>
    </row>
    <row r="1398" spans="1:15">
      <c r="A1398" s="172" t="s">
        <v>1</v>
      </c>
      <c r="B1398" s="172"/>
      <c r="C1398" s="172"/>
      <c r="D1398" s="172"/>
      <c r="E1398" s="172"/>
      <c r="F1398" s="172"/>
      <c r="G1398" s="172"/>
      <c r="H1398" s="172"/>
      <c r="I1398" s="172"/>
      <c r="J1398" s="172"/>
      <c r="K1398" s="172"/>
      <c r="L1398" s="172"/>
      <c r="M1398" s="172"/>
      <c r="N1398" s="172"/>
      <c r="O1398" s="172"/>
    </row>
    <row r="1399" spans="1:15">
      <c r="A1399" s="172" t="s">
        <v>2</v>
      </c>
      <c r="B1399" s="172"/>
      <c r="C1399" s="172"/>
      <c r="D1399" s="172"/>
      <c r="E1399" s="172"/>
      <c r="F1399" s="172"/>
      <c r="G1399" s="172"/>
      <c r="H1399" s="172"/>
      <c r="I1399" s="172"/>
      <c r="J1399" s="172"/>
      <c r="K1399" s="172"/>
      <c r="L1399" s="172"/>
      <c r="M1399" s="172"/>
      <c r="N1399" s="172"/>
      <c r="O1399" s="172"/>
    </row>
    <row r="1400" spans="1:15">
      <c r="A1400" s="163" t="s">
        <v>3</v>
      </c>
      <c r="B1400" s="163"/>
      <c r="C1400" s="163"/>
      <c r="D1400" s="163"/>
      <c r="E1400" s="163"/>
      <c r="F1400" s="163"/>
      <c r="G1400" s="163"/>
      <c r="H1400" s="163"/>
      <c r="I1400" s="163"/>
      <c r="J1400" s="163"/>
      <c r="K1400" s="163"/>
      <c r="L1400" s="163"/>
      <c r="M1400" s="163"/>
      <c r="N1400" s="163"/>
      <c r="O1400" s="163"/>
    </row>
    <row r="1401" spans="1:15" ht="16.5">
      <c r="A1401" s="173" t="s">
        <v>283</v>
      </c>
      <c r="B1401" s="173"/>
      <c r="C1401" s="173"/>
      <c r="D1401" s="173"/>
      <c r="E1401" s="173"/>
      <c r="F1401" s="173"/>
      <c r="G1401" s="173"/>
      <c r="H1401" s="173"/>
      <c r="I1401" s="173"/>
      <c r="J1401" s="173"/>
      <c r="K1401" s="173"/>
      <c r="L1401" s="173"/>
      <c r="M1401" s="173"/>
      <c r="N1401" s="173"/>
      <c r="O1401" s="173"/>
    </row>
    <row r="1402" spans="1:15" ht="16.5">
      <c r="A1402" s="164" t="s">
        <v>5</v>
      </c>
      <c r="B1402" s="164"/>
      <c r="C1402" s="164"/>
      <c r="D1402" s="164"/>
      <c r="E1402" s="164"/>
      <c r="F1402" s="164"/>
      <c r="G1402" s="164"/>
      <c r="H1402" s="164"/>
      <c r="I1402" s="164"/>
      <c r="J1402" s="164"/>
      <c r="K1402" s="164"/>
      <c r="L1402" s="164"/>
      <c r="M1402" s="164"/>
      <c r="N1402" s="164"/>
      <c r="O1402" s="164"/>
    </row>
    <row r="1403" spans="1:15">
      <c r="A1403" s="165" t="s">
        <v>6</v>
      </c>
      <c r="B1403" s="166" t="s">
        <v>7</v>
      </c>
      <c r="C1403" s="167" t="s">
        <v>8</v>
      </c>
      <c r="D1403" s="166" t="s">
        <v>9</v>
      </c>
      <c r="E1403" s="165" t="s">
        <v>10</v>
      </c>
      <c r="F1403" s="165" t="s">
        <v>11</v>
      </c>
      <c r="G1403" s="167" t="s">
        <v>12</v>
      </c>
      <c r="H1403" s="167" t="s">
        <v>13</v>
      </c>
      <c r="I1403" s="167" t="s">
        <v>14</v>
      </c>
      <c r="J1403" s="167" t="s">
        <v>15</v>
      </c>
      <c r="K1403" s="167" t="s">
        <v>16</v>
      </c>
      <c r="L1403" s="168" t="s">
        <v>17</v>
      </c>
      <c r="M1403" s="166" t="s">
        <v>18</v>
      </c>
      <c r="N1403" s="166" t="s">
        <v>19</v>
      </c>
      <c r="O1403" s="166" t="s">
        <v>20</v>
      </c>
    </row>
    <row r="1404" spans="1:15">
      <c r="A1404" s="165"/>
      <c r="B1404" s="166"/>
      <c r="C1404" s="167"/>
      <c r="D1404" s="166"/>
      <c r="E1404" s="165"/>
      <c r="F1404" s="165"/>
      <c r="G1404" s="167"/>
      <c r="H1404" s="167"/>
      <c r="I1404" s="167"/>
      <c r="J1404" s="167"/>
      <c r="K1404" s="167"/>
      <c r="L1404" s="168"/>
      <c r="M1404" s="166"/>
      <c r="N1404" s="166"/>
      <c r="O1404" s="166"/>
    </row>
    <row r="1405" spans="1:15" s="72" customFormat="1">
      <c r="A1405" s="77">
        <v>1</v>
      </c>
      <c r="B1405" s="78">
        <v>43220</v>
      </c>
      <c r="C1405" s="79">
        <v>300</v>
      </c>
      <c r="D1405" s="77" t="s">
        <v>21</v>
      </c>
      <c r="E1405" s="77" t="s">
        <v>22</v>
      </c>
      <c r="F1405" s="77" t="s">
        <v>74</v>
      </c>
      <c r="G1405" s="77">
        <v>15</v>
      </c>
      <c r="H1405" s="77">
        <v>10</v>
      </c>
      <c r="I1405" s="77">
        <v>18</v>
      </c>
      <c r="J1405" s="77">
        <v>20.5</v>
      </c>
      <c r="K1405" s="77">
        <v>23</v>
      </c>
      <c r="L1405" s="77">
        <v>10</v>
      </c>
      <c r="M1405" s="77">
        <v>1750</v>
      </c>
      <c r="N1405" s="80">
        <f>IF('NORMAL OPTION CALLS'!E1405="BUY",('NORMAL OPTION CALLS'!L1405-'NORMAL OPTION CALLS'!G1405)*('NORMAL OPTION CALLS'!M1405),('NORMAL OPTION CALLS'!G1405-'NORMAL OPTION CALLS'!L1405)*('NORMAL OPTION CALLS'!M1405))</f>
        <v>-8750</v>
      </c>
      <c r="O1405" s="81">
        <f>'NORMAL OPTION CALLS'!N1405/('NORMAL OPTION CALLS'!M1405)/'NORMAL OPTION CALLS'!G1405%</f>
        <v>-33.333333333333336</v>
      </c>
    </row>
    <row r="1406" spans="1:15" s="72" customFormat="1">
      <c r="A1406" s="77">
        <v>2</v>
      </c>
      <c r="B1406" s="78">
        <v>43220</v>
      </c>
      <c r="C1406" s="79">
        <v>150</v>
      </c>
      <c r="D1406" s="77" t="s">
        <v>47</v>
      </c>
      <c r="E1406" s="77" t="s">
        <v>22</v>
      </c>
      <c r="F1406" s="77" t="s">
        <v>270</v>
      </c>
      <c r="G1406" s="77">
        <v>20</v>
      </c>
      <c r="H1406" s="77">
        <v>14.5</v>
      </c>
      <c r="I1406" s="77">
        <v>23</v>
      </c>
      <c r="J1406" s="77">
        <v>26</v>
      </c>
      <c r="K1406" s="77">
        <v>29</v>
      </c>
      <c r="L1406" s="77">
        <v>29</v>
      </c>
      <c r="M1406" s="77">
        <v>1500</v>
      </c>
      <c r="N1406" s="80">
        <f>IF('NORMAL OPTION CALLS'!E1406="BUY",('NORMAL OPTION CALLS'!L1406-'NORMAL OPTION CALLS'!G1406)*('NORMAL OPTION CALLS'!M1406),('NORMAL OPTION CALLS'!G1406-'NORMAL OPTION CALLS'!L1406)*('NORMAL OPTION CALLS'!M1406))</f>
        <v>13500</v>
      </c>
      <c r="O1406" s="81">
        <f>'NORMAL OPTION CALLS'!N1406/('NORMAL OPTION CALLS'!M1406)/'NORMAL OPTION CALLS'!G1406%</f>
        <v>45</v>
      </c>
    </row>
    <row r="1407" spans="1:15" s="72" customFormat="1">
      <c r="A1407" s="77">
        <v>3</v>
      </c>
      <c r="B1407" s="78">
        <v>43216</v>
      </c>
      <c r="C1407" s="79">
        <v>1060</v>
      </c>
      <c r="D1407" s="77" t="s">
        <v>21</v>
      </c>
      <c r="E1407" s="77" t="s">
        <v>22</v>
      </c>
      <c r="F1407" s="77" t="s">
        <v>275</v>
      </c>
      <c r="G1407" s="77">
        <v>33</v>
      </c>
      <c r="H1407" s="77">
        <v>27</v>
      </c>
      <c r="I1407" s="77">
        <v>36</v>
      </c>
      <c r="J1407" s="77">
        <v>39</v>
      </c>
      <c r="K1407" s="77">
        <v>42</v>
      </c>
      <c r="L1407" s="77">
        <v>36</v>
      </c>
      <c r="M1407" s="77">
        <v>1200</v>
      </c>
      <c r="N1407" s="80">
        <f>IF('NORMAL OPTION CALLS'!E1407="BUY",('NORMAL OPTION CALLS'!L1407-'NORMAL OPTION CALLS'!G1407)*('NORMAL OPTION CALLS'!M1407),('NORMAL OPTION CALLS'!G1407-'NORMAL OPTION CALLS'!L1407)*('NORMAL OPTION CALLS'!M1407))</f>
        <v>3600</v>
      </c>
      <c r="O1407" s="81">
        <f>'NORMAL OPTION CALLS'!N1407/('NORMAL OPTION CALLS'!M1407)/'NORMAL OPTION CALLS'!G1407%</f>
        <v>9.0909090909090899</v>
      </c>
    </row>
    <row r="1408" spans="1:15" s="72" customFormat="1">
      <c r="A1408" s="77">
        <v>4</v>
      </c>
      <c r="B1408" s="78">
        <v>43216</v>
      </c>
      <c r="C1408" s="79">
        <v>70</v>
      </c>
      <c r="D1408" s="77" t="s">
        <v>47</v>
      </c>
      <c r="E1408" s="77" t="s">
        <v>22</v>
      </c>
      <c r="F1408" s="77" t="s">
        <v>46</v>
      </c>
      <c r="G1408" s="77">
        <v>4</v>
      </c>
      <c r="H1408" s="77">
        <v>3</v>
      </c>
      <c r="I1408" s="77">
        <v>4.5</v>
      </c>
      <c r="J1408" s="77">
        <v>5</v>
      </c>
      <c r="K1408" s="77">
        <v>5.5</v>
      </c>
      <c r="L1408" s="77">
        <v>5</v>
      </c>
      <c r="M1408" s="77">
        <v>7000</v>
      </c>
      <c r="N1408" s="80">
        <f>IF('NORMAL OPTION CALLS'!E1408="BUY",('NORMAL OPTION CALLS'!L1408-'NORMAL OPTION CALLS'!G1408)*('NORMAL OPTION CALLS'!M1408),('NORMAL OPTION CALLS'!G1408-'NORMAL OPTION CALLS'!L1408)*('NORMAL OPTION CALLS'!M1408))</f>
        <v>7000</v>
      </c>
      <c r="O1408" s="81">
        <f>'NORMAL OPTION CALLS'!N1408/('NORMAL OPTION CALLS'!M1408)/'NORMAL OPTION CALLS'!G1408%</f>
        <v>25</v>
      </c>
    </row>
    <row r="1409" spans="1:15" s="72" customFormat="1">
      <c r="A1409" s="77">
        <v>5</v>
      </c>
      <c r="B1409" s="78">
        <v>43215</v>
      </c>
      <c r="C1409" s="79">
        <v>290</v>
      </c>
      <c r="D1409" s="77" t="s">
        <v>21</v>
      </c>
      <c r="E1409" s="77" t="s">
        <v>22</v>
      </c>
      <c r="F1409" s="77" t="s">
        <v>195</v>
      </c>
      <c r="G1409" s="77">
        <v>3.5</v>
      </c>
      <c r="H1409" s="77">
        <v>1.5</v>
      </c>
      <c r="I1409" s="77">
        <v>4.5</v>
      </c>
      <c r="J1409" s="77">
        <v>5.5</v>
      </c>
      <c r="K1409" s="77">
        <v>6.5</v>
      </c>
      <c r="L1409" s="77">
        <v>1.5</v>
      </c>
      <c r="M1409" s="77">
        <v>4500</v>
      </c>
      <c r="N1409" s="80">
        <f>IF('NORMAL OPTION CALLS'!E1409="BUY",('NORMAL OPTION CALLS'!L1409-'NORMAL OPTION CALLS'!G1409)*('NORMAL OPTION CALLS'!M1409),('NORMAL OPTION CALLS'!G1409-'NORMAL OPTION CALLS'!L1409)*('NORMAL OPTION CALLS'!M1409))</f>
        <v>-9000</v>
      </c>
      <c r="O1409" s="81">
        <f>'NORMAL OPTION CALLS'!N1409/('NORMAL OPTION CALLS'!M1409)/'NORMAL OPTION CALLS'!G1409%</f>
        <v>-57.142857142857139</v>
      </c>
    </row>
    <row r="1410" spans="1:15" s="72" customFormat="1">
      <c r="A1410" s="77">
        <v>6</v>
      </c>
      <c r="B1410" s="78">
        <v>43215</v>
      </c>
      <c r="C1410" s="79">
        <v>160</v>
      </c>
      <c r="D1410" s="77" t="s">
        <v>21</v>
      </c>
      <c r="E1410" s="77" t="s">
        <v>22</v>
      </c>
      <c r="F1410" s="77" t="s">
        <v>25</v>
      </c>
      <c r="G1410" s="77">
        <v>2.2000000000000002</v>
      </c>
      <c r="H1410" s="77">
        <v>1.2</v>
      </c>
      <c r="I1410" s="77">
        <v>2.7</v>
      </c>
      <c r="J1410" s="77">
        <v>3.2</v>
      </c>
      <c r="K1410" s="77">
        <v>3.7</v>
      </c>
      <c r="L1410" s="77">
        <v>3.7</v>
      </c>
      <c r="M1410" s="77">
        <v>7000</v>
      </c>
      <c r="N1410" s="80">
        <f>IF('NORMAL OPTION CALLS'!E1410="BUY",('NORMAL OPTION CALLS'!L1410-'NORMAL OPTION CALLS'!G1410)*('NORMAL OPTION CALLS'!M1410),('NORMAL OPTION CALLS'!G1410-'NORMAL OPTION CALLS'!L1410)*('NORMAL OPTION CALLS'!M1410))</f>
        <v>10500</v>
      </c>
      <c r="O1410" s="81">
        <f>'NORMAL OPTION CALLS'!N1410/('NORMAL OPTION CALLS'!M1410)/'NORMAL OPTION CALLS'!G1410%</f>
        <v>68.181818181818173</v>
      </c>
    </row>
    <row r="1411" spans="1:15" s="72" customFormat="1">
      <c r="A1411" s="77">
        <v>7</v>
      </c>
      <c r="B1411" s="78">
        <v>43213</v>
      </c>
      <c r="C1411" s="79">
        <v>800</v>
      </c>
      <c r="D1411" s="77" t="s">
        <v>21</v>
      </c>
      <c r="E1411" s="77" t="s">
        <v>22</v>
      </c>
      <c r="F1411" s="77" t="s">
        <v>262</v>
      </c>
      <c r="G1411" s="77">
        <v>13</v>
      </c>
      <c r="H1411" s="77">
        <v>7</v>
      </c>
      <c r="I1411" s="77">
        <v>16</v>
      </c>
      <c r="J1411" s="77">
        <v>19</v>
      </c>
      <c r="K1411" s="77">
        <v>21</v>
      </c>
      <c r="L1411" s="77">
        <v>21</v>
      </c>
      <c r="M1411" s="77">
        <v>600</v>
      </c>
      <c r="N1411" s="80">
        <f>IF('NORMAL OPTION CALLS'!E1411="BUY",('NORMAL OPTION CALLS'!L1411-'NORMAL OPTION CALLS'!G1411)*('NORMAL OPTION CALLS'!M1411),('NORMAL OPTION CALLS'!G1411-'NORMAL OPTION CALLS'!L1411)*('NORMAL OPTION CALLS'!M1411))</f>
        <v>4800</v>
      </c>
      <c r="O1411" s="81">
        <f>'NORMAL OPTION CALLS'!N1411/('NORMAL OPTION CALLS'!M1411)/'NORMAL OPTION CALLS'!G1411%</f>
        <v>61.538461538461533</v>
      </c>
    </row>
    <row r="1412" spans="1:15" ht="15.75" customHeight="1">
      <c r="A1412" s="77">
        <v>8</v>
      </c>
      <c r="B1412" s="78">
        <v>43207</v>
      </c>
      <c r="C1412" s="119">
        <v>1000</v>
      </c>
      <c r="D1412" s="119" t="s">
        <v>21</v>
      </c>
      <c r="E1412" s="120" t="s">
        <v>22</v>
      </c>
      <c r="F1412" s="120" t="s">
        <v>169</v>
      </c>
      <c r="G1412" s="121">
        <v>20</v>
      </c>
      <c r="H1412" s="121">
        <v>15</v>
      </c>
      <c r="I1412" s="121">
        <v>23</v>
      </c>
      <c r="J1412" s="121">
        <v>26</v>
      </c>
      <c r="K1412" s="121">
        <v>29</v>
      </c>
      <c r="L1412" s="121">
        <v>21.8</v>
      </c>
      <c r="M1412" s="119">
        <v>1997</v>
      </c>
      <c r="N1412" s="122">
        <f>IF('NORMAL OPTION CALLS'!E1412="BUY",('NORMAL OPTION CALLS'!L1412-'NORMAL OPTION CALLS'!G1412)*('NORMAL OPTION CALLS'!M1412),('NORMAL OPTION CALLS'!G1412-'NORMAL OPTION CALLS'!L1412)*('NORMAL OPTION CALLS'!M1412))</f>
        <v>3594.6000000000013</v>
      </c>
      <c r="O1412" s="8">
        <f>'NORMAL OPTION CALLS'!N1412/('NORMAL OPTION CALLS'!M1412)/'NORMAL OPTION CALLS'!G1412%</f>
        <v>9.0000000000000036</v>
      </c>
    </row>
    <row r="1413" spans="1:15" ht="15.75" customHeight="1">
      <c r="A1413" s="77">
        <v>9</v>
      </c>
      <c r="B1413" s="78">
        <v>43207</v>
      </c>
      <c r="C1413" s="119">
        <v>600</v>
      </c>
      <c r="D1413" s="119" t="s">
        <v>21</v>
      </c>
      <c r="E1413" s="120" t="s">
        <v>22</v>
      </c>
      <c r="F1413" s="120" t="s">
        <v>78</v>
      </c>
      <c r="G1413" s="121">
        <v>11</v>
      </c>
      <c r="H1413" s="121">
        <v>9</v>
      </c>
      <c r="I1413" s="121">
        <v>13</v>
      </c>
      <c r="J1413" s="121">
        <v>15</v>
      </c>
      <c r="K1413" s="121">
        <v>17</v>
      </c>
      <c r="L1413" s="121">
        <v>13</v>
      </c>
      <c r="M1413" s="119">
        <v>1998</v>
      </c>
      <c r="N1413" s="122">
        <f>IF('NORMAL OPTION CALLS'!E1413="BUY",('NORMAL OPTION CALLS'!L1413-'NORMAL OPTION CALLS'!G1413)*('NORMAL OPTION CALLS'!M1413),('NORMAL OPTION CALLS'!G1413-'NORMAL OPTION CALLS'!L1413)*('NORMAL OPTION CALLS'!M1413))</f>
        <v>3996</v>
      </c>
      <c r="O1413" s="8">
        <f>'NORMAL OPTION CALLS'!N1413/('NORMAL OPTION CALLS'!M1413)/'NORMAL OPTION CALLS'!G1413%</f>
        <v>18.181818181818183</v>
      </c>
    </row>
    <row r="1414" spans="1:15" ht="15.75" customHeight="1">
      <c r="A1414" s="77">
        <v>10</v>
      </c>
      <c r="B1414" s="78">
        <v>43203</v>
      </c>
      <c r="C1414" s="119">
        <v>150</v>
      </c>
      <c r="D1414" s="119" t="s">
        <v>21</v>
      </c>
      <c r="E1414" s="119" t="s">
        <v>22</v>
      </c>
      <c r="F1414" s="119" t="s">
        <v>25</v>
      </c>
      <c r="G1414" s="123">
        <v>4</v>
      </c>
      <c r="H1414" s="123">
        <v>3</v>
      </c>
      <c r="I1414" s="123">
        <v>4.5</v>
      </c>
      <c r="J1414" s="123">
        <v>5</v>
      </c>
      <c r="K1414" s="123">
        <v>5.5</v>
      </c>
      <c r="L1414" s="123">
        <v>5</v>
      </c>
      <c r="M1414" s="119">
        <v>1999</v>
      </c>
      <c r="N1414" s="122">
        <f>IF('NORMAL OPTION CALLS'!E1414="BUY",('NORMAL OPTION CALLS'!L1414-'NORMAL OPTION CALLS'!G1414)*('NORMAL OPTION CALLS'!M1414),('NORMAL OPTION CALLS'!G1414-'NORMAL OPTION CALLS'!L1414)*('NORMAL OPTION CALLS'!M1414))</f>
        <v>1999</v>
      </c>
      <c r="O1414" s="8">
        <f>'NORMAL OPTION CALLS'!N1414/('NORMAL OPTION CALLS'!M1414)/'NORMAL OPTION CALLS'!G1414%</f>
        <v>25</v>
      </c>
    </row>
    <row r="1415" spans="1:15" ht="15.75" customHeight="1">
      <c r="A1415" s="77">
        <v>11</v>
      </c>
      <c r="B1415" s="78">
        <v>43202</v>
      </c>
      <c r="C1415" s="119">
        <v>550</v>
      </c>
      <c r="D1415" s="119" t="s">
        <v>21</v>
      </c>
      <c r="E1415" s="119" t="s">
        <v>22</v>
      </c>
      <c r="F1415" s="119" t="s">
        <v>92</v>
      </c>
      <c r="G1415" s="123">
        <v>13</v>
      </c>
      <c r="H1415" s="123">
        <v>10.5</v>
      </c>
      <c r="I1415" s="123">
        <v>15</v>
      </c>
      <c r="J1415" s="123">
        <v>17</v>
      </c>
      <c r="K1415" s="123">
        <v>19</v>
      </c>
      <c r="L1415" s="123">
        <v>14.85</v>
      </c>
      <c r="M1415" s="119">
        <v>2000</v>
      </c>
      <c r="N1415" s="122">
        <f>IF('NORMAL OPTION CALLS'!E1415="BUY",('NORMAL OPTION CALLS'!L1415-'NORMAL OPTION CALLS'!G1415)*('NORMAL OPTION CALLS'!M1415),('NORMAL OPTION CALLS'!G1415-'NORMAL OPTION CALLS'!L1415)*('NORMAL OPTION CALLS'!M1415))</f>
        <v>3699.9999999999991</v>
      </c>
      <c r="O1415" s="8">
        <f>'NORMAL OPTION CALLS'!N1415/('NORMAL OPTION CALLS'!M1415)/'NORMAL OPTION CALLS'!G1415%</f>
        <v>14.230769230769228</v>
      </c>
    </row>
    <row r="1416" spans="1:15">
      <c r="A1416" s="77">
        <v>12</v>
      </c>
      <c r="B1416" s="78">
        <v>43202</v>
      </c>
      <c r="C1416" s="119">
        <v>230</v>
      </c>
      <c r="D1416" s="119" t="s">
        <v>21</v>
      </c>
      <c r="E1416" s="119" t="s">
        <v>22</v>
      </c>
      <c r="F1416" s="119" t="s">
        <v>247</v>
      </c>
      <c r="G1416" s="123">
        <v>6.5</v>
      </c>
      <c r="H1416" s="123">
        <v>5</v>
      </c>
      <c r="I1416" s="123">
        <v>7.2</v>
      </c>
      <c r="J1416" s="123">
        <v>8</v>
      </c>
      <c r="K1416" s="123">
        <v>8.6999999999999993</v>
      </c>
      <c r="L1416" s="123">
        <v>7.2</v>
      </c>
      <c r="M1416" s="119">
        <v>4500</v>
      </c>
      <c r="N1416" s="122">
        <f>IF('NORMAL OPTION CALLS'!E1416="BUY",('NORMAL OPTION CALLS'!L1416-'NORMAL OPTION CALLS'!G1416)*('NORMAL OPTION CALLS'!M1416),('NORMAL OPTION CALLS'!G1416-'NORMAL OPTION CALLS'!L1416)*('NORMAL OPTION CALLS'!M1416))</f>
        <v>3150.0000000000009</v>
      </c>
      <c r="O1416" s="8">
        <f>'NORMAL OPTION CALLS'!N1416/('NORMAL OPTION CALLS'!M1416)/'NORMAL OPTION CALLS'!G1416%</f>
        <v>10.769230769230772</v>
      </c>
    </row>
    <row r="1417" spans="1:15">
      <c r="A1417" s="77">
        <v>13</v>
      </c>
      <c r="B1417" s="78">
        <v>43201</v>
      </c>
      <c r="C1417" s="119">
        <v>320</v>
      </c>
      <c r="D1417" s="119" t="s">
        <v>21</v>
      </c>
      <c r="E1417" s="119" t="s">
        <v>22</v>
      </c>
      <c r="F1417" s="119" t="s">
        <v>270</v>
      </c>
      <c r="G1417" s="123">
        <v>14</v>
      </c>
      <c r="H1417" s="123">
        <v>9</v>
      </c>
      <c r="I1417" s="123">
        <v>16.5</v>
      </c>
      <c r="J1417" s="123">
        <v>19</v>
      </c>
      <c r="K1417" s="123">
        <v>21.5</v>
      </c>
      <c r="L1417" s="123">
        <v>9</v>
      </c>
      <c r="M1417" s="119">
        <v>1500</v>
      </c>
      <c r="N1417" s="122">
        <f>IF('NORMAL OPTION CALLS'!E1417="BUY",('NORMAL OPTION CALLS'!L1417-'NORMAL OPTION CALLS'!G1417)*('NORMAL OPTION CALLS'!M1417),('NORMAL OPTION CALLS'!G1417-'NORMAL OPTION CALLS'!L1417)*('NORMAL OPTION CALLS'!M1417))</f>
        <v>-7500</v>
      </c>
      <c r="O1417" s="8">
        <f>'NORMAL OPTION CALLS'!N1417/('NORMAL OPTION CALLS'!M1417)/'NORMAL OPTION CALLS'!G1417%</f>
        <v>-35.714285714285708</v>
      </c>
    </row>
    <row r="1418" spans="1:15">
      <c r="A1418" s="77">
        <v>14</v>
      </c>
      <c r="B1418" s="78">
        <v>43199</v>
      </c>
      <c r="C1418" s="119">
        <v>180</v>
      </c>
      <c r="D1418" s="119" t="s">
        <v>21</v>
      </c>
      <c r="E1418" s="119" t="s">
        <v>22</v>
      </c>
      <c r="F1418" s="119" t="s">
        <v>56</v>
      </c>
      <c r="G1418" s="123">
        <v>4.5019999999999998</v>
      </c>
      <c r="H1418" s="123">
        <v>2</v>
      </c>
      <c r="I1418" s="123">
        <v>6</v>
      </c>
      <c r="J1418" s="123">
        <v>7.5</v>
      </c>
      <c r="K1418" s="123">
        <v>9</v>
      </c>
      <c r="L1418" s="123">
        <v>2</v>
      </c>
      <c r="M1418" s="119">
        <v>3000</v>
      </c>
      <c r="N1418" s="122">
        <f>IF('NORMAL OPTION CALLS'!E1418="BUY",('NORMAL OPTION CALLS'!L1418-'NORMAL OPTION CALLS'!G1418)*('NORMAL OPTION CALLS'!M1418),('NORMAL OPTION CALLS'!G1418-'NORMAL OPTION CALLS'!L1418)*('NORMAL OPTION CALLS'!M1418))</f>
        <v>-7505.9999999999991</v>
      </c>
      <c r="O1418" s="8">
        <f>'NORMAL OPTION CALLS'!N1418/('NORMAL OPTION CALLS'!M1418)/'NORMAL OPTION CALLS'!G1418%</f>
        <v>-55.575299866725899</v>
      </c>
    </row>
    <row r="1419" spans="1:15">
      <c r="A1419" s="77">
        <v>15</v>
      </c>
      <c r="B1419" s="78">
        <v>43196</v>
      </c>
      <c r="C1419" s="119">
        <v>440</v>
      </c>
      <c r="D1419" s="119" t="s">
        <v>21</v>
      </c>
      <c r="E1419" s="119" t="s">
        <v>22</v>
      </c>
      <c r="F1419" s="119" t="s">
        <v>76</v>
      </c>
      <c r="G1419" s="123">
        <v>8.5</v>
      </c>
      <c r="H1419" s="123">
        <v>5</v>
      </c>
      <c r="I1419" s="123">
        <v>10.5</v>
      </c>
      <c r="J1419" s="123">
        <v>12.5</v>
      </c>
      <c r="K1419" s="123">
        <v>14.5</v>
      </c>
      <c r="L1419" s="123">
        <v>10.5</v>
      </c>
      <c r="M1419" s="119">
        <v>1800</v>
      </c>
      <c r="N1419" s="122">
        <f>IF('NORMAL OPTION CALLS'!E1419="BUY",('NORMAL OPTION CALLS'!L1419-'NORMAL OPTION CALLS'!G1419)*('NORMAL OPTION CALLS'!M1419),('NORMAL OPTION CALLS'!G1419-'NORMAL OPTION CALLS'!L1419)*('NORMAL OPTION CALLS'!M1419))</f>
        <v>3600</v>
      </c>
      <c r="O1419" s="8">
        <f>'NORMAL OPTION CALLS'!N1419/('NORMAL OPTION CALLS'!M1419)/'NORMAL OPTION CALLS'!G1419%</f>
        <v>23.52941176470588</v>
      </c>
    </row>
    <row r="1420" spans="1:15">
      <c r="A1420" s="77">
        <v>16</v>
      </c>
      <c r="B1420" s="78">
        <v>43196</v>
      </c>
      <c r="C1420" s="119">
        <v>1600</v>
      </c>
      <c r="D1420" s="119" t="s">
        <v>21</v>
      </c>
      <c r="E1420" s="119" t="s">
        <v>22</v>
      </c>
      <c r="F1420" s="119" t="s">
        <v>156</v>
      </c>
      <c r="G1420" s="123">
        <v>40</v>
      </c>
      <c r="H1420" s="123">
        <v>25</v>
      </c>
      <c r="I1420" s="123">
        <v>48</v>
      </c>
      <c r="J1420" s="123">
        <v>55</v>
      </c>
      <c r="K1420" s="123">
        <v>62</v>
      </c>
      <c r="L1420" s="123">
        <v>48</v>
      </c>
      <c r="M1420" s="119">
        <v>600</v>
      </c>
      <c r="N1420" s="122">
        <f>IF('NORMAL OPTION CALLS'!E1420="BUY",('NORMAL OPTION CALLS'!L1420-'NORMAL OPTION CALLS'!G1420)*('NORMAL OPTION CALLS'!M1420),('NORMAL OPTION CALLS'!G1420-'NORMAL OPTION CALLS'!L1420)*('NORMAL OPTION CALLS'!M1420))</f>
        <v>4800</v>
      </c>
      <c r="O1420" s="8">
        <f>'NORMAL OPTION CALLS'!N1420/('NORMAL OPTION CALLS'!M1420)/'NORMAL OPTION CALLS'!G1420%</f>
        <v>20</v>
      </c>
    </row>
    <row r="1421" spans="1:15">
      <c r="A1421" s="77">
        <v>17</v>
      </c>
      <c r="B1421" s="78">
        <v>43195</v>
      </c>
      <c r="C1421" s="119">
        <v>300</v>
      </c>
      <c r="D1421" s="119" t="s">
        <v>21</v>
      </c>
      <c r="E1421" s="119" t="s">
        <v>22</v>
      </c>
      <c r="F1421" s="119" t="s">
        <v>180</v>
      </c>
      <c r="G1421" s="123">
        <v>5</v>
      </c>
      <c r="H1421" s="123">
        <v>3.6</v>
      </c>
      <c r="I1421" s="123">
        <v>5.7</v>
      </c>
      <c r="J1421" s="123">
        <v>6.4</v>
      </c>
      <c r="K1421" s="123">
        <v>7</v>
      </c>
      <c r="L1421" s="123">
        <v>7</v>
      </c>
      <c r="M1421" s="119">
        <v>6000</v>
      </c>
      <c r="N1421" s="122">
        <f>IF('NORMAL OPTION CALLS'!E1421="BUY",('NORMAL OPTION CALLS'!L1421-'NORMAL OPTION CALLS'!G1421)*('NORMAL OPTION CALLS'!M1421),('NORMAL OPTION CALLS'!G1421-'NORMAL OPTION CALLS'!L1421)*('NORMAL OPTION CALLS'!M1421))</f>
        <v>12000</v>
      </c>
      <c r="O1421" s="8">
        <f>'NORMAL OPTION CALLS'!N1421/('NORMAL OPTION CALLS'!M1421)/'NORMAL OPTION CALLS'!G1421%</f>
        <v>40</v>
      </c>
    </row>
    <row r="1422" spans="1:15">
      <c r="A1422" s="77">
        <v>18</v>
      </c>
      <c r="B1422" s="78">
        <v>43195</v>
      </c>
      <c r="C1422" s="119">
        <v>370</v>
      </c>
      <c r="D1422" s="119" t="s">
        <v>21</v>
      </c>
      <c r="E1422" s="119" t="s">
        <v>22</v>
      </c>
      <c r="F1422" s="119" t="s">
        <v>75</v>
      </c>
      <c r="G1422" s="123">
        <v>12.5</v>
      </c>
      <c r="H1422" s="123">
        <v>8</v>
      </c>
      <c r="I1422" s="123">
        <v>15</v>
      </c>
      <c r="J1422" s="123">
        <v>17.5</v>
      </c>
      <c r="K1422" s="123">
        <v>20</v>
      </c>
      <c r="L1422" s="123">
        <v>8</v>
      </c>
      <c r="M1422" s="119">
        <v>1500</v>
      </c>
      <c r="N1422" s="122">
        <f>IF('NORMAL OPTION CALLS'!E1422="BUY",('NORMAL OPTION CALLS'!L1422-'NORMAL OPTION CALLS'!G1422)*('NORMAL OPTION CALLS'!M1422),('NORMAL OPTION CALLS'!G1422-'NORMAL OPTION CALLS'!L1422)*('NORMAL OPTION CALLS'!M1422))</f>
        <v>-6750</v>
      </c>
      <c r="O1422" s="8">
        <f>'NORMAL OPTION CALLS'!N1422/('NORMAL OPTION CALLS'!M1422)/'NORMAL OPTION CALLS'!G1422%</f>
        <v>-36</v>
      </c>
    </row>
    <row r="1423" spans="1:15">
      <c r="A1423" s="77">
        <v>19</v>
      </c>
      <c r="B1423" s="78">
        <v>43195</v>
      </c>
      <c r="C1423" s="119">
        <v>280</v>
      </c>
      <c r="D1423" s="119" t="s">
        <v>21</v>
      </c>
      <c r="E1423" s="119" t="s">
        <v>22</v>
      </c>
      <c r="F1423" s="119" t="s">
        <v>91</v>
      </c>
      <c r="G1423" s="123">
        <v>7</v>
      </c>
      <c r="H1423" s="123">
        <v>4</v>
      </c>
      <c r="I1423" s="123">
        <v>8.5</v>
      </c>
      <c r="J1423" s="123">
        <v>10</v>
      </c>
      <c r="K1423" s="123">
        <v>11.5</v>
      </c>
      <c r="L1423" s="123">
        <v>8.5</v>
      </c>
      <c r="M1423" s="119">
        <v>2750</v>
      </c>
      <c r="N1423" s="122">
        <f>IF('NORMAL OPTION CALLS'!E1423="BUY",('NORMAL OPTION CALLS'!L1423-'NORMAL OPTION CALLS'!G1423)*('NORMAL OPTION CALLS'!M1423),('NORMAL OPTION CALLS'!G1423-'NORMAL OPTION CALLS'!L1423)*('NORMAL OPTION CALLS'!M1423))</f>
        <v>4125</v>
      </c>
      <c r="O1423" s="8">
        <f>'NORMAL OPTION CALLS'!N1423/('NORMAL OPTION CALLS'!M1423)/'NORMAL OPTION CALLS'!G1423%</f>
        <v>21.428571428571427</v>
      </c>
    </row>
    <row r="1424" spans="1:15">
      <c r="A1424" s="77">
        <v>20</v>
      </c>
      <c r="B1424" s="78">
        <v>43194</v>
      </c>
      <c r="C1424" s="119">
        <v>300</v>
      </c>
      <c r="D1424" s="119" t="s">
        <v>47</v>
      </c>
      <c r="E1424" s="119" t="s">
        <v>22</v>
      </c>
      <c r="F1424" s="119" t="s">
        <v>270</v>
      </c>
      <c r="G1424" s="123">
        <v>20</v>
      </c>
      <c r="H1424" s="123">
        <v>15</v>
      </c>
      <c r="I1424" s="123">
        <v>22.5</v>
      </c>
      <c r="J1424" s="123">
        <v>25</v>
      </c>
      <c r="K1424" s="123">
        <v>27.5</v>
      </c>
      <c r="L1424" s="123">
        <v>22.5</v>
      </c>
      <c r="M1424" s="119">
        <v>1500</v>
      </c>
      <c r="N1424" s="122">
        <f>IF('NORMAL OPTION CALLS'!E1424="BUY",('NORMAL OPTION CALLS'!L1424-'NORMAL OPTION CALLS'!G1424)*('NORMAL OPTION CALLS'!M1424),('NORMAL OPTION CALLS'!G1424-'NORMAL OPTION CALLS'!L1424)*('NORMAL OPTION CALLS'!M1424))</f>
        <v>3750</v>
      </c>
      <c r="O1424" s="8">
        <f>'NORMAL OPTION CALLS'!N1424/('NORMAL OPTION CALLS'!M1424)/'NORMAL OPTION CALLS'!G1424%</f>
        <v>12.5</v>
      </c>
    </row>
    <row r="1425" spans="1:15">
      <c r="A1425" s="77">
        <v>21</v>
      </c>
      <c r="B1425" s="78">
        <v>43194</v>
      </c>
      <c r="C1425" s="119">
        <v>790</v>
      </c>
      <c r="D1425" s="119" t="s">
        <v>21</v>
      </c>
      <c r="E1425" s="119" t="s">
        <v>22</v>
      </c>
      <c r="F1425" s="119" t="s">
        <v>285</v>
      </c>
      <c r="G1425" s="123">
        <v>13</v>
      </c>
      <c r="H1425" s="123">
        <v>6</v>
      </c>
      <c r="I1425" s="123">
        <v>17</v>
      </c>
      <c r="J1425" s="123">
        <v>21</v>
      </c>
      <c r="K1425" s="123">
        <v>25</v>
      </c>
      <c r="L1425" s="123">
        <v>6</v>
      </c>
      <c r="M1425" s="119">
        <v>1000</v>
      </c>
      <c r="N1425" s="122">
        <f>IF('NORMAL OPTION CALLS'!E1425="BUY",('NORMAL OPTION CALLS'!L1425-'NORMAL OPTION CALLS'!G1425)*('NORMAL OPTION CALLS'!M1425),('NORMAL OPTION CALLS'!G1425-'NORMAL OPTION CALLS'!L1425)*('NORMAL OPTION CALLS'!M1425))</f>
        <v>-7000</v>
      </c>
      <c r="O1425" s="8">
        <f>'NORMAL OPTION CALLS'!N1425/('NORMAL OPTION CALLS'!M1425)/'NORMAL OPTION CALLS'!G1425%</f>
        <v>-53.846153846153847</v>
      </c>
    </row>
    <row r="1426" spans="1:15">
      <c r="A1426" s="77">
        <v>22</v>
      </c>
      <c r="B1426" s="78">
        <v>43193</v>
      </c>
      <c r="C1426" s="119">
        <v>600</v>
      </c>
      <c r="D1426" s="119" t="s">
        <v>21</v>
      </c>
      <c r="E1426" s="119" t="s">
        <v>22</v>
      </c>
      <c r="F1426" s="119" t="s">
        <v>99</v>
      </c>
      <c r="G1426" s="123">
        <v>15</v>
      </c>
      <c r="H1426" s="123">
        <v>9</v>
      </c>
      <c r="I1426" s="123">
        <v>19</v>
      </c>
      <c r="J1426" s="123">
        <v>22.5</v>
      </c>
      <c r="K1426" s="123">
        <v>26</v>
      </c>
      <c r="L1426" s="123">
        <v>9</v>
      </c>
      <c r="M1426" s="119">
        <v>1061</v>
      </c>
      <c r="N1426" s="122">
        <f>IF('NORMAL OPTION CALLS'!E1426="BUY",('NORMAL OPTION CALLS'!L1426-'NORMAL OPTION CALLS'!G1426)*('NORMAL OPTION CALLS'!M1426),('NORMAL OPTION CALLS'!G1426-'NORMAL OPTION CALLS'!L1426)*('NORMAL OPTION CALLS'!M1426))</f>
        <v>-6366</v>
      </c>
      <c r="O1426" s="8">
        <f>'NORMAL OPTION CALLS'!N1426/('NORMAL OPTION CALLS'!M1426)/'NORMAL OPTION CALLS'!G1426%</f>
        <v>-40</v>
      </c>
    </row>
    <row r="1427" spans="1:15">
      <c r="A1427" s="77">
        <v>23</v>
      </c>
      <c r="B1427" s="78">
        <v>43193</v>
      </c>
      <c r="C1427" s="119">
        <v>210</v>
      </c>
      <c r="D1427" s="119" t="s">
        <v>21</v>
      </c>
      <c r="E1427" s="119" t="s">
        <v>22</v>
      </c>
      <c r="F1427" s="119" t="s">
        <v>51</v>
      </c>
      <c r="G1427" s="123">
        <v>10.199999999999999</v>
      </c>
      <c r="H1427" s="123">
        <v>8.6999999999999993</v>
      </c>
      <c r="I1427" s="123">
        <v>11</v>
      </c>
      <c r="J1427" s="123">
        <v>11.8</v>
      </c>
      <c r="K1427" s="123">
        <v>12.6</v>
      </c>
      <c r="L1427" s="123">
        <v>12.6</v>
      </c>
      <c r="M1427" s="119">
        <v>4500</v>
      </c>
      <c r="N1427" s="122">
        <f>IF('NORMAL OPTION CALLS'!E1427="BUY",('NORMAL OPTION CALLS'!L1427-'NORMAL OPTION CALLS'!G1427)*('NORMAL OPTION CALLS'!M1427),('NORMAL OPTION CALLS'!G1427-'NORMAL OPTION CALLS'!L1427)*('NORMAL OPTION CALLS'!M1427))</f>
        <v>10800.000000000002</v>
      </c>
      <c r="O1427" s="8">
        <f>'NORMAL OPTION CALLS'!N1427/('NORMAL OPTION CALLS'!M1427)/'NORMAL OPTION CALLS'!G1427%</f>
        <v>23.529411764705888</v>
      </c>
    </row>
    <row r="1428" spans="1:15">
      <c r="A1428" s="77">
        <v>24</v>
      </c>
      <c r="B1428" s="78">
        <v>43192</v>
      </c>
      <c r="C1428" s="119">
        <v>270</v>
      </c>
      <c r="D1428" s="119" t="s">
        <v>21</v>
      </c>
      <c r="E1428" s="119" t="s">
        <v>22</v>
      </c>
      <c r="F1428" s="119" t="s">
        <v>195</v>
      </c>
      <c r="G1428" s="123">
        <v>13</v>
      </c>
      <c r="H1428" s="123">
        <v>11</v>
      </c>
      <c r="I1428" s="123">
        <v>14</v>
      </c>
      <c r="J1428" s="123">
        <v>15</v>
      </c>
      <c r="K1428" s="123">
        <v>16</v>
      </c>
      <c r="L1428" s="123">
        <v>11</v>
      </c>
      <c r="M1428" s="119">
        <v>4500</v>
      </c>
      <c r="N1428" s="122">
        <f>IF('NORMAL OPTION CALLS'!E1428="BUY",('NORMAL OPTION CALLS'!L1428-'NORMAL OPTION CALLS'!G1428)*('NORMAL OPTION CALLS'!M1428),('NORMAL OPTION CALLS'!G1428-'NORMAL OPTION CALLS'!L1428)*('NORMAL OPTION CALLS'!M1428))</f>
        <v>-9000</v>
      </c>
      <c r="O1428" s="8">
        <f>'NORMAL OPTION CALLS'!N1428/('NORMAL OPTION CALLS'!M1428)/'NORMAL OPTION CALLS'!G1428%</f>
        <v>-15.384615384615383</v>
      </c>
    </row>
    <row r="1429" spans="1:15">
      <c r="A1429" s="77">
        <v>25</v>
      </c>
      <c r="B1429" s="78">
        <v>43192</v>
      </c>
      <c r="C1429" s="119">
        <v>780</v>
      </c>
      <c r="D1429" s="119" t="s">
        <v>21</v>
      </c>
      <c r="E1429" s="119" t="s">
        <v>22</v>
      </c>
      <c r="F1429" s="119" t="s">
        <v>262</v>
      </c>
      <c r="G1429" s="123">
        <v>20</v>
      </c>
      <c r="H1429" s="123">
        <v>10</v>
      </c>
      <c r="I1429" s="123">
        <v>26</v>
      </c>
      <c r="J1429" s="123">
        <v>32</v>
      </c>
      <c r="K1429" s="123">
        <v>38</v>
      </c>
      <c r="L1429" s="123">
        <v>32</v>
      </c>
      <c r="M1429" s="119">
        <v>600</v>
      </c>
      <c r="N1429" s="122">
        <f>IF('NORMAL OPTION CALLS'!E1429="BUY",('NORMAL OPTION CALLS'!L1429-'NORMAL OPTION CALLS'!G1429)*('NORMAL OPTION CALLS'!M1429),('NORMAL OPTION CALLS'!G1429-'NORMAL OPTION CALLS'!L1429)*('NORMAL OPTION CALLS'!M1429))</f>
        <v>7200</v>
      </c>
      <c r="O1429" s="8">
        <f>'NORMAL OPTION CALLS'!N1429/('NORMAL OPTION CALLS'!M1429)/'NORMAL OPTION CALLS'!G1429%</f>
        <v>60</v>
      </c>
    </row>
    <row r="1430" spans="1:15">
      <c r="A1430" s="77">
        <v>26</v>
      </c>
      <c r="B1430" s="78">
        <v>43192</v>
      </c>
      <c r="C1430" s="119">
        <v>270</v>
      </c>
      <c r="D1430" s="119" t="s">
        <v>21</v>
      </c>
      <c r="E1430" s="119" t="s">
        <v>22</v>
      </c>
      <c r="F1430" s="119" t="s">
        <v>195</v>
      </c>
      <c r="G1430" s="123">
        <v>12</v>
      </c>
      <c r="H1430" s="123">
        <v>10.5</v>
      </c>
      <c r="I1430" s="123">
        <v>12.7</v>
      </c>
      <c r="J1430" s="123">
        <v>13.4</v>
      </c>
      <c r="K1430" s="123">
        <v>14</v>
      </c>
      <c r="L1430" s="123">
        <v>14</v>
      </c>
      <c r="M1430" s="119">
        <v>4500</v>
      </c>
      <c r="N1430" s="122">
        <f>IF('NORMAL OPTION CALLS'!E1430="BUY",('NORMAL OPTION CALLS'!L1430-'NORMAL OPTION CALLS'!G1430)*('NORMAL OPTION CALLS'!M1430),('NORMAL OPTION CALLS'!G1430-'NORMAL OPTION CALLS'!L1430)*('NORMAL OPTION CALLS'!M1430))</f>
        <v>9000</v>
      </c>
      <c r="O1430" s="8">
        <f>'NORMAL OPTION CALLS'!N1430/('NORMAL OPTION CALLS'!M1430)/'NORMAL OPTION CALLS'!G1430%</f>
        <v>16.666666666666668</v>
      </c>
    </row>
    <row r="1431" spans="1:15">
      <c r="A1431" s="77">
        <v>27</v>
      </c>
      <c r="B1431" s="78">
        <v>43192</v>
      </c>
      <c r="C1431" s="119">
        <v>285</v>
      </c>
      <c r="D1431" s="119" t="s">
        <v>21</v>
      </c>
      <c r="E1431" s="119" t="s">
        <v>22</v>
      </c>
      <c r="F1431" s="119" t="s">
        <v>284</v>
      </c>
      <c r="G1431" s="123">
        <v>9.6</v>
      </c>
      <c r="H1431" s="123">
        <v>6.5</v>
      </c>
      <c r="I1431" s="123">
        <v>11</v>
      </c>
      <c r="J1431" s="123">
        <v>12.5</v>
      </c>
      <c r="K1431" s="123">
        <v>14</v>
      </c>
      <c r="L1431" s="123">
        <v>11</v>
      </c>
      <c r="M1431" s="119">
        <v>2400</v>
      </c>
      <c r="N1431" s="122">
        <f>IF('NORMAL OPTION CALLS'!E1431="BUY",('NORMAL OPTION CALLS'!L1431-'NORMAL OPTION CALLS'!G1431)*('NORMAL OPTION CALLS'!M1431),('NORMAL OPTION CALLS'!G1431-'NORMAL OPTION CALLS'!L1431)*('NORMAL OPTION CALLS'!M1431))</f>
        <v>3360.0000000000009</v>
      </c>
      <c r="O1431" s="8">
        <f>'NORMAL OPTION CALLS'!N1431/('NORMAL OPTION CALLS'!M1431)/'NORMAL OPTION CALLS'!G1431%</f>
        <v>14.583333333333337</v>
      </c>
    </row>
    <row r="1433" spans="1:15" ht="16.5">
      <c r="A1433" s="82" t="s">
        <v>95</v>
      </c>
      <c r="B1433" s="83"/>
      <c r="C1433" s="84"/>
      <c r="D1433" s="85"/>
      <c r="E1433" s="86"/>
      <c r="F1433" s="86"/>
      <c r="G1433" s="87"/>
      <c r="H1433" s="88"/>
      <c r="I1433" s="88"/>
      <c r="J1433" s="88"/>
      <c r="K1433" s="86"/>
      <c r="L1433" s="89"/>
      <c r="M1433" s="90"/>
      <c r="O1433" s="90"/>
    </row>
    <row r="1434" spans="1:15" ht="16.5">
      <c r="A1434" s="82" t="s">
        <v>96</v>
      </c>
      <c r="B1434" s="83"/>
      <c r="C1434" s="84"/>
      <c r="D1434" s="85"/>
      <c r="E1434" s="86"/>
      <c r="F1434" s="86"/>
      <c r="G1434" s="87"/>
      <c r="H1434" s="86"/>
      <c r="I1434" s="86"/>
      <c r="J1434" s="86"/>
      <c r="K1434" s="86"/>
      <c r="L1434" s="89"/>
      <c r="M1434" s="90"/>
      <c r="N1434" s="66"/>
    </row>
    <row r="1435" spans="1:15" ht="16.5">
      <c r="A1435" s="82" t="s">
        <v>96</v>
      </c>
      <c r="B1435" s="83"/>
      <c r="C1435" s="84"/>
      <c r="D1435" s="85"/>
      <c r="E1435" s="86"/>
      <c r="F1435" s="86"/>
      <c r="G1435" s="87"/>
      <c r="H1435" s="86"/>
      <c r="I1435" s="86"/>
      <c r="J1435" s="86"/>
      <c r="K1435" s="86"/>
      <c r="L1435" s="89"/>
      <c r="M1435" s="89"/>
      <c r="O1435" s="90"/>
    </row>
    <row r="1436" spans="1:15" ht="17.25" thickBot="1">
      <c r="A1436" s="91"/>
      <c r="B1436" s="92"/>
      <c r="C1436" s="92"/>
      <c r="D1436" s="93"/>
      <c r="E1436" s="93"/>
      <c r="F1436" s="93"/>
      <c r="G1436" s="94"/>
      <c r="H1436" s="95"/>
      <c r="I1436" s="96" t="s">
        <v>27</v>
      </c>
      <c r="J1436" s="96"/>
      <c r="K1436" s="97"/>
      <c r="L1436" s="97"/>
    </row>
    <row r="1437" spans="1:15" ht="16.5">
      <c r="A1437" s="98"/>
      <c r="B1437" s="92"/>
      <c r="C1437" s="92"/>
      <c r="D1437" s="169" t="s">
        <v>28</v>
      </c>
      <c r="E1437" s="169"/>
      <c r="F1437" s="99">
        <v>27</v>
      </c>
      <c r="G1437" s="100">
        <f>'NORMAL OPTION CALLS'!G1438+'NORMAL OPTION CALLS'!G1439+'NORMAL OPTION CALLS'!G1440+'NORMAL OPTION CALLS'!G1441+'NORMAL OPTION CALLS'!G1442+'NORMAL OPTION CALLS'!G1443</f>
        <v>100</v>
      </c>
      <c r="H1437" s="93">
        <v>27</v>
      </c>
      <c r="I1437" s="101">
        <f>'NORMAL OPTION CALLS'!H1438/'NORMAL OPTION CALLS'!H1437%</f>
        <v>70.370370370370367</v>
      </c>
      <c r="J1437" s="101"/>
      <c r="K1437" s="101"/>
      <c r="L1437" s="102"/>
      <c r="O1437" s="93" t="s">
        <v>30</v>
      </c>
    </row>
    <row r="1438" spans="1:15" ht="16.5">
      <c r="A1438" s="98"/>
      <c r="B1438" s="92"/>
      <c r="C1438" s="92"/>
      <c r="D1438" s="170" t="s">
        <v>29</v>
      </c>
      <c r="E1438" s="170"/>
      <c r="F1438" s="103">
        <v>19</v>
      </c>
      <c r="G1438" s="104">
        <f>('NORMAL OPTION CALLS'!F1438/'NORMAL OPTION CALLS'!F1437)*100</f>
        <v>70.370370370370367</v>
      </c>
      <c r="H1438" s="93">
        <v>19</v>
      </c>
      <c r="I1438" s="97"/>
      <c r="J1438" s="97"/>
      <c r="K1438" s="93"/>
      <c r="L1438" s="97"/>
      <c r="O1438" s="93"/>
    </row>
    <row r="1439" spans="1:15" ht="16.5">
      <c r="A1439" s="105"/>
      <c r="B1439" s="92"/>
      <c r="C1439" s="92"/>
      <c r="D1439" s="170" t="s">
        <v>31</v>
      </c>
      <c r="E1439" s="170"/>
      <c r="F1439" s="103">
        <v>0</v>
      </c>
      <c r="G1439" s="104">
        <f>('NORMAL OPTION CALLS'!F1439/'NORMAL OPTION CALLS'!F1437)*100</f>
        <v>0</v>
      </c>
      <c r="H1439" s="106"/>
      <c r="I1439" s="93"/>
      <c r="J1439" s="93"/>
      <c r="K1439" s="93"/>
      <c r="L1439" s="97"/>
      <c r="O1439" s="98"/>
    </row>
    <row r="1440" spans="1:15" ht="16.5">
      <c r="A1440" s="105"/>
      <c r="B1440" s="92"/>
      <c r="C1440" s="92"/>
      <c r="D1440" s="170" t="s">
        <v>32</v>
      </c>
      <c r="E1440" s="170"/>
      <c r="F1440" s="103">
        <v>0</v>
      </c>
      <c r="G1440" s="104">
        <f>('NORMAL OPTION CALLS'!F1440/'NORMAL OPTION CALLS'!F1437)*100</f>
        <v>0</v>
      </c>
      <c r="H1440" s="106"/>
      <c r="I1440" s="93"/>
      <c r="J1440" s="93"/>
      <c r="K1440" s="93"/>
      <c r="L1440" s="97"/>
    </row>
    <row r="1441" spans="1:15" ht="16.5">
      <c r="A1441" s="105"/>
      <c r="B1441" s="92"/>
      <c r="C1441" s="92"/>
      <c r="D1441" s="170" t="s">
        <v>33</v>
      </c>
      <c r="E1441" s="170"/>
      <c r="F1441" s="103">
        <v>8</v>
      </c>
      <c r="G1441" s="104">
        <f>('NORMAL OPTION CALLS'!F1441/'NORMAL OPTION CALLS'!F1437)*100</f>
        <v>29.629629629629626</v>
      </c>
      <c r="H1441" s="106"/>
      <c r="I1441" s="93" t="s">
        <v>34</v>
      </c>
      <c r="J1441" s="93"/>
      <c r="K1441" s="97"/>
      <c r="L1441" s="97"/>
      <c r="N1441" s="98"/>
    </row>
    <row r="1442" spans="1:15" ht="16.5">
      <c r="A1442" s="105"/>
      <c r="B1442" s="92"/>
      <c r="C1442" s="92"/>
      <c r="D1442" s="170" t="s">
        <v>35</v>
      </c>
      <c r="E1442" s="170"/>
      <c r="F1442" s="103">
        <v>0</v>
      </c>
      <c r="G1442" s="104">
        <f>('NORMAL OPTION CALLS'!F1442/'NORMAL OPTION CALLS'!F1437)*100</f>
        <v>0</v>
      </c>
      <c r="H1442" s="106"/>
      <c r="I1442" s="93"/>
      <c r="J1442" s="93"/>
      <c r="K1442" s="97"/>
      <c r="L1442" s="97"/>
    </row>
    <row r="1443" spans="1:15" ht="17.25" thickBot="1">
      <c r="A1443" s="105"/>
      <c r="B1443" s="92"/>
      <c r="C1443" s="92"/>
      <c r="D1443" s="171" t="s">
        <v>36</v>
      </c>
      <c r="E1443" s="171"/>
      <c r="F1443" s="107"/>
      <c r="G1443" s="108">
        <f>('NORMAL OPTION CALLS'!F1443/'NORMAL OPTION CALLS'!F1437)*100</f>
        <v>0</v>
      </c>
      <c r="H1443" s="106"/>
      <c r="I1443" s="93"/>
      <c r="J1443" s="93"/>
      <c r="K1443" s="102"/>
      <c r="L1443" s="102"/>
    </row>
    <row r="1444" spans="1:15" ht="16.5">
      <c r="A1444" s="109" t="s">
        <v>37</v>
      </c>
      <c r="B1444" s="92"/>
      <c r="C1444" s="92"/>
      <c r="D1444" s="98"/>
      <c r="E1444" s="98"/>
      <c r="F1444" s="93"/>
      <c r="G1444" s="93"/>
      <c r="H1444" s="110"/>
      <c r="I1444" s="111"/>
      <c r="J1444" s="111"/>
      <c r="K1444" s="111"/>
      <c r="L1444" s="93"/>
      <c r="N1444" s="115"/>
      <c r="O1444" s="115"/>
    </row>
    <row r="1445" spans="1:15" ht="16.5">
      <c r="A1445" s="112" t="s">
        <v>38</v>
      </c>
      <c r="B1445" s="92"/>
      <c r="C1445" s="92"/>
      <c r="D1445" s="113"/>
      <c r="E1445" s="114"/>
      <c r="F1445" s="98"/>
      <c r="G1445" s="111"/>
      <c r="H1445" s="110"/>
      <c r="I1445" s="111"/>
      <c r="J1445" s="111"/>
      <c r="K1445" s="111"/>
      <c r="L1445" s="93"/>
      <c r="N1445" s="98"/>
      <c r="O1445" s="98"/>
    </row>
    <row r="1446" spans="1:15" ht="16.5">
      <c r="A1446" s="112" t="s">
        <v>39</v>
      </c>
      <c r="B1446" s="92"/>
      <c r="C1446" s="92"/>
      <c r="D1446" s="98"/>
      <c r="E1446" s="114"/>
      <c r="F1446" s="98"/>
      <c r="G1446" s="111"/>
      <c r="H1446" s="110"/>
      <c r="I1446" s="97"/>
      <c r="J1446" s="97"/>
      <c r="K1446" s="97"/>
      <c r="L1446" s="93"/>
    </row>
    <row r="1447" spans="1:15" ht="16.5">
      <c r="A1447" s="112" t="s">
        <v>40</v>
      </c>
      <c r="B1447" s="113"/>
      <c r="C1447" s="92"/>
      <c r="D1447" s="98"/>
      <c r="E1447" s="114"/>
      <c r="F1447" s="98"/>
      <c r="G1447" s="111"/>
      <c r="H1447" s="95"/>
      <c r="I1447" s="97"/>
      <c r="J1447" s="97"/>
      <c r="K1447" s="97"/>
      <c r="L1447" s="93"/>
    </row>
    <row r="1448" spans="1:15" ht="16.5">
      <c r="A1448" s="112" t="s">
        <v>41</v>
      </c>
      <c r="B1448" s="105"/>
      <c r="C1448" s="113"/>
      <c r="D1448" s="98"/>
      <c r="E1448" s="116"/>
      <c r="F1448" s="111"/>
      <c r="G1448" s="111"/>
      <c r="H1448" s="95"/>
      <c r="I1448" s="97"/>
      <c r="J1448" s="97"/>
      <c r="K1448" s="97"/>
      <c r="L1448" s="111"/>
    </row>
    <row r="1449" spans="1:15">
      <c r="A1449" s="159" t="s">
        <v>0</v>
      </c>
      <c r="B1449" s="159"/>
      <c r="C1449" s="159"/>
      <c r="D1449" s="159"/>
      <c r="E1449" s="159"/>
      <c r="F1449" s="159"/>
      <c r="G1449" s="159"/>
      <c r="H1449" s="159"/>
      <c r="I1449" s="159"/>
      <c r="J1449" s="159"/>
      <c r="K1449" s="159"/>
      <c r="L1449" s="159"/>
      <c r="M1449" s="159"/>
      <c r="N1449" s="159"/>
      <c r="O1449" s="159"/>
    </row>
    <row r="1450" spans="1:15">
      <c r="A1450" s="159"/>
      <c r="B1450" s="159"/>
      <c r="C1450" s="159"/>
      <c r="D1450" s="159"/>
      <c r="E1450" s="159"/>
      <c r="F1450" s="159"/>
      <c r="G1450" s="159"/>
      <c r="H1450" s="159"/>
      <c r="I1450" s="159"/>
      <c r="J1450" s="159"/>
      <c r="K1450" s="159"/>
      <c r="L1450" s="159"/>
      <c r="M1450" s="159"/>
      <c r="N1450" s="159"/>
      <c r="O1450" s="159"/>
    </row>
    <row r="1451" spans="1:15">
      <c r="A1451" s="159"/>
      <c r="B1451" s="159"/>
      <c r="C1451" s="159"/>
      <c r="D1451" s="159"/>
      <c r="E1451" s="159"/>
      <c r="F1451" s="159"/>
      <c r="G1451" s="159"/>
      <c r="H1451" s="159"/>
      <c r="I1451" s="159"/>
      <c r="J1451" s="159"/>
      <c r="K1451" s="159"/>
      <c r="L1451" s="159"/>
      <c r="M1451" s="159"/>
      <c r="N1451" s="159"/>
      <c r="O1451" s="159"/>
    </row>
    <row r="1452" spans="1:15">
      <c r="A1452" s="172" t="s">
        <v>1</v>
      </c>
      <c r="B1452" s="172"/>
      <c r="C1452" s="172"/>
      <c r="D1452" s="172"/>
      <c r="E1452" s="172"/>
      <c r="F1452" s="172"/>
      <c r="G1452" s="172"/>
      <c r="H1452" s="172"/>
      <c r="I1452" s="172"/>
      <c r="J1452" s="172"/>
      <c r="K1452" s="172"/>
      <c r="L1452" s="172"/>
      <c r="M1452" s="172"/>
      <c r="N1452" s="172"/>
      <c r="O1452" s="172"/>
    </row>
    <row r="1453" spans="1:15">
      <c r="A1453" s="172" t="s">
        <v>2</v>
      </c>
      <c r="B1453" s="172"/>
      <c r="C1453" s="172"/>
      <c r="D1453" s="172"/>
      <c r="E1453" s="172"/>
      <c r="F1453" s="172"/>
      <c r="G1453" s="172"/>
      <c r="H1453" s="172"/>
      <c r="I1453" s="172"/>
      <c r="J1453" s="172"/>
      <c r="K1453" s="172"/>
      <c r="L1453" s="172"/>
      <c r="M1453" s="172"/>
      <c r="N1453" s="172"/>
      <c r="O1453" s="172"/>
    </row>
    <row r="1454" spans="1:15">
      <c r="A1454" s="163" t="s">
        <v>3</v>
      </c>
      <c r="B1454" s="163"/>
      <c r="C1454" s="163"/>
      <c r="D1454" s="163"/>
      <c r="E1454" s="163"/>
      <c r="F1454" s="163"/>
      <c r="G1454" s="163"/>
      <c r="H1454" s="163"/>
      <c r="I1454" s="163"/>
      <c r="J1454" s="163"/>
      <c r="K1454" s="163"/>
      <c r="L1454" s="163"/>
      <c r="M1454" s="163"/>
      <c r="N1454" s="163"/>
      <c r="O1454" s="163"/>
    </row>
    <row r="1455" spans="1:15" ht="16.5">
      <c r="A1455" s="173" t="s">
        <v>280</v>
      </c>
      <c r="B1455" s="173"/>
      <c r="C1455" s="173"/>
      <c r="D1455" s="173"/>
      <c r="E1455" s="173"/>
      <c r="F1455" s="173"/>
      <c r="G1455" s="173"/>
      <c r="H1455" s="173"/>
      <c r="I1455" s="173"/>
      <c r="J1455" s="173"/>
      <c r="K1455" s="173"/>
      <c r="L1455" s="173"/>
      <c r="M1455" s="173"/>
      <c r="N1455" s="173"/>
      <c r="O1455" s="173"/>
    </row>
    <row r="1456" spans="1:15" ht="16.5">
      <c r="A1456" s="164" t="s">
        <v>5</v>
      </c>
      <c r="B1456" s="164"/>
      <c r="C1456" s="164"/>
      <c r="D1456" s="164"/>
      <c r="E1456" s="164"/>
      <c r="F1456" s="164"/>
      <c r="G1456" s="164"/>
      <c r="H1456" s="164"/>
      <c r="I1456" s="164"/>
      <c r="J1456" s="164"/>
      <c r="K1456" s="164"/>
      <c r="L1456" s="164"/>
      <c r="M1456" s="164"/>
      <c r="N1456" s="164"/>
      <c r="O1456" s="164"/>
    </row>
    <row r="1457" spans="1:15">
      <c r="A1457" s="165" t="s">
        <v>6</v>
      </c>
      <c r="B1457" s="166" t="s">
        <v>7</v>
      </c>
      <c r="C1457" s="167" t="s">
        <v>8</v>
      </c>
      <c r="D1457" s="166" t="s">
        <v>9</v>
      </c>
      <c r="E1457" s="165" t="s">
        <v>10</v>
      </c>
      <c r="F1457" s="165" t="s">
        <v>11</v>
      </c>
      <c r="G1457" s="167" t="s">
        <v>12</v>
      </c>
      <c r="H1457" s="167" t="s">
        <v>13</v>
      </c>
      <c r="I1457" s="167" t="s">
        <v>14</v>
      </c>
      <c r="J1457" s="167" t="s">
        <v>15</v>
      </c>
      <c r="K1457" s="167" t="s">
        <v>16</v>
      </c>
      <c r="L1457" s="168" t="s">
        <v>17</v>
      </c>
      <c r="M1457" s="166" t="s">
        <v>18</v>
      </c>
      <c r="N1457" s="166" t="s">
        <v>19</v>
      </c>
      <c r="O1457" s="166" t="s">
        <v>20</v>
      </c>
    </row>
    <row r="1458" spans="1:15">
      <c r="A1458" s="165"/>
      <c r="B1458" s="166"/>
      <c r="C1458" s="167"/>
      <c r="D1458" s="166"/>
      <c r="E1458" s="165"/>
      <c r="F1458" s="165"/>
      <c r="G1458" s="167"/>
      <c r="H1458" s="167"/>
      <c r="I1458" s="167"/>
      <c r="J1458" s="167"/>
      <c r="K1458" s="167"/>
      <c r="L1458" s="168"/>
      <c r="M1458" s="166"/>
      <c r="N1458" s="166"/>
      <c r="O1458" s="166"/>
    </row>
    <row r="1459" spans="1:15">
      <c r="A1459" s="119">
        <v>1</v>
      </c>
      <c r="B1459" s="78">
        <v>43187</v>
      </c>
      <c r="C1459" s="119">
        <v>980</v>
      </c>
      <c r="D1459" s="119" t="s">
        <v>21</v>
      </c>
      <c r="E1459" s="119" t="s">
        <v>22</v>
      </c>
      <c r="F1459" s="119" t="s">
        <v>169</v>
      </c>
      <c r="G1459" s="123">
        <v>25</v>
      </c>
      <c r="H1459" s="123">
        <v>19</v>
      </c>
      <c r="I1459" s="123">
        <v>28</v>
      </c>
      <c r="J1459" s="123">
        <v>31</v>
      </c>
      <c r="K1459" s="123">
        <v>34</v>
      </c>
      <c r="L1459" s="123">
        <v>34</v>
      </c>
      <c r="M1459" s="119">
        <v>1500</v>
      </c>
      <c r="N1459" s="122">
        <f>IF('NORMAL OPTION CALLS'!E1459="BUY",('NORMAL OPTION CALLS'!L1459-'NORMAL OPTION CALLS'!G1459)*('NORMAL OPTION CALLS'!M1459),('NORMAL OPTION CALLS'!G1459-'NORMAL OPTION CALLS'!L1459)*('NORMAL OPTION CALLS'!M1459))</f>
        <v>13500</v>
      </c>
      <c r="O1459" s="8">
        <f>'NORMAL OPTION CALLS'!N1459/('NORMAL OPTION CALLS'!M1459)/'NORMAL OPTION CALLS'!G1459%</f>
        <v>36</v>
      </c>
    </row>
    <row r="1460" spans="1:15" ht="16.5" customHeight="1">
      <c r="A1460" s="119">
        <v>2</v>
      </c>
      <c r="B1460" s="78">
        <v>43186</v>
      </c>
      <c r="C1460" s="119">
        <v>250</v>
      </c>
      <c r="D1460" s="119" t="s">
        <v>21</v>
      </c>
      <c r="E1460" s="119" t="s">
        <v>22</v>
      </c>
      <c r="F1460" s="119" t="s">
        <v>49</v>
      </c>
      <c r="G1460" s="123">
        <v>4.5</v>
      </c>
      <c r="H1460" s="123">
        <v>2</v>
      </c>
      <c r="I1460" s="123">
        <v>6</v>
      </c>
      <c r="J1460" s="123">
        <v>7.5</v>
      </c>
      <c r="K1460" s="123">
        <v>9</v>
      </c>
      <c r="L1460" s="123">
        <v>2</v>
      </c>
      <c r="M1460" s="119">
        <v>3000</v>
      </c>
      <c r="N1460" s="122">
        <f>IF('NORMAL OPTION CALLS'!E1460="BUY",('NORMAL OPTION CALLS'!L1460-'NORMAL OPTION CALLS'!G1460)*('NORMAL OPTION CALLS'!M1460),('NORMAL OPTION CALLS'!G1460-'NORMAL OPTION CALLS'!L1460)*('NORMAL OPTION CALLS'!M1460))</f>
        <v>-7500</v>
      </c>
      <c r="O1460" s="8">
        <f>'NORMAL OPTION CALLS'!N1460/('NORMAL OPTION CALLS'!M1460)/'NORMAL OPTION CALLS'!G1460%</f>
        <v>-55.555555555555557</v>
      </c>
    </row>
    <row r="1461" spans="1:15" ht="16.5" customHeight="1">
      <c r="A1461" s="119">
        <v>3</v>
      </c>
      <c r="B1461" s="78">
        <v>43186</v>
      </c>
      <c r="C1461" s="119">
        <v>270</v>
      </c>
      <c r="D1461" s="119" t="s">
        <v>21</v>
      </c>
      <c r="E1461" s="119" t="s">
        <v>22</v>
      </c>
      <c r="F1461" s="119" t="s">
        <v>87</v>
      </c>
      <c r="G1461" s="123">
        <v>4.5</v>
      </c>
      <c r="H1461" s="123">
        <v>1.5</v>
      </c>
      <c r="I1461" s="123">
        <v>6</v>
      </c>
      <c r="J1461" s="123">
        <v>7.5</v>
      </c>
      <c r="K1461" s="123">
        <v>9</v>
      </c>
      <c r="L1461" s="123">
        <v>6</v>
      </c>
      <c r="M1461" s="119">
        <v>3000</v>
      </c>
      <c r="N1461" s="122">
        <f>IF('NORMAL OPTION CALLS'!E1461="BUY",('NORMAL OPTION CALLS'!L1461-'NORMAL OPTION CALLS'!G1461)*('NORMAL OPTION CALLS'!M1461),('NORMAL OPTION CALLS'!G1461-'NORMAL OPTION CALLS'!L1461)*('NORMAL OPTION CALLS'!M1461))</f>
        <v>4500</v>
      </c>
      <c r="O1461" s="8">
        <f>'NORMAL OPTION CALLS'!N1461/('NORMAL OPTION CALLS'!M1461)/'NORMAL OPTION CALLS'!G1461%</f>
        <v>33.333333333333336</v>
      </c>
    </row>
    <row r="1462" spans="1:15" ht="16.5" customHeight="1">
      <c r="A1462" s="119">
        <v>4</v>
      </c>
      <c r="B1462" s="78">
        <v>43185</v>
      </c>
      <c r="C1462" s="119">
        <v>550</v>
      </c>
      <c r="D1462" s="119" t="s">
        <v>21</v>
      </c>
      <c r="E1462" s="119" t="s">
        <v>22</v>
      </c>
      <c r="F1462" s="119" t="s">
        <v>77</v>
      </c>
      <c r="G1462" s="123">
        <v>3</v>
      </c>
      <c r="H1462" s="123">
        <v>0.5</v>
      </c>
      <c r="I1462" s="123">
        <v>6</v>
      </c>
      <c r="J1462" s="123">
        <v>9</v>
      </c>
      <c r="K1462" s="123">
        <v>12</v>
      </c>
      <c r="L1462" s="123">
        <v>12</v>
      </c>
      <c r="M1462" s="119">
        <v>1100</v>
      </c>
      <c r="N1462" s="122">
        <f>IF('NORMAL OPTION CALLS'!E1462="BUY",('NORMAL OPTION CALLS'!L1462-'NORMAL OPTION CALLS'!G1462)*('NORMAL OPTION CALLS'!M1462),('NORMAL OPTION CALLS'!G1462-'NORMAL OPTION CALLS'!L1462)*('NORMAL OPTION CALLS'!M1462))</f>
        <v>9900</v>
      </c>
      <c r="O1462" s="8">
        <f>'NORMAL OPTION CALLS'!N1462/('NORMAL OPTION CALLS'!M1462)/'NORMAL OPTION CALLS'!G1462%</f>
        <v>300</v>
      </c>
    </row>
    <row r="1463" spans="1:15" ht="16.5" customHeight="1">
      <c r="A1463" s="119">
        <v>5</v>
      </c>
      <c r="B1463" s="78">
        <v>43185</v>
      </c>
      <c r="C1463" s="119">
        <v>140</v>
      </c>
      <c r="D1463" s="119" t="s">
        <v>21</v>
      </c>
      <c r="E1463" s="119" t="s">
        <v>22</v>
      </c>
      <c r="F1463" s="119" t="s">
        <v>124</v>
      </c>
      <c r="G1463" s="123">
        <v>2.5</v>
      </c>
      <c r="H1463" s="123">
        <v>1</v>
      </c>
      <c r="I1463" s="123">
        <v>3.3</v>
      </c>
      <c r="J1463" s="123">
        <v>4</v>
      </c>
      <c r="K1463" s="123">
        <v>4.9000000000000004</v>
      </c>
      <c r="L1463" s="123">
        <v>3.3</v>
      </c>
      <c r="M1463" s="119">
        <v>4000</v>
      </c>
      <c r="N1463" s="122">
        <f>IF('NORMAL OPTION CALLS'!E1463="BUY",('NORMAL OPTION CALLS'!L1463-'NORMAL OPTION CALLS'!G1463)*('NORMAL OPTION CALLS'!M1463),('NORMAL OPTION CALLS'!G1463-'NORMAL OPTION CALLS'!L1463)*('NORMAL OPTION CALLS'!M1463))</f>
        <v>3199.9999999999991</v>
      </c>
      <c r="O1463" s="8">
        <f>'NORMAL OPTION CALLS'!N1463/('NORMAL OPTION CALLS'!M1463)/'NORMAL OPTION CALLS'!G1463%</f>
        <v>31.999999999999993</v>
      </c>
    </row>
    <row r="1464" spans="1:15" ht="16.5" customHeight="1">
      <c r="A1464" s="119">
        <v>6</v>
      </c>
      <c r="B1464" s="78">
        <v>43185</v>
      </c>
      <c r="C1464" s="119">
        <v>530</v>
      </c>
      <c r="D1464" s="119" t="s">
        <v>21</v>
      </c>
      <c r="E1464" s="119" t="s">
        <v>22</v>
      </c>
      <c r="F1464" s="119" t="s">
        <v>77</v>
      </c>
      <c r="G1464" s="123">
        <v>7</v>
      </c>
      <c r="H1464" s="123">
        <v>2</v>
      </c>
      <c r="I1464" s="123">
        <v>10</v>
      </c>
      <c r="J1464" s="123">
        <v>13</v>
      </c>
      <c r="K1464" s="123">
        <v>16</v>
      </c>
      <c r="L1464" s="123">
        <v>16</v>
      </c>
      <c r="M1464" s="119">
        <v>1100</v>
      </c>
      <c r="N1464" s="122">
        <f>IF('NORMAL OPTION CALLS'!E1464="BUY",('NORMAL OPTION CALLS'!L1464-'NORMAL OPTION CALLS'!G1464)*('NORMAL OPTION CALLS'!M1464),('NORMAL OPTION CALLS'!G1464-'NORMAL OPTION CALLS'!L1464)*('NORMAL OPTION CALLS'!M1464))</f>
        <v>9900</v>
      </c>
      <c r="O1464" s="8">
        <f>'NORMAL OPTION CALLS'!N1464/('NORMAL OPTION CALLS'!M1464)/'NORMAL OPTION CALLS'!G1464%</f>
        <v>128.57142857142856</v>
      </c>
    </row>
    <row r="1465" spans="1:15" ht="16.5" customHeight="1">
      <c r="A1465" s="119">
        <v>7</v>
      </c>
      <c r="B1465" s="78">
        <v>43182</v>
      </c>
      <c r="C1465" s="119">
        <v>210</v>
      </c>
      <c r="D1465" s="119" t="s">
        <v>47</v>
      </c>
      <c r="E1465" s="119" t="s">
        <v>22</v>
      </c>
      <c r="F1465" s="119" t="s">
        <v>51</v>
      </c>
      <c r="G1465" s="123">
        <v>5.2</v>
      </c>
      <c r="H1465" s="123">
        <v>3.6</v>
      </c>
      <c r="I1465" s="123">
        <v>6</v>
      </c>
      <c r="J1465" s="123">
        <v>6.8</v>
      </c>
      <c r="K1465" s="123">
        <v>7.6</v>
      </c>
      <c r="L1465" s="123">
        <v>7.6</v>
      </c>
      <c r="M1465" s="119">
        <v>4500</v>
      </c>
      <c r="N1465" s="122">
        <f>IF('NORMAL OPTION CALLS'!E1465="BUY",('NORMAL OPTION CALLS'!L1465-'NORMAL OPTION CALLS'!G1465)*('NORMAL OPTION CALLS'!M1465),('NORMAL OPTION CALLS'!G1465-'NORMAL OPTION CALLS'!L1465)*('NORMAL OPTION CALLS'!M1465))</f>
        <v>10799.999999999998</v>
      </c>
      <c r="O1465" s="8">
        <f>'NORMAL OPTION CALLS'!N1465/('NORMAL OPTION CALLS'!M1465)/'NORMAL OPTION CALLS'!G1465%</f>
        <v>46.153846153846139</v>
      </c>
    </row>
    <row r="1466" spans="1:15" ht="16.5" customHeight="1">
      <c r="A1466" s="119">
        <v>8</v>
      </c>
      <c r="B1466" s="78">
        <v>43182</v>
      </c>
      <c r="C1466" s="119">
        <v>125</v>
      </c>
      <c r="D1466" s="119" t="s">
        <v>47</v>
      </c>
      <c r="E1466" s="119" t="s">
        <v>22</v>
      </c>
      <c r="F1466" s="119" t="s">
        <v>64</v>
      </c>
      <c r="G1466" s="123">
        <v>3.2</v>
      </c>
      <c r="H1466" s="123">
        <v>2</v>
      </c>
      <c r="I1466" s="123">
        <v>3.8</v>
      </c>
      <c r="J1466" s="123">
        <v>4.4000000000000004</v>
      </c>
      <c r="K1466" s="123">
        <v>5</v>
      </c>
      <c r="L1466" s="123">
        <v>3.8</v>
      </c>
      <c r="M1466" s="119">
        <v>6000</v>
      </c>
      <c r="N1466" s="122">
        <f>IF('NORMAL OPTION CALLS'!E1466="BUY",('NORMAL OPTION CALLS'!L1466-'NORMAL OPTION CALLS'!G1466)*('NORMAL OPTION CALLS'!M1466),('NORMAL OPTION CALLS'!G1466-'NORMAL OPTION CALLS'!L1466)*('NORMAL OPTION CALLS'!M1466))</f>
        <v>3599.9999999999977</v>
      </c>
      <c r="O1466" s="8">
        <f>'NORMAL OPTION CALLS'!N1466/('NORMAL OPTION CALLS'!M1466)/'NORMAL OPTION CALLS'!G1466%</f>
        <v>18.749999999999989</v>
      </c>
    </row>
    <row r="1467" spans="1:15" ht="16.5" customHeight="1">
      <c r="A1467" s="119">
        <v>9</v>
      </c>
      <c r="B1467" s="78">
        <v>43182</v>
      </c>
      <c r="C1467" s="119">
        <v>560</v>
      </c>
      <c r="D1467" s="119" t="s">
        <v>47</v>
      </c>
      <c r="E1467" s="119" t="s">
        <v>22</v>
      </c>
      <c r="F1467" s="119" t="s">
        <v>44</v>
      </c>
      <c r="G1467" s="123">
        <v>11.5</v>
      </c>
      <c r="H1467" s="123">
        <v>6</v>
      </c>
      <c r="I1467" s="123">
        <v>15</v>
      </c>
      <c r="J1467" s="123">
        <v>18.5</v>
      </c>
      <c r="K1467" s="123">
        <v>22</v>
      </c>
      <c r="L1467" s="123">
        <v>6</v>
      </c>
      <c r="M1467" s="119">
        <v>1061</v>
      </c>
      <c r="N1467" s="122">
        <f>IF('NORMAL OPTION CALLS'!E1467="BUY",('NORMAL OPTION CALLS'!L1467-'NORMAL OPTION CALLS'!G1467)*('NORMAL OPTION CALLS'!M1467),('NORMAL OPTION CALLS'!G1467-'NORMAL OPTION CALLS'!L1467)*('NORMAL OPTION CALLS'!M1467))</f>
        <v>-5835.5</v>
      </c>
      <c r="O1467" s="8">
        <f>'NORMAL OPTION CALLS'!N1467/('NORMAL OPTION CALLS'!M1467)/'NORMAL OPTION CALLS'!G1467%</f>
        <v>-47.826086956521735</v>
      </c>
    </row>
    <row r="1468" spans="1:15" ht="16.5" customHeight="1">
      <c r="A1468" s="119">
        <v>10</v>
      </c>
      <c r="B1468" s="78">
        <v>43181</v>
      </c>
      <c r="C1468" s="119">
        <v>280</v>
      </c>
      <c r="D1468" s="119" t="s">
        <v>47</v>
      </c>
      <c r="E1468" s="119" t="s">
        <v>22</v>
      </c>
      <c r="F1468" s="119" t="s">
        <v>91</v>
      </c>
      <c r="G1468" s="123">
        <v>3.3</v>
      </c>
      <c r="H1468" s="123">
        <v>1</v>
      </c>
      <c r="I1468" s="123">
        <v>4.5</v>
      </c>
      <c r="J1468" s="123">
        <v>5.7</v>
      </c>
      <c r="K1468" s="123">
        <v>7</v>
      </c>
      <c r="L1468" s="123">
        <v>7</v>
      </c>
      <c r="M1468" s="119">
        <v>2750</v>
      </c>
      <c r="N1468" s="122">
        <f>IF('NORMAL OPTION CALLS'!E1468="BUY",('NORMAL OPTION CALLS'!L1468-'NORMAL OPTION CALLS'!G1468)*('NORMAL OPTION CALLS'!M1468),('NORMAL OPTION CALLS'!G1468-'NORMAL OPTION CALLS'!L1468)*('NORMAL OPTION CALLS'!M1468))</f>
        <v>10175</v>
      </c>
      <c r="O1468" s="8">
        <f>'NORMAL OPTION CALLS'!N1468/('NORMAL OPTION CALLS'!M1468)/'NORMAL OPTION CALLS'!G1468%</f>
        <v>112.12121212121212</v>
      </c>
    </row>
    <row r="1469" spans="1:15" ht="16.5" customHeight="1">
      <c r="A1469" s="119">
        <v>11</v>
      </c>
      <c r="B1469" s="78">
        <v>43181</v>
      </c>
      <c r="C1469" s="119">
        <v>240</v>
      </c>
      <c r="D1469" s="119" t="s">
        <v>47</v>
      </c>
      <c r="E1469" s="119" t="s">
        <v>22</v>
      </c>
      <c r="F1469" s="119" t="s">
        <v>49</v>
      </c>
      <c r="G1469" s="123">
        <v>3.4</v>
      </c>
      <c r="H1469" s="123">
        <v>0.9</v>
      </c>
      <c r="I1469" s="123">
        <v>4.9000000000000004</v>
      </c>
      <c r="J1469" s="123">
        <v>6.4</v>
      </c>
      <c r="K1469" s="123">
        <v>8</v>
      </c>
      <c r="L1469" s="123">
        <v>6.4</v>
      </c>
      <c r="M1469" s="119">
        <v>3000</v>
      </c>
      <c r="N1469" s="122">
        <f>IF('NORMAL OPTION CALLS'!E1469="BUY",('NORMAL OPTION CALLS'!L1469-'NORMAL OPTION CALLS'!G1469)*('NORMAL OPTION CALLS'!M1469),('NORMAL OPTION CALLS'!G1469-'NORMAL OPTION CALLS'!L1469)*('NORMAL OPTION CALLS'!M1469))</f>
        <v>9000.0000000000018</v>
      </c>
      <c r="O1469" s="8">
        <f>'NORMAL OPTION CALLS'!N1469/('NORMAL OPTION CALLS'!M1469)/'NORMAL OPTION CALLS'!G1469%</f>
        <v>88.235294117647072</v>
      </c>
    </row>
    <row r="1470" spans="1:15" ht="16.5" customHeight="1">
      <c r="A1470" s="119">
        <v>12</v>
      </c>
      <c r="B1470" s="78">
        <v>43181</v>
      </c>
      <c r="C1470" s="119">
        <v>90</v>
      </c>
      <c r="D1470" s="119" t="s">
        <v>47</v>
      </c>
      <c r="E1470" s="119" t="s">
        <v>22</v>
      </c>
      <c r="F1470" s="119" t="s">
        <v>59</v>
      </c>
      <c r="G1470" s="123">
        <v>3.5</v>
      </c>
      <c r="H1470" s="123">
        <v>2.5</v>
      </c>
      <c r="I1470" s="123">
        <v>4</v>
      </c>
      <c r="J1470" s="123">
        <v>4.5</v>
      </c>
      <c r="K1470" s="123">
        <v>5</v>
      </c>
      <c r="L1470" s="123">
        <v>4</v>
      </c>
      <c r="M1470" s="119">
        <v>6000</v>
      </c>
      <c r="N1470" s="122">
        <f>IF('NORMAL OPTION CALLS'!E1470="BUY",('NORMAL OPTION CALLS'!L1470-'NORMAL OPTION CALLS'!G1470)*('NORMAL OPTION CALLS'!M1470),('NORMAL OPTION CALLS'!G1470-'NORMAL OPTION CALLS'!L1470)*('NORMAL OPTION CALLS'!M1470))</f>
        <v>3000</v>
      </c>
      <c r="O1470" s="8">
        <f>'NORMAL OPTION CALLS'!N1470/('NORMAL OPTION CALLS'!M1470)/'NORMAL OPTION CALLS'!G1470%</f>
        <v>14.285714285714285</v>
      </c>
    </row>
    <row r="1471" spans="1:15" ht="16.5" customHeight="1">
      <c r="A1471" s="119">
        <v>13</v>
      </c>
      <c r="B1471" s="78">
        <v>43180</v>
      </c>
      <c r="C1471" s="119">
        <v>290</v>
      </c>
      <c r="D1471" s="119" t="s">
        <v>21</v>
      </c>
      <c r="E1471" s="119" t="s">
        <v>22</v>
      </c>
      <c r="F1471" s="119" t="s">
        <v>43</v>
      </c>
      <c r="G1471" s="123">
        <v>6.4</v>
      </c>
      <c r="H1471" s="123">
        <v>3.5</v>
      </c>
      <c r="I1471" s="123">
        <v>8</v>
      </c>
      <c r="J1471" s="123">
        <v>10.5</v>
      </c>
      <c r="K1471" s="123">
        <v>12</v>
      </c>
      <c r="L1471" s="123">
        <v>3.5</v>
      </c>
      <c r="M1471" s="119">
        <v>3000</v>
      </c>
      <c r="N1471" s="122">
        <f>IF('NORMAL OPTION CALLS'!E1471="BUY",('NORMAL OPTION CALLS'!L1471-'NORMAL OPTION CALLS'!G1471)*('NORMAL OPTION CALLS'!M1471),('NORMAL OPTION CALLS'!G1471-'NORMAL OPTION CALLS'!L1471)*('NORMAL OPTION CALLS'!M1471))</f>
        <v>-8700.0000000000018</v>
      </c>
      <c r="O1471" s="8">
        <f>'NORMAL OPTION CALLS'!N1471/('NORMAL OPTION CALLS'!M1471)/'NORMAL OPTION CALLS'!G1471%</f>
        <v>-45.312500000000014</v>
      </c>
    </row>
    <row r="1472" spans="1:15" ht="16.5" customHeight="1">
      <c r="A1472" s="119">
        <v>14</v>
      </c>
      <c r="B1472" s="78">
        <v>43180</v>
      </c>
      <c r="C1472" s="119">
        <v>960</v>
      </c>
      <c r="D1472" s="119" t="s">
        <v>21</v>
      </c>
      <c r="E1472" s="119" t="s">
        <v>22</v>
      </c>
      <c r="F1472" s="119" t="s">
        <v>281</v>
      </c>
      <c r="G1472" s="123">
        <v>23</v>
      </c>
      <c r="H1472" s="123">
        <v>19</v>
      </c>
      <c r="I1472" s="123">
        <v>26</v>
      </c>
      <c r="J1472" s="123">
        <v>29</v>
      </c>
      <c r="K1472" s="123">
        <v>32</v>
      </c>
      <c r="L1472" s="123">
        <v>19</v>
      </c>
      <c r="M1472" s="119">
        <v>1500</v>
      </c>
      <c r="N1472" s="122">
        <f>IF('NORMAL OPTION CALLS'!E1472="BUY",('NORMAL OPTION CALLS'!L1472-'NORMAL OPTION CALLS'!G1472)*('NORMAL OPTION CALLS'!M1472),('NORMAL OPTION CALLS'!G1472-'NORMAL OPTION CALLS'!L1472)*('NORMAL OPTION CALLS'!M1472))</f>
        <v>-6000</v>
      </c>
      <c r="O1472" s="8">
        <f>'NORMAL OPTION CALLS'!N1472/('NORMAL OPTION CALLS'!M1472)/'NORMAL OPTION CALLS'!G1472%</f>
        <v>-17.391304347826086</v>
      </c>
    </row>
    <row r="1473" spans="1:15" ht="16.5" customHeight="1">
      <c r="A1473" s="119">
        <v>15</v>
      </c>
      <c r="B1473" s="78">
        <v>43180</v>
      </c>
      <c r="C1473" s="119">
        <v>290</v>
      </c>
      <c r="D1473" s="119" t="s">
        <v>47</v>
      </c>
      <c r="E1473" s="119" t="s">
        <v>22</v>
      </c>
      <c r="F1473" s="119" t="s">
        <v>91</v>
      </c>
      <c r="G1473" s="123">
        <v>4.5</v>
      </c>
      <c r="H1473" s="123">
        <v>3</v>
      </c>
      <c r="I1473" s="123">
        <v>5.7</v>
      </c>
      <c r="J1473" s="123">
        <v>7</v>
      </c>
      <c r="K1473" s="123">
        <v>7.8</v>
      </c>
      <c r="L1473" s="123">
        <v>5.7</v>
      </c>
      <c r="M1473" s="119">
        <v>2750</v>
      </c>
      <c r="N1473" s="122">
        <f>IF('NORMAL OPTION CALLS'!E1473="BUY",('NORMAL OPTION CALLS'!L1473-'NORMAL OPTION CALLS'!G1473)*('NORMAL OPTION CALLS'!M1473),('NORMAL OPTION CALLS'!G1473-'NORMAL OPTION CALLS'!L1473)*('NORMAL OPTION CALLS'!M1473))</f>
        <v>3300.0000000000005</v>
      </c>
      <c r="O1473" s="8">
        <f>'NORMAL OPTION CALLS'!N1473/('NORMAL OPTION CALLS'!M1473)/'NORMAL OPTION CALLS'!G1473%</f>
        <v>26.666666666666671</v>
      </c>
    </row>
    <row r="1474" spans="1:15" ht="16.5" customHeight="1">
      <c r="A1474" s="119">
        <v>16</v>
      </c>
      <c r="B1474" s="78">
        <v>43179</v>
      </c>
      <c r="C1474" s="119">
        <v>600</v>
      </c>
      <c r="D1474" s="119" t="s">
        <v>21</v>
      </c>
      <c r="E1474" s="119" t="s">
        <v>22</v>
      </c>
      <c r="F1474" s="119" t="s">
        <v>99</v>
      </c>
      <c r="G1474" s="123">
        <v>13.5</v>
      </c>
      <c r="H1474" s="123">
        <v>7</v>
      </c>
      <c r="I1474" s="123">
        <v>17</v>
      </c>
      <c r="J1474" s="123">
        <v>20.5</v>
      </c>
      <c r="K1474" s="123">
        <v>24</v>
      </c>
      <c r="L1474" s="123">
        <v>1</v>
      </c>
      <c r="M1474" s="119">
        <v>1061</v>
      </c>
      <c r="N1474" s="122">
        <f>IF('NORMAL OPTION CALLS'!E1474="BUY",('NORMAL OPTION CALLS'!L1474-'NORMAL OPTION CALLS'!G1474)*('NORMAL OPTION CALLS'!M1474),('NORMAL OPTION CALLS'!G1474-'NORMAL OPTION CALLS'!L1474)*('NORMAL OPTION CALLS'!M1474))</f>
        <v>-13262.5</v>
      </c>
      <c r="O1474" s="8">
        <f>'NORMAL OPTION CALLS'!N1474/('NORMAL OPTION CALLS'!M1474)/'NORMAL OPTION CALLS'!G1474%</f>
        <v>-92.592592592592581</v>
      </c>
    </row>
    <row r="1475" spans="1:15" ht="16.5" customHeight="1">
      <c r="A1475" s="119">
        <v>17</v>
      </c>
      <c r="B1475" s="78">
        <v>43179</v>
      </c>
      <c r="C1475" s="119">
        <v>175</v>
      </c>
      <c r="D1475" s="119" t="s">
        <v>47</v>
      </c>
      <c r="E1475" s="119" t="s">
        <v>22</v>
      </c>
      <c r="F1475" s="119" t="s">
        <v>56</v>
      </c>
      <c r="G1475" s="123">
        <v>3.3</v>
      </c>
      <c r="H1475" s="123">
        <v>2</v>
      </c>
      <c r="I1475" s="123">
        <v>4.7</v>
      </c>
      <c r="J1475" s="123">
        <v>6</v>
      </c>
      <c r="K1475" s="123">
        <v>7.3</v>
      </c>
      <c r="L1475" s="123">
        <v>4.7</v>
      </c>
      <c r="M1475" s="119">
        <v>3000</v>
      </c>
      <c r="N1475" s="122">
        <f>IF('NORMAL OPTION CALLS'!E1475="BUY",('NORMAL OPTION CALLS'!L1475-'NORMAL OPTION CALLS'!G1475)*('NORMAL OPTION CALLS'!M1475),('NORMAL OPTION CALLS'!G1475-'NORMAL OPTION CALLS'!L1475)*('NORMAL OPTION CALLS'!M1475))</f>
        <v>4200.0000000000009</v>
      </c>
      <c r="O1475" s="8">
        <f>'NORMAL OPTION CALLS'!N1475/('NORMAL OPTION CALLS'!M1475)/'NORMAL OPTION CALLS'!G1475%</f>
        <v>42.424242424242436</v>
      </c>
    </row>
    <row r="1476" spans="1:15" ht="16.5" customHeight="1">
      <c r="A1476" s="119">
        <v>18</v>
      </c>
      <c r="B1476" s="78">
        <v>43179</v>
      </c>
      <c r="C1476" s="119">
        <v>155</v>
      </c>
      <c r="D1476" s="119" t="s">
        <v>47</v>
      </c>
      <c r="E1476" s="119" t="s">
        <v>22</v>
      </c>
      <c r="F1476" s="119" t="s">
        <v>184</v>
      </c>
      <c r="G1476" s="123">
        <v>4.2</v>
      </c>
      <c r="H1476" s="123">
        <v>2.8</v>
      </c>
      <c r="I1476" s="123">
        <v>5</v>
      </c>
      <c r="J1476" s="123">
        <v>5.8</v>
      </c>
      <c r="K1476" s="123">
        <v>6.6</v>
      </c>
      <c r="L1476" s="123">
        <v>5</v>
      </c>
      <c r="M1476" s="119">
        <v>4500</v>
      </c>
      <c r="N1476" s="122">
        <f>IF('NORMAL OPTION CALLS'!E1476="BUY",('NORMAL OPTION CALLS'!L1476-'NORMAL OPTION CALLS'!G1476)*('NORMAL OPTION CALLS'!M1476),('NORMAL OPTION CALLS'!G1476-'NORMAL OPTION CALLS'!L1476)*('NORMAL OPTION CALLS'!M1476))</f>
        <v>3599.9999999999991</v>
      </c>
      <c r="O1476" s="8">
        <f>'NORMAL OPTION CALLS'!N1476/('NORMAL OPTION CALLS'!M1476)/'NORMAL OPTION CALLS'!G1476%</f>
        <v>19.047619047619044</v>
      </c>
    </row>
    <row r="1477" spans="1:15" ht="16.5" customHeight="1">
      <c r="A1477" s="119">
        <v>19</v>
      </c>
      <c r="B1477" s="78">
        <v>43178</v>
      </c>
      <c r="C1477" s="119">
        <v>130</v>
      </c>
      <c r="D1477" s="119" t="s">
        <v>47</v>
      </c>
      <c r="E1477" s="119" t="s">
        <v>22</v>
      </c>
      <c r="F1477" s="119" t="s">
        <v>124</v>
      </c>
      <c r="G1477" s="123">
        <v>1.6</v>
      </c>
      <c r="H1477" s="123">
        <v>0.5</v>
      </c>
      <c r="I1477" s="123">
        <v>2.4</v>
      </c>
      <c r="J1477" s="123">
        <v>3.2</v>
      </c>
      <c r="K1477" s="123">
        <v>4</v>
      </c>
      <c r="L1477" s="123">
        <v>4</v>
      </c>
      <c r="M1477" s="119">
        <v>4000</v>
      </c>
      <c r="N1477" s="122">
        <f>IF('NORMAL OPTION CALLS'!E1477="BUY",('NORMAL OPTION CALLS'!L1477-'NORMAL OPTION CALLS'!G1477)*('NORMAL OPTION CALLS'!M1477),('NORMAL OPTION CALLS'!G1477-'NORMAL OPTION CALLS'!L1477)*('NORMAL OPTION CALLS'!M1477))</f>
        <v>9600</v>
      </c>
      <c r="O1477" s="8">
        <f>'NORMAL OPTION CALLS'!N1477/('NORMAL OPTION CALLS'!M1477)/'NORMAL OPTION CALLS'!G1477%</f>
        <v>150</v>
      </c>
    </row>
    <row r="1478" spans="1:15" ht="16.5" customHeight="1">
      <c r="A1478" s="119">
        <v>20</v>
      </c>
      <c r="B1478" s="78">
        <v>43178</v>
      </c>
      <c r="C1478" s="119">
        <v>580</v>
      </c>
      <c r="D1478" s="119" t="s">
        <v>47</v>
      </c>
      <c r="E1478" s="119" t="s">
        <v>22</v>
      </c>
      <c r="F1478" s="119" t="s">
        <v>99</v>
      </c>
      <c r="G1478" s="123">
        <v>11</v>
      </c>
      <c r="H1478" s="123">
        <v>5</v>
      </c>
      <c r="I1478" s="123">
        <v>14.5</v>
      </c>
      <c r="J1478" s="123">
        <v>18</v>
      </c>
      <c r="K1478" s="123">
        <v>21.5</v>
      </c>
      <c r="L1478" s="123">
        <v>14.5</v>
      </c>
      <c r="M1478" s="119">
        <v>1061</v>
      </c>
      <c r="N1478" s="122">
        <f>IF('NORMAL OPTION CALLS'!E1478="BUY",('NORMAL OPTION CALLS'!L1478-'NORMAL OPTION CALLS'!G1478)*('NORMAL OPTION CALLS'!M1478),('NORMAL OPTION CALLS'!G1478-'NORMAL OPTION CALLS'!L1478)*('NORMAL OPTION CALLS'!M1478))</f>
        <v>3713.5</v>
      </c>
      <c r="O1478" s="8">
        <f>'NORMAL OPTION CALLS'!N1478/('NORMAL OPTION CALLS'!M1478)/'NORMAL OPTION CALLS'!G1478%</f>
        <v>31.818181818181817</v>
      </c>
    </row>
    <row r="1479" spans="1:15" ht="16.5" customHeight="1">
      <c r="A1479" s="119">
        <v>21</v>
      </c>
      <c r="B1479" s="78">
        <v>43178</v>
      </c>
      <c r="C1479" s="119">
        <v>85</v>
      </c>
      <c r="D1479" s="119" t="s">
        <v>47</v>
      </c>
      <c r="E1479" s="119" t="s">
        <v>22</v>
      </c>
      <c r="F1479" s="119" t="s">
        <v>59</v>
      </c>
      <c r="G1479" s="123">
        <v>2.2000000000000002</v>
      </c>
      <c r="H1479" s="123">
        <v>1.2</v>
      </c>
      <c r="I1479" s="123">
        <v>2.7</v>
      </c>
      <c r="J1479" s="123">
        <v>3.2</v>
      </c>
      <c r="K1479" s="123">
        <v>3.7</v>
      </c>
      <c r="L1479" s="123">
        <v>2.7</v>
      </c>
      <c r="M1479" s="119">
        <v>6000</v>
      </c>
      <c r="N1479" s="122">
        <f>IF('NORMAL OPTION CALLS'!E1479="BUY",('NORMAL OPTION CALLS'!L1479-'NORMAL OPTION CALLS'!G1479)*('NORMAL OPTION CALLS'!M1479),('NORMAL OPTION CALLS'!G1479-'NORMAL OPTION CALLS'!L1479)*('NORMAL OPTION CALLS'!M1479))</f>
        <v>3000</v>
      </c>
      <c r="O1479" s="8">
        <f>'NORMAL OPTION CALLS'!N1479/('NORMAL OPTION CALLS'!M1479)/'NORMAL OPTION CALLS'!G1479%</f>
        <v>22.727272727272727</v>
      </c>
    </row>
    <row r="1480" spans="1:15" ht="16.5" customHeight="1">
      <c r="A1480" s="119">
        <v>22</v>
      </c>
      <c r="B1480" s="78">
        <v>43175</v>
      </c>
      <c r="C1480" s="119">
        <v>600</v>
      </c>
      <c r="D1480" s="119" t="s">
        <v>47</v>
      </c>
      <c r="E1480" s="119" t="s">
        <v>22</v>
      </c>
      <c r="F1480" s="119" t="s">
        <v>99</v>
      </c>
      <c r="G1480" s="123">
        <v>15.5</v>
      </c>
      <c r="H1480" s="123">
        <v>9.5</v>
      </c>
      <c r="I1480" s="123">
        <v>19</v>
      </c>
      <c r="J1480" s="123">
        <v>22.5</v>
      </c>
      <c r="K1480" s="123">
        <v>26</v>
      </c>
      <c r="L1480" s="123">
        <v>19</v>
      </c>
      <c r="M1480" s="119">
        <v>1061</v>
      </c>
      <c r="N1480" s="122">
        <f>IF('NORMAL OPTION CALLS'!E1480="BUY",('NORMAL OPTION CALLS'!L1480-'NORMAL OPTION CALLS'!G1480)*('NORMAL OPTION CALLS'!M1480),('NORMAL OPTION CALLS'!G1480-'NORMAL OPTION CALLS'!L1480)*('NORMAL OPTION CALLS'!M1480))</f>
        <v>3713.5</v>
      </c>
      <c r="O1480" s="8">
        <f>'NORMAL OPTION CALLS'!N1480/('NORMAL OPTION CALLS'!M1480)/'NORMAL OPTION CALLS'!G1480%</f>
        <v>22.580645161290324</v>
      </c>
    </row>
    <row r="1481" spans="1:15" ht="16.5" customHeight="1">
      <c r="A1481" s="119">
        <v>23</v>
      </c>
      <c r="B1481" s="78">
        <v>43175</v>
      </c>
      <c r="C1481" s="119">
        <v>280</v>
      </c>
      <c r="D1481" s="119" t="s">
        <v>21</v>
      </c>
      <c r="E1481" s="119" t="s">
        <v>22</v>
      </c>
      <c r="F1481" s="119" t="s">
        <v>82</v>
      </c>
      <c r="G1481" s="123">
        <v>5.5</v>
      </c>
      <c r="H1481" s="123">
        <v>2</v>
      </c>
      <c r="I1481" s="123">
        <v>8</v>
      </c>
      <c r="J1481" s="123">
        <v>10.5</v>
      </c>
      <c r="K1481" s="123">
        <v>13</v>
      </c>
      <c r="L1481" s="123">
        <v>7.95</v>
      </c>
      <c r="M1481" s="119">
        <v>1600</v>
      </c>
      <c r="N1481" s="122">
        <f>IF('NORMAL OPTION CALLS'!E1481="BUY",('NORMAL OPTION CALLS'!L1481-'NORMAL OPTION CALLS'!G1481)*('NORMAL OPTION CALLS'!M1481),('NORMAL OPTION CALLS'!G1481-'NORMAL OPTION CALLS'!L1481)*('NORMAL OPTION CALLS'!M1481))</f>
        <v>3920.0000000000005</v>
      </c>
      <c r="O1481" s="8">
        <f>'NORMAL OPTION CALLS'!N1481/('NORMAL OPTION CALLS'!M1481)/'NORMAL OPTION CALLS'!G1481%</f>
        <v>44.545454545454547</v>
      </c>
    </row>
    <row r="1482" spans="1:15" ht="16.5" customHeight="1">
      <c r="A1482" s="119">
        <v>24</v>
      </c>
      <c r="B1482" s="78">
        <v>43174</v>
      </c>
      <c r="C1482" s="119">
        <v>880</v>
      </c>
      <c r="D1482" s="119" t="s">
        <v>21</v>
      </c>
      <c r="E1482" s="119" t="s">
        <v>22</v>
      </c>
      <c r="F1482" s="119" t="s">
        <v>169</v>
      </c>
      <c r="G1482" s="123">
        <v>17</v>
      </c>
      <c r="H1482" s="123">
        <v>13</v>
      </c>
      <c r="I1482" s="123">
        <v>19.5</v>
      </c>
      <c r="J1482" s="123">
        <v>22</v>
      </c>
      <c r="K1482" s="123">
        <v>24.5</v>
      </c>
      <c r="L1482" s="123">
        <v>13</v>
      </c>
      <c r="M1482" s="119">
        <v>1500</v>
      </c>
      <c r="N1482" s="122">
        <f>IF('NORMAL OPTION CALLS'!E1482="BUY",('NORMAL OPTION CALLS'!L1482-'NORMAL OPTION CALLS'!G1482)*('NORMAL OPTION CALLS'!M1482),('NORMAL OPTION CALLS'!G1482-'NORMAL OPTION CALLS'!L1482)*('NORMAL OPTION CALLS'!M1482))</f>
        <v>-6000</v>
      </c>
      <c r="O1482" s="8">
        <f>'NORMAL OPTION CALLS'!N1482/('NORMAL OPTION CALLS'!M1482)/'NORMAL OPTION CALLS'!G1482%</f>
        <v>-23.52941176470588</v>
      </c>
    </row>
    <row r="1483" spans="1:15" ht="16.5" customHeight="1">
      <c r="A1483" s="119">
        <v>25</v>
      </c>
      <c r="B1483" s="78">
        <v>43174</v>
      </c>
      <c r="C1483" s="119">
        <v>280</v>
      </c>
      <c r="D1483" s="119" t="s">
        <v>21</v>
      </c>
      <c r="E1483" s="119" t="s">
        <v>22</v>
      </c>
      <c r="F1483" s="119" t="s">
        <v>195</v>
      </c>
      <c r="G1483" s="123">
        <v>8.5</v>
      </c>
      <c r="H1483" s="123">
        <v>7</v>
      </c>
      <c r="I1483" s="123">
        <v>9.3000000000000007</v>
      </c>
      <c r="J1483" s="123">
        <v>10.1</v>
      </c>
      <c r="K1483" s="123">
        <v>10.9</v>
      </c>
      <c r="L1483" s="123">
        <v>9.3000000000000007</v>
      </c>
      <c r="M1483" s="119">
        <v>4500</v>
      </c>
      <c r="N1483" s="122">
        <f>IF('NORMAL OPTION CALLS'!E1483="BUY",('NORMAL OPTION CALLS'!L1483-'NORMAL OPTION CALLS'!G1483)*('NORMAL OPTION CALLS'!M1483),('NORMAL OPTION CALLS'!G1483-'NORMAL OPTION CALLS'!L1483)*('NORMAL OPTION CALLS'!M1483))</f>
        <v>3600.0000000000032</v>
      </c>
      <c r="O1483" s="8">
        <f>'NORMAL OPTION CALLS'!N1483/('NORMAL OPTION CALLS'!M1483)/'NORMAL OPTION CALLS'!G1483%</f>
        <v>9.4117647058823604</v>
      </c>
    </row>
    <row r="1484" spans="1:15" ht="16.5" customHeight="1">
      <c r="A1484" s="119">
        <v>26</v>
      </c>
      <c r="B1484" s="78">
        <v>43173</v>
      </c>
      <c r="C1484" s="119">
        <v>320</v>
      </c>
      <c r="D1484" s="119" t="s">
        <v>21</v>
      </c>
      <c r="E1484" s="119" t="s">
        <v>22</v>
      </c>
      <c r="F1484" s="119" t="s">
        <v>55</v>
      </c>
      <c r="G1484" s="123">
        <v>8.5</v>
      </c>
      <c r="H1484" s="123">
        <v>5</v>
      </c>
      <c r="I1484" s="123">
        <v>10.5</v>
      </c>
      <c r="J1484" s="123">
        <v>12.5</v>
      </c>
      <c r="K1484" s="123">
        <v>14.5</v>
      </c>
      <c r="L1484" s="123">
        <v>5</v>
      </c>
      <c r="M1484" s="119">
        <v>1750</v>
      </c>
      <c r="N1484" s="122">
        <f>IF('NORMAL OPTION CALLS'!E1484="BUY",('NORMAL OPTION CALLS'!L1484-'NORMAL OPTION CALLS'!G1484)*('NORMAL OPTION CALLS'!M1484),('NORMAL OPTION CALLS'!G1484-'NORMAL OPTION CALLS'!L1484)*('NORMAL OPTION CALLS'!M1484))</f>
        <v>-6125</v>
      </c>
      <c r="O1484" s="8">
        <f>'NORMAL OPTION CALLS'!N1484/('NORMAL OPTION CALLS'!M1484)/'NORMAL OPTION CALLS'!G1484%</f>
        <v>-41.17647058823529</v>
      </c>
    </row>
    <row r="1485" spans="1:15" ht="16.5" customHeight="1">
      <c r="A1485" s="119">
        <v>27</v>
      </c>
      <c r="B1485" s="78">
        <v>43173</v>
      </c>
      <c r="C1485" s="119">
        <v>225</v>
      </c>
      <c r="D1485" s="119" t="s">
        <v>21</v>
      </c>
      <c r="E1485" s="119" t="s">
        <v>22</v>
      </c>
      <c r="F1485" s="119" t="s">
        <v>247</v>
      </c>
      <c r="G1485" s="123">
        <v>6.5</v>
      </c>
      <c r="H1485" s="123">
        <v>5</v>
      </c>
      <c r="I1485" s="123">
        <v>7.3</v>
      </c>
      <c r="J1485" s="123">
        <v>8</v>
      </c>
      <c r="K1485" s="123">
        <v>8.8000000000000007</v>
      </c>
      <c r="L1485" s="123">
        <v>8.8000000000000007</v>
      </c>
      <c r="M1485" s="119">
        <v>4500</v>
      </c>
      <c r="N1485" s="122">
        <f>IF('NORMAL OPTION CALLS'!E1485="BUY",('NORMAL OPTION CALLS'!L1485-'NORMAL OPTION CALLS'!G1485)*('NORMAL OPTION CALLS'!M1485),('NORMAL OPTION CALLS'!G1485-'NORMAL OPTION CALLS'!L1485)*('NORMAL OPTION CALLS'!M1485))</f>
        <v>10350.000000000004</v>
      </c>
      <c r="O1485" s="8">
        <f>'NORMAL OPTION CALLS'!N1485/('NORMAL OPTION CALLS'!M1485)/'NORMAL OPTION CALLS'!G1485%</f>
        <v>35.384615384615394</v>
      </c>
    </row>
    <row r="1486" spans="1:15" ht="16.5" customHeight="1">
      <c r="A1486" s="119">
        <v>28</v>
      </c>
      <c r="B1486" s="78">
        <v>43173</v>
      </c>
      <c r="C1486" s="119">
        <v>90</v>
      </c>
      <c r="D1486" s="119" t="s">
        <v>47</v>
      </c>
      <c r="E1486" s="119" t="s">
        <v>22</v>
      </c>
      <c r="F1486" s="119" t="s">
        <v>59</v>
      </c>
      <c r="G1486" s="123">
        <v>3.5</v>
      </c>
      <c r="H1486" s="123">
        <v>2.5</v>
      </c>
      <c r="I1486" s="123">
        <v>4</v>
      </c>
      <c r="J1486" s="123">
        <v>4.5</v>
      </c>
      <c r="K1486" s="123">
        <v>5</v>
      </c>
      <c r="L1486" s="123">
        <v>4.5</v>
      </c>
      <c r="M1486" s="119">
        <v>6000</v>
      </c>
      <c r="N1486" s="122">
        <f>IF('NORMAL OPTION CALLS'!E1486="BUY",('NORMAL OPTION CALLS'!L1486-'NORMAL OPTION CALLS'!G1486)*('NORMAL OPTION CALLS'!M1486),('NORMAL OPTION CALLS'!G1486-'NORMAL OPTION CALLS'!L1486)*('NORMAL OPTION CALLS'!M1486))</f>
        <v>6000</v>
      </c>
      <c r="O1486" s="8">
        <f>'NORMAL OPTION CALLS'!N1486/('NORMAL OPTION CALLS'!M1486)/'NORMAL OPTION CALLS'!G1486%</f>
        <v>28.571428571428569</v>
      </c>
    </row>
    <row r="1487" spans="1:15" ht="16.5" customHeight="1">
      <c r="A1487" s="119">
        <v>29</v>
      </c>
      <c r="B1487" s="78">
        <v>43172</v>
      </c>
      <c r="C1487" s="119">
        <v>360</v>
      </c>
      <c r="D1487" s="119" t="s">
        <v>21</v>
      </c>
      <c r="E1487" s="119" t="s">
        <v>22</v>
      </c>
      <c r="F1487" s="119" t="s">
        <v>75</v>
      </c>
      <c r="G1487" s="123">
        <v>7</v>
      </c>
      <c r="H1487" s="123">
        <v>4</v>
      </c>
      <c r="I1487" s="123">
        <v>9.5</v>
      </c>
      <c r="J1487" s="123">
        <v>12</v>
      </c>
      <c r="K1487" s="123">
        <v>14.5</v>
      </c>
      <c r="L1487" s="123">
        <v>4</v>
      </c>
      <c r="M1487" s="119">
        <v>1500</v>
      </c>
      <c r="N1487" s="122">
        <f>IF('NORMAL OPTION CALLS'!E1487="BUY",('NORMAL OPTION CALLS'!L1487-'NORMAL OPTION CALLS'!G1487)*('NORMAL OPTION CALLS'!M1487),('NORMAL OPTION CALLS'!G1487-'NORMAL OPTION CALLS'!L1487)*('NORMAL OPTION CALLS'!M1487))</f>
        <v>-4500</v>
      </c>
      <c r="O1487" s="8">
        <f>'NORMAL OPTION CALLS'!N1487/('NORMAL OPTION CALLS'!M1487)/'NORMAL OPTION CALLS'!G1487%</f>
        <v>-42.857142857142854</v>
      </c>
    </row>
    <row r="1488" spans="1:15" ht="16.5" customHeight="1">
      <c r="A1488" s="119">
        <v>30</v>
      </c>
      <c r="B1488" s="78">
        <v>43172</v>
      </c>
      <c r="C1488" s="119">
        <v>860</v>
      </c>
      <c r="D1488" s="119" t="s">
        <v>21</v>
      </c>
      <c r="E1488" s="119" t="s">
        <v>22</v>
      </c>
      <c r="F1488" s="119" t="s">
        <v>169</v>
      </c>
      <c r="G1488" s="123">
        <v>13</v>
      </c>
      <c r="H1488" s="123">
        <v>8.5</v>
      </c>
      <c r="I1488" s="123">
        <v>15.5</v>
      </c>
      <c r="J1488" s="123">
        <v>18</v>
      </c>
      <c r="K1488" s="123">
        <v>20.5</v>
      </c>
      <c r="L1488" s="123">
        <v>20.5</v>
      </c>
      <c r="M1488" s="119">
        <v>1500</v>
      </c>
      <c r="N1488" s="122">
        <f>IF('NORMAL OPTION CALLS'!E1488="BUY",('NORMAL OPTION CALLS'!L1488-'NORMAL OPTION CALLS'!G1488)*('NORMAL OPTION CALLS'!M1488),('NORMAL OPTION CALLS'!G1488-'NORMAL OPTION CALLS'!L1488)*('NORMAL OPTION CALLS'!M1488))</f>
        <v>11250</v>
      </c>
      <c r="O1488" s="8">
        <f>'NORMAL OPTION CALLS'!N1488/('NORMAL OPTION CALLS'!M1488)/'NORMAL OPTION CALLS'!G1488%</f>
        <v>57.692307692307693</v>
      </c>
    </row>
    <row r="1489" spans="1:15" ht="16.5" customHeight="1">
      <c r="A1489" s="119">
        <v>31</v>
      </c>
      <c r="B1489" s="78">
        <v>43171</v>
      </c>
      <c r="C1489" s="119">
        <v>400</v>
      </c>
      <c r="D1489" s="119" t="s">
        <v>21</v>
      </c>
      <c r="E1489" s="119" t="s">
        <v>22</v>
      </c>
      <c r="F1489" s="119" t="s">
        <v>56</v>
      </c>
      <c r="G1489" s="123">
        <v>5</v>
      </c>
      <c r="H1489" s="123">
        <v>1</v>
      </c>
      <c r="I1489" s="123">
        <v>7.5</v>
      </c>
      <c r="J1489" s="123">
        <v>10</v>
      </c>
      <c r="K1489" s="123">
        <v>12.5</v>
      </c>
      <c r="L1489" s="123">
        <v>7.5</v>
      </c>
      <c r="M1489" s="119">
        <v>1500</v>
      </c>
      <c r="N1489" s="122">
        <f>IF('NORMAL OPTION CALLS'!E1489="BUY",('NORMAL OPTION CALLS'!L1489-'NORMAL OPTION CALLS'!G1489)*('NORMAL OPTION CALLS'!M1489),('NORMAL OPTION CALLS'!G1489-'NORMAL OPTION CALLS'!L1489)*('NORMAL OPTION CALLS'!M1489))</f>
        <v>3750</v>
      </c>
      <c r="O1489" s="8">
        <f>'NORMAL OPTION CALLS'!N1489/('NORMAL OPTION CALLS'!M1489)/'NORMAL OPTION CALLS'!G1489%</f>
        <v>50</v>
      </c>
    </row>
    <row r="1490" spans="1:15" ht="16.5" customHeight="1">
      <c r="A1490" s="119">
        <v>32</v>
      </c>
      <c r="B1490" s="78">
        <v>43171</v>
      </c>
      <c r="C1490" s="119">
        <v>125</v>
      </c>
      <c r="D1490" s="119" t="s">
        <v>47</v>
      </c>
      <c r="E1490" s="119" t="s">
        <v>22</v>
      </c>
      <c r="F1490" s="119" t="s">
        <v>64</v>
      </c>
      <c r="G1490" s="123">
        <v>4.5999999999999996</v>
      </c>
      <c r="H1490" s="123">
        <v>3.6</v>
      </c>
      <c r="I1490" s="123">
        <v>5.0999999999999996</v>
      </c>
      <c r="J1490" s="123">
        <v>6.6</v>
      </c>
      <c r="K1490" s="123">
        <v>7.1</v>
      </c>
      <c r="L1490" s="123">
        <v>5.0999999999999996</v>
      </c>
      <c r="M1490" s="119">
        <v>6000</v>
      </c>
      <c r="N1490" s="122">
        <f>IF('NORMAL OPTION CALLS'!E1490="BUY",('NORMAL OPTION CALLS'!L1490-'NORMAL OPTION CALLS'!G1490)*('NORMAL OPTION CALLS'!M1490),('NORMAL OPTION CALLS'!G1490-'NORMAL OPTION CALLS'!L1490)*('NORMAL OPTION CALLS'!M1490))</f>
        <v>3000</v>
      </c>
      <c r="O1490" s="8">
        <f>'NORMAL OPTION CALLS'!N1490/('NORMAL OPTION CALLS'!M1490)/'NORMAL OPTION CALLS'!G1490%</f>
        <v>10.869565217391305</v>
      </c>
    </row>
    <row r="1491" spans="1:15" ht="16.5" customHeight="1">
      <c r="A1491" s="119">
        <v>33</v>
      </c>
      <c r="B1491" s="78">
        <v>43171</v>
      </c>
      <c r="C1491" s="119">
        <v>100</v>
      </c>
      <c r="D1491" s="119" t="s">
        <v>47</v>
      </c>
      <c r="E1491" s="119" t="s">
        <v>22</v>
      </c>
      <c r="F1491" s="119" t="s">
        <v>180</v>
      </c>
      <c r="G1491" s="123">
        <v>7</v>
      </c>
      <c r="H1491" s="123">
        <v>5.5</v>
      </c>
      <c r="I1491" s="123">
        <v>7.8</v>
      </c>
      <c r="J1491" s="123">
        <v>8.6</v>
      </c>
      <c r="K1491" s="123">
        <v>9.4</v>
      </c>
      <c r="L1491" s="123">
        <v>9.4</v>
      </c>
      <c r="M1491" s="119">
        <v>6000</v>
      </c>
      <c r="N1491" s="122">
        <f>IF('NORMAL OPTION CALLS'!E1491="BUY",('NORMAL OPTION CALLS'!L1491-'NORMAL OPTION CALLS'!G1491)*('NORMAL OPTION CALLS'!M1491),('NORMAL OPTION CALLS'!G1491-'NORMAL OPTION CALLS'!L1491)*('NORMAL OPTION CALLS'!M1491))</f>
        <v>14400.000000000002</v>
      </c>
      <c r="O1491" s="8">
        <f>'NORMAL OPTION CALLS'!N1491/('NORMAL OPTION CALLS'!M1491)/'NORMAL OPTION CALLS'!G1491%</f>
        <v>34.285714285714285</v>
      </c>
    </row>
    <row r="1492" spans="1:15" ht="16.5" customHeight="1">
      <c r="A1492" s="119">
        <v>34</v>
      </c>
      <c r="B1492" s="78">
        <v>43171</v>
      </c>
      <c r="C1492" s="119">
        <v>90</v>
      </c>
      <c r="D1492" s="119" t="s">
        <v>47</v>
      </c>
      <c r="E1492" s="119" t="s">
        <v>22</v>
      </c>
      <c r="F1492" s="119" t="s">
        <v>59</v>
      </c>
      <c r="G1492" s="123">
        <v>3.6</v>
      </c>
      <c r="H1492" s="123">
        <v>2.6</v>
      </c>
      <c r="I1492" s="123">
        <v>4.0999999999999996</v>
      </c>
      <c r="J1492" s="123">
        <v>5.6</v>
      </c>
      <c r="K1492" s="123">
        <v>6.1</v>
      </c>
      <c r="L1492" s="123">
        <v>6.1</v>
      </c>
      <c r="M1492" s="119">
        <v>6000</v>
      </c>
      <c r="N1492" s="122">
        <f>IF('NORMAL OPTION CALLS'!E1492="BUY",('NORMAL OPTION CALLS'!L1492-'NORMAL OPTION CALLS'!G1492)*('NORMAL OPTION CALLS'!M1492),('NORMAL OPTION CALLS'!G1492-'NORMAL OPTION CALLS'!L1492)*('NORMAL OPTION CALLS'!M1492))</f>
        <v>14999.999999999998</v>
      </c>
      <c r="O1492" s="8">
        <f>'NORMAL OPTION CALLS'!N1492/('NORMAL OPTION CALLS'!M1492)/'NORMAL OPTION CALLS'!G1492%</f>
        <v>69.444444444444429</v>
      </c>
    </row>
    <row r="1493" spans="1:15" ht="16.5" customHeight="1">
      <c r="A1493" s="119">
        <v>35</v>
      </c>
      <c r="B1493" s="78">
        <v>43168</v>
      </c>
      <c r="C1493" s="119">
        <v>240</v>
      </c>
      <c r="D1493" s="119" t="s">
        <v>47</v>
      </c>
      <c r="E1493" s="119" t="s">
        <v>22</v>
      </c>
      <c r="F1493" s="119" t="s">
        <v>82</v>
      </c>
      <c r="G1493" s="123">
        <v>13</v>
      </c>
      <c r="H1493" s="123">
        <v>9.5</v>
      </c>
      <c r="I1493" s="123">
        <v>15</v>
      </c>
      <c r="J1493" s="123">
        <v>17</v>
      </c>
      <c r="K1493" s="123">
        <v>19</v>
      </c>
      <c r="L1493" s="123">
        <v>15</v>
      </c>
      <c r="M1493" s="119">
        <v>1600</v>
      </c>
      <c r="N1493" s="122">
        <f>IF('NORMAL OPTION CALLS'!E1493="BUY",('NORMAL OPTION CALLS'!L1493-'NORMAL OPTION CALLS'!G1493)*('NORMAL OPTION CALLS'!M1493),('NORMAL OPTION CALLS'!G1493-'NORMAL OPTION CALLS'!L1493)*('NORMAL OPTION CALLS'!M1493))</f>
        <v>3200</v>
      </c>
      <c r="O1493" s="8">
        <f>'NORMAL OPTION CALLS'!N1493/('NORMAL OPTION CALLS'!M1493)/'NORMAL OPTION CALLS'!G1493%</f>
        <v>15.384615384615383</v>
      </c>
    </row>
    <row r="1494" spans="1:15">
      <c r="A1494" s="119">
        <v>36</v>
      </c>
      <c r="B1494" s="78">
        <v>43168</v>
      </c>
      <c r="C1494" s="119">
        <v>600</v>
      </c>
      <c r="D1494" s="119" t="s">
        <v>47</v>
      </c>
      <c r="E1494" s="119" t="s">
        <v>22</v>
      </c>
      <c r="F1494" s="119" t="s">
        <v>99</v>
      </c>
      <c r="G1494" s="123">
        <v>15.5</v>
      </c>
      <c r="H1494" s="123">
        <v>10</v>
      </c>
      <c r="I1494" s="123">
        <v>19</v>
      </c>
      <c r="J1494" s="123">
        <v>22</v>
      </c>
      <c r="K1494" s="123">
        <v>25.5</v>
      </c>
      <c r="L1494" s="123">
        <v>25.5</v>
      </c>
      <c r="M1494" s="119">
        <v>1061</v>
      </c>
      <c r="N1494" s="122">
        <f>IF('NORMAL OPTION CALLS'!E1494="BUY",('NORMAL OPTION CALLS'!L1494-'NORMAL OPTION CALLS'!G1494)*('NORMAL OPTION CALLS'!M1494),('NORMAL OPTION CALLS'!G1494-'NORMAL OPTION CALLS'!L1494)*('NORMAL OPTION CALLS'!M1494))</f>
        <v>10610</v>
      </c>
      <c r="O1494" s="8">
        <f>'NORMAL OPTION CALLS'!N1494/('NORMAL OPTION CALLS'!M1494)/'NORMAL OPTION CALLS'!G1494%</f>
        <v>64.516129032258064</v>
      </c>
    </row>
    <row r="1495" spans="1:15">
      <c r="A1495" s="119">
        <v>37</v>
      </c>
      <c r="B1495" s="78">
        <v>43168</v>
      </c>
      <c r="C1495" s="119">
        <v>225</v>
      </c>
      <c r="D1495" s="119" t="s">
        <v>47</v>
      </c>
      <c r="E1495" s="119" t="s">
        <v>22</v>
      </c>
      <c r="F1495" s="119" t="s">
        <v>51</v>
      </c>
      <c r="G1495" s="123">
        <v>10</v>
      </c>
      <c r="H1495" s="123">
        <v>8.5</v>
      </c>
      <c r="I1495" s="123">
        <v>10.8</v>
      </c>
      <c r="J1495" s="123">
        <v>11.6</v>
      </c>
      <c r="K1495" s="123">
        <v>12.4</v>
      </c>
      <c r="L1495" s="123">
        <v>11.6</v>
      </c>
      <c r="M1495" s="119">
        <v>4500</v>
      </c>
      <c r="N1495" s="122">
        <f>IF('NORMAL OPTION CALLS'!E1495="BUY",('NORMAL OPTION CALLS'!L1495-'NORMAL OPTION CALLS'!G1495)*('NORMAL OPTION CALLS'!M1495),('NORMAL OPTION CALLS'!G1495-'NORMAL OPTION CALLS'!L1495)*('NORMAL OPTION CALLS'!M1495))</f>
        <v>7199.9999999999982</v>
      </c>
      <c r="O1495" s="8">
        <f>'NORMAL OPTION CALLS'!N1495/('NORMAL OPTION CALLS'!M1495)/'NORMAL OPTION CALLS'!G1495%</f>
        <v>15.999999999999996</v>
      </c>
    </row>
    <row r="1496" spans="1:15">
      <c r="A1496" s="119">
        <v>38</v>
      </c>
      <c r="B1496" s="78">
        <v>43167</v>
      </c>
      <c r="C1496" s="119">
        <v>260</v>
      </c>
      <c r="D1496" s="119" t="s">
        <v>21</v>
      </c>
      <c r="E1496" s="119" t="s">
        <v>22</v>
      </c>
      <c r="F1496" s="119" t="s">
        <v>49</v>
      </c>
      <c r="G1496" s="123">
        <v>5.5</v>
      </c>
      <c r="H1496" s="123">
        <v>3</v>
      </c>
      <c r="I1496" s="123">
        <v>7</v>
      </c>
      <c r="J1496" s="123">
        <v>8.5</v>
      </c>
      <c r="K1496" s="123">
        <v>10</v>
      </c>
      <c r="L1496" s="123">
        <v>6.75</v>
      </c>
      <c r="M1496" s="119">
        <v>3000</v>
      </c>
      <c r="N1496" s="122">
        <f>IF('NORMAL OPTION CALLS'!E1496="BUY",('NORMAL OPTION CALLS'!L1496-'NORMAL OPTION CALLS'!G1496)*('NORMAL OPTION CALLS'!M1496),('NORMAL OPTION CALLS'!G1496-'NORMAL OPTION CALLS'!L1496)*('NORMAL OPTION CALLS'!M1496))</f>
        <v>3750</v>
      </c>
      <c r="O1496" s="8">
        <f>'NORMAL OPTION CALLS'!N1496/('NORMAL OPTION CALLS'!M1496)/'NORMAL OPTION CALLS'!G1496%</f>
        <v>22.727272727272727</v>
      </c>
    </row>
    <row r="1497" spans="1:15">
      <c r="A1497" s="119">
        <v>39</v>
      </c>
      <c r="B1497" s="78">
        <v>43167</v>
      </c>
      <c r="C1497" s="119">
        <v>90</v>
      </c>
      <c r="D1497" s="119" t="s">
        <v>47</v>
      </c>
      <c r="E1497" s="119" t="s">
        <v>22</v>
      </c>
      <c r="F1497" s="119" t="s">
        <v>59</v>
      </c>
      <c r="G1497" s="123">
        <v>3.2</v>
      </c>
      <c r="H1497" s="123">
        <v>2.2000000000000002</v>
      </c>
      <c r="I1497" s="123">
        <v>3.7</v>
      </c>
      <c r="J1497" s="123">
        <v>4.2</v>
      </c>
      <c r="K1497" s="123">
        <v>4.7</v>
      </c>
      <c r="L1497" s="123">
        <v>3.7</v>
      </c>
      <c r="M1497" s="119">
        <v>6000</v>
      </c>
      <c r="N1497" s="122">
        <f>IF('NORMAL OPTION CALLS'!E1497="BUY",('NORMAL OPTION CALLS'!L1497-'NORMAL OPTION CALLS'!G1497)*('NORMAL OPTION CALLS'!M1497),('NORMAL OPTION CALLS'!G1497-'NORMAL OPTION CALLS'!L1497)*('NORMAL OPTION CALLS'!M1497))</f>
        <v>3000</v>
      </c>
      <c r="O1497" s="8">
        <f>'NORMAL OPTION CALLS'!N1497/('NORMAL OPTION CALLS'!M1497)/'NORMAL OPTION CALLS'!G1497%</f>
        <v>15.625</v>
      </c>
    </row>
    <row r="1498" spans="1:15">
      <c r="A1498" s="119">
        <v>40</v>
      </c>
      <c r="B1498" s="78">
        <v>43167</v>
      </c>
      <c r="C1498" s="119">
        <v>580</v>
      </c>
      <c r="D1498" s="119" t="s">
        <v>47</v>
      </c>
      <c r="E1498" s="119" t="s">
        <v>22</v>
      </c>
      <c r="F1498" s="119" t="s">
        <v>143</v>
      </c>
      <c r="G1498" s="123">
        <v>15</v>
      </c>
      <c r="H1498" s="123">
        <v>11</v>
      </c>
      <c r="I1498" s="123">
        <v>17</v>
      </c>
      <c r="J1498" s="123">
        <v>19</v>
      </c>
      <c r="K1498" s="123">
        <v>21</v>
      </c>
      <c r="L1498" s="123">
        <v>17</v>
      </c>
      <c r="M1498" s="119">
        <v>1800</v>
      </c>
      <c r="N1498" s="122">
        <f>IF('NORMAL OPTION CALLS'!E1498="BUY",('NORMAL OPTION CALLS'!L1498-'NORMAL OPTION CALLS'!G1498)*('NORMAL OPTION CALLS'!M1498),('NORMAL OPTION CALLS'!G1498-'NORMAL OPTION CALLS'!L1498)*('NORMAL OPTION CALLS'!M1498))</f>
        <v>3600</v>
      </c>
      <c r="O1498" s="8">
        <f>'NORMAL OPTION CALLS'!N1498/('NORMAL OPTION CALLS'!M1498)/'NORMAL OPTION CALLS'!G1498%</f>
        <v>13.333333333333334</v>
      </c>
    </row>
    <row r="1499" spans="1:15">
      <c r="A1499" s="119">
        <v>41</v>
      </c>
      <c r="B1499" s="78">
        <v>43167</v>
      </c>
      <c r="C1499" s="119">
        <v>90</v>
      </c>
      <c r="D1499" s="119" t="s">
        <v>47</v>
      </c>
      <c r="E1499" s="119" t="s">
        <v>22</v>
      </c>
      <c r="F1499" s="119" t="s">
        <v>59</v>
      </c>
      <c r="G1499" s="123">
        <v>2.5</v>
      </c>
      <c r="H1499" s="123">
        <v>1.5</v>
      </c>
      <c r="I1499" s="123">
        <v>3</v>
      </c>
      <c r="J1499" s="123">
        <v>3.5</v>
      </c>
      <c r="K1499" s="123">
        <v>4</v>
      </c>
      <c r="L1499" s="123">
        <v>4</v>
      </c>
      <c r="M1499" s="119">
        <v>6000</v>
      </c>
      <c r="N1499" s="122">
        <f>IF('NORMAL OPTION CALLS'!E1499="BUY",('NORMAL OPTION CALLS'!L1499-'NORMAL OPTION CALLS'!G1499)*('NORMAL OPTION CALLS'!M1499),('NORMAL OPTION CALLS'!G1499-'NORMAL OPTION CALLS'!L1499)*('NORMAL OPTION CALLS'!M1499))</f>
        <v>9000</v>
      </c>
      <c r="O1499" s="8">
        <f>'NORMAL OPTION CALLS'!N1499/('NORMAL OPTION CALLS'!M1499)/'NORMAL OPTION CALLS'!G1499%</f>
        <v>60</v>
      </c>
    </row>
    <row r="1500" spans="1:15">
      <c r="A1500" s="119">
        <v>42</v>
      </c>
      <c r="B1500" s="78">
        <v>43166</v>
      </c>
      <c r="C1500" s="119">
        <v>135</v>
      </c>
      <c r="D1500" s="119" t="s">
        <v>47</v>
      </c>
      <c r="E1500" s="119" t="s">
        <v>22</v>
      </c>
      <c r="F1500" s="119" t="s">
        <v>64</v>
      </c>
      <c r="G1500" s="123">
        <v>4.5</v>
      </c>
      <c r="H1500" s="123">
        <v>3.5</v>
      </c>
      <c r="I1500" s="123">
        <v>5</v>
      </c>
      <c r="J1500" s="123">
        <v>5.5</v>
      </c>
      <c r="K1500" s="123">
        <v>6</v>
      </c>
      <c r="L1500" s="123">
        <v>6</v>
      </c>
      <c r="M1500" s="119">
        <v>6000</v>
      </c>
      <c r="N1500" s="122">
        <f>IF('NORMAL OPTION CALLS'!E1500="BUY",('NORMAL OPTION CALLS'!L1500-'NORMAL OPTION CALLS'!G1500)*('NORMAL OPTION CALLS'!M1500),('NORMAL OPTION CALLS'!G1500-'NORMAL OPTION CALLS'!L1500)*('NORMAL OPTION CALLS'!M1500))</f>
        <v>9000</v>
      </c>
      <c r="O1500" s="8">
        <f>'NORMAL OPTION CALLS'!N1500/('NORMAL OPTION CALLS'!M1500)/'NORMAL OPTION CALLS'!G1500%</f>
        <v>33.333333333333336</v>
      </c>
    </row>
    <row r="1501" spans="1:15">
      <c r="A1501" s="119">
        <v>43</v>
      </c>
      <c r="B1501" s="78">
        <v>43166</v>
      </c>
      <c r="C1501" s="119">
        <v>130</v>
      </c>
      <c r="D1501" s="119" t="s">
        <v>47</v>
      </c>
      <c r="E1501" s="119" t="s">
        <v>22</v>
      </c>
      <c r="F1501" s="119" t="s">
        <v>124</v>
      </c>
      <c r="G1501" s="123">
        <v>5.5</v>
      </c>
      <c r="H1501" s="123">
        <v>3.9</v>
      </c>
      <c r="I1501" s="123">
        <v>6.5</v>
      </c>
      <c r="J1501" s="123">
        <v>7.3</v>
      </c>
      <c r="K1501" s="123">
        <v>8.1</v>
      </c>
      <c r="L1501" s="123">
        <v>6.5</v>
      </c>
      <c r="M1501" s="119">
        <v>3500</v>
      </c>
      <c r="N1501" s="122">
        <f>IF('NORMAL OPTION CALLS'!E1501="BUY",('NORMAL OPTION CALLS'!L1501-'NORMAL OPTION CALLS'!G1501)*('NORMAL OPTION CALLS'!M1501),('NORMAL OPTION CALLS'!G1501-'NORMAL OPTION CALLS'!L1501)*('NORMAL OPTION CALLS'!M1501))</f>
        <v>3500</v>
      </c>
      <c r="O1501" s="8">
        <f>'NORMAL OPTION CALLS'!N1501/('NORMAL OPTION CALLS'!M1501)/'NORMAL OPTION CALLS'!G1501%</f>
        <v>18.181818181818183</v>
      </c>
    </row>
    <row r="1502" spans="1:15">
      <c r="A1502" s="119">
        <v>44</v>
      </c>
      <c r="B1502" s="78">
        <v>43166</v>
      </c>
      <c r="C1502" s="119">
        <v>250</v>
      </c>
      <c r="D1502" s="119" t="s">
        <v>47</v>
      </c>
      <c r="E1502" s="119" t="s">
        <v>22</v>
      </c>
      <c r="F1502" s="119" t="s">
        <v>49</v>
      </c>
      <c r="G1502" s="123">
        <v>7.5</v>
      </c>
      <c r="H1502" s="123">
        <v>5</v>
      </c>
      <c r="I1502" s="123">
        <v>9</v>
      </c>
      <c r="J1502" s="123">
        <v>10.5</v>
      </c>
      <c r="K1502" s="123">
        <v>12</v>
      </c>
      <c r="L1502" s="123">
        <v>10.5</v>
      </c>
      <c r="M1502" s="119">
        <v>3000</v>
      </c>
      <c r="N1502" s="122">
        <f>IF('NORMAL OPTION CALLS'!E1502="BUY",('NORMAL OPTION CALLS'!L1502-'NORMAL OPTION CALLS'!G1502)*('NORMAL OPTION CALLS'!M1502),('NORMAL OPTION CALLS'!G1502-'NORMAL OPTION CALLS'!L1502)*('NORMAL OPTION CALLS'!M1502))</f>
        <v>9000</v>
      </c>
      <c r="O1502" s="8">
        <f>'NORMAL OPTION CALLS'!N1502/('NORMAL OPTION CALLS'!M1502)/'NORMAL OPTION CALLS'!G1502%</f>
        <v>40</v>
      </c>
    </row>
    <row r="1503" spans="1:15">
      <c r="A1503" s="119">
        <v>45</v>
      </c>
      <c r="B1503" s="78">
        <v>43165</v>
      </c>
      <c r="C1503" s="119">
        <v>225</v>
      </c>
      <c r="D1503" s="119" t="s">
        <v>47</v>
      </c>
      <c r="E1503" s="119" t="s">
        <v>22</v>
      </c>
      <c r="F1503" s="119" t="s">
        <v>24</v>
      </c>
      <c r="G1503" s="123">
        <v>8</v>
      </c>
      <c r="H1503" s="123">
        <v>6</v>
      </c>
      <c r="I1503" s="123">
        <v>9</v>
      </c>
      <c r="J1503" s="123">
        <v>10</v>
      </c>
      <c r="K1503" s="123">
        <v>11</v>
      </c>
      <c r="L1503" s="123">
        <v>11</v>
      </c>
      <c r="M1503" s="119">
        <v>3500</v>
      </c>
      <c r="N1503" s="122">
        <f>IF('NORMAL OPTION CALLS'!E1503="BUY",('NORMAL OPTION CALLS'!L1503-'NORMAL OPTION CALLS'!G1503)*('NORMAL OPTION CALLS'!M1503),('NORMAL OPTION CALLS'!G1503-'NORMAL OPTION CALLS'!L1503)*('NORMAL OPTION CALLS'!M1503))</f>
        <v>10500</v>
      </c>
      <c r="O1503" s="8">
        <f>'NORMAL OPTION CALLS'!N1503/('NORMAL OPTION CALLS'!M1503)/'NORMAL OPTION CALLS'!G1503%</f>
        <v>37.5</v>
      </c>
    </row>
    <row r="1504" spans="1:15">
      <c r="A1504" s="119">
        <v>46</v>
      </c>
      <c r="B1504" s="78">
        <v>43165</v>
      </c>
      <c r="C1504" s="119">
        <v>100</v>
      </c>
      <c r="D1504" s="119" t="s">
        <v>47</v>
      </c>
      <c r="E1504" s="119" t="s">
        <v>22</v>
      </c>
      <c r="F1504" s="119" t="s">
        <v>180</v>
      </c>
      <c r="G1504" s="123">
        <v>3</v>
      </c>
      <c r="H1504" s="123">
        <v>1.5</v>
      </c>
      <c r="I1504" s="123">
        <v>3.6</v>
      </c>
      <c r="J1504" s="123">
        <v>4.2</v>
      </c>
      <c r="K1504" s="123">
        <v>4.8</v>
      </c>
      <c r="L1504" s="123">
        <v>4.2</v>
      </c>
      <c r="M1504" s="119">
        <v>6000</v>
      </c>
      <c r="N1504" s="122">
        <f>IF('NORMAL OPTION CALLS'!E1504="BUY",('NORMAL OPTION CALLS'!L1504-'NORMAL OPTION CALLS'!G1504)*('NORMAL OPTION CALLS'!M1504),('NORMAL OPTION CALLS'!G1504-'NORMAL OPTION CALLS'!L1504)*('NORMAL OPTION CALLS'!M1504))</f>
        <v>7200.0000000000009</v>
      </c>
      <c r="O1504" s="8">
        <f>'NORMAL OPTION CALLS'!N1504/('NORMAL OPTION CALLS'!M1504)/'NORMAL OPTION CALLS'!G1504%</f>
        <v>40.000000000000007</v>
      </c>
    </row>
    <row r="1505" spans="1:15">
      <c r="A1505" s="119">
        <v>47</v>
      </c>
      <c r="B1505" s="78">
        <v>43165</v>
      </c>
      <c r="C1505" s="119">
        <v>280</v>
      </c>
      <c r="D1505" s="119" t="s">
        <v>21</v>
      </c>
      <c r="E1505" s="119" t="s">
        <v>22</v>
      </c>
      <c r="F1505" s="119" t="s">
        <v>195</v>
      </c>
      <c r="G1505" s="123">
        <v>9</v>
      </c>
      <c r="H1505" s="123">
        <v>7</v>
      </c>
      <c r="I1505" s="123">
        <v>10</v>
      </c>
      <c r="J1505" s="123">
        <v>11</v>
      </c>
      <c r="K1505" s="123">
        <v>12</v>
      </c>
      <c r="L1505" s="123">
        <v>11</v>
      </c>
      <c r="M1505" s="119">
        <v>4500</v>
      </c>
      <c r="N1505" s="122">
        <f>IF('NORMAL OPTION CALLS'!E1505="BUY",('NORMAL OPTION CALLS'!L1505-'NORMAL OPTION CALLS'!G1505)*('NORMAL OPTION CALLS'!M1505),('NORMAL OPTION CALLS'!G1505-'NORMAL OPTION CALLS'!L1505)*('NORMAL OPTION CALLS'!M1505))</f>
        <v>9000</v>
      </c>
      <c r="O1505" s="8">
        <f>'NORMAL OPTION CALLS'!N1505/('NORMAL OPTION CALLS'!M1505)/'NORMAL OPTION CALLS'!G1505%</f>
        <v>22.222222222222221</v>
      </c>
    </row>
    <row r="1506" spans="1:15">
      <c r="A1506" s="119">
        <v>48</v>
      </c>
      <c r="B1506" s="78">
        <v>43165</v>
      </c>
      <c r="C1506" s="119">
        <v>720</v>
      </c>
      <c r="D1506" s="119" t="s">
        <v>21</v>
      </c>
      <c r="E1506" s="119" t="s">
        <v>22</v>
      </c>
      <c r="F1506" s="119" t="s">
        <v>249</v>
      </c>
      <c r="G1506" s="123">
        <v>7.5</v>
      </c>
      <c r="H1506" s="123">
        <v>4.5</v>
      </c>
      <c r="I1506" s="123">
        <v>9</v>
      </c>
      <c r="J1506" s="123">
        <v>10.5</v>
      </c>
      <c r="K1506" s="123">
        <v>12</v>
      </c>
      <c r="L1506" s="123">
        <v>8.9</v>
      </c>
      <c r="M1506" s="119">
        <v>1200</v>
      </c>
      <c r="N1506" s="122">
        <f>IF('NORMAL OPTION CALLS'!E1506="BUY",('NORMAL OPTION CALLS'!L1506-'NORMAL OPTION CALLS'!G1506)*('NORMAL OPTION CALLS'!M1506),('NORMAL OPTION CALLS'!G1506-'NORMAL OPTION CALLS'!L1506)*('NORMAL OPTION CALLS'!M1506))</f>
        <v>1680.0000000000005</v>
      </c>
      <c r="O1506" s="8">
        <f>'NORMAL OPTION CALLS'!N1506/('NORMAL OPTION CALLS'!M1506)/'NORMAL OPTION CALLS'!G1506%</f>
        <v>18.666666666666671</v>
      </c>
    </row>
    <row r="1507" spans="1:15">
      <c r="A1507" s="119">
        <v>49</v>
      </c>
      <c r="B1507" s="78">
        <v>43164</v>
      </c>
      <c r="C1507" s="119">
        <v>300</v>
      </c>
      <c r="D1507" s="119" t="s">
        <v>47</v>
      </c>
      <c r="E1507" s="119" t="s">
        <v>22</v>
      </c>
      <c r="F1507" s="119" t="s">
        <v>91</v>
      </c>
      <c r="G1507" s="123">
        <v>9</v>
      </c>
      <c r="H1507" s="123">
        <v>6</v>
      </c>
      <c r="I1507" s="123">
        <v>10.5</v>
      </c>
      <c r="J1507" s="123">
        <v>12</v>
      </c>
      <c r="K1507" s="123">
        <v>13.5</v>
      </c>
      <c r="L1507" s="123">
        <v>6</v>
      </c>
      <c r="M1507" s="119">
        <v>2750</v>
      </c>
      <c r="N1507" s="122">
        <f>IF('NORMAL OPTION CALLS'!E1507="BUY",('NORMAL OPTION CALLS'!L1507-'NORMAL OPTION CALLS'!G1507)*('NORMAL OPTION CALLS'!M1507),('NORMAL OPTION CALLS'!G1507-'NORMAL OPTION CALLS'!L1507)*('NORMAL OPTION CALLS'!M1507))</f>
        <v>-8250</v>
      </c>
      <c r="O1507" s="8">
        <f>'NORMAL OPTION CALLS'!N1507/('NORMAL OPTION CALLS'!M1507)/'NORMAL OPTION CALLS'!G1507%</f>
        <v>-33.333333333333336</v>
      </c>
    </row>
    <row r="1508" spans="1:15">
      <c r="A1508" s="119">
        <v>50</v>
      </c>
      <c r="B1508" s="78">
        <v>43164</v>
      </c>
      <c r="C1508" s="119">
        <v>640</v>
      </c>
      <c r="D1508" s="119" t="s">
        <v>47</v>
      </c>
      <c r="E1508" s="119" t="s">
        <v>22</v>
      </c>
      <c r="F1508" s="119" t="s">
        <v>99</v>
      </c>
      <c r="G1508" s="123">
        <v>19</v>
      </c>
      <c r="H1508" s="123">
        <v>14</v>
      </c>
      <c r="I1508" s="123">
        <v>23</v>
      </c>
      <c r="J1508" s="123">
        <v>26</v>
      </c>
      <c r="K1508" s="123">
        <v>29</v>
      </c>
      <c r="L1508" s="123">
        <v>14</v>
      </c>
      <c r="M1508" s="119">
        <v>1061</v>
      </c>
      <c r="N1508" s="122">
        <f>IF('NORMAL OPTION CALLS'!E1508="BUY",('NORMAL OPTION CALLS'!L1508-'NORMAL OPTION CALLS'!G1508)*('NORMAL OPTION CALLS'!M1508),('NORMAL OPTION CALLS'!G1508-'NORMAL OPTION CALLS'!L1508)*('NORMAL OPTION CALLS'!M1508))</f>
        <v>-5305</v>
      </c>
      <c r="O1508" s="8">
        <f>'NORMAL OPTION CALLS'!N1508/('NORMAL OPTION CALLS'!M1508)/'NORMAL OPTION CALLS'!G1508%</f>
        <v>-26.315789473684209</v>
      </c>
    </row>
    <row r="1509" spans="1:15">
      <c r="A1509" s="119">
        <v>51</v>
      </c>
      <c r="B1509" s="78">
        <v>43164</v>
      </c>
      <c r="C1509" s="119">
        <v>860</v>
      </c>
      <c r="D1509" s="119" t="s">
        <v>21</v>
      </c>
      <c r="E1509" s="119" t="s">
        <v>22</v>
      </c>
      <c r="F1509" s="119" t="s">
        <v>275</v>
      </c>
      <c r="G1509" s="123">
        <v>28</v>
      </c>
      <c r="H1509" s="123">
        <v>22</v>
      </c>
      <c r="I1509" s="123">
        <v>32</v>
      </c>
      <c r="J1509" s="123">
        <v>35</v>
      </c>
      <c r="K1509" s="123">
        <v>38</v>
      </c>
      <c r="L1509" s="123">
        <v>22</v>
      </c>
      <c r="M1509" s="119">
        <v>1500</v>
      </c>
      <c r="N1509" s="122">
        <f>IF('NORMAL OPTION CALLS'!E1509="BUY",('NORMAL OPTION CALLS'!L1509-'NORMAL OPTION CALLS'!G1509)*('NORMAL OPTION CALLS'!M1509),('NORMAL OPTION CALLS'!G1509-'NORMAL OPTION CALLS'!L1509)*('NORMAL OPTION CALLS'!M1509))</f>
        <v>-9000</v>
      </c>
      <c r="O1509" s="8">
        <f>'NORMAL OPTION CALLS'!N1509/('NORMAL OPTION CALLS'!M1509)/'NORMAL OPTION CALLS'!G1509%</f>
        <v>-21.428571428571427</v>
      </c>
    </row>
    <row r="1510" spans="1:15">
      <c r="A1510" s="119">
        <v>52</v>
      </c>
      <c r="B1510" s="78">
        <v>43164</v>
      </c>
      <c r="C1510" s="119">
        <v>140</v>
      </c>
      <c r="D1510" s="119" t="s">
        <v>47</v>
      </c>
      <c r="E1510" s="119" t="s">
        <v>22</v>
      </c>
      <c r="F1510" s="119" t="s">
        <v>64</v>
      </c>
      <c r="G1510" s="123">
        <v>4</v>
      </c>
      <c r="H1510" s="123">
        <v>3</v>
      </c>
      <c r="I1510" s="123">
        <v>4.5</v>
      </c>
      <c r="J1510" s="123">
        <v>5</v>
      </c>
      <c r="K1510" s="123">
        <v>5.5</v>
      </c>
      <c r="L1510" s="123">
        <v>5</v>
      </c>
      <c r="M1510" s="119">
        <v>6000</v>
      </c>
      <c r="N1510" s="122">
        <f>IF('NORMAL OPTION CALLS'!E1510="BUY",('NORMAL OPTION CALLS'!L1510-'NORMAL OPTION CALLS'!G1510)*('NORMAL OPTION CALLS'!M1510),('NORMAL OPTION CALLS'!G1510-'NORMAL OPTION CALLS'!L1510)*('NORMAL OPTION CALLS'!M1510))</f>
        <v>6000</v>
      </c>
      <c r="O1510" s="8">
        <f>'NORMAL OPTION CALLS'!N1510/('NORMAL OPTION CALLS'!M1510)/'NORMAL OPTION CALLS'!G1510%</f>
        <v>25</v>
      </c>
    </row>
    <row r="1511" spans="1:15">
      <c r="A1511" s="119">
        <v>53</v>
      </c>
      <c r="B1511" s="78">
        <v>43160</v>
      </c>
      <c r="C1511" s="119">
        <v>880</v>
      </c>
      <c r="D1511" s="119" t="s">
        <v>21</v>
      </c>
      <c r="E1511" s="119" t="s">
        <v>22</v>
      </c>
      <c r="F1511" s="119" t="s">
        <v>281</v>
      </c>
      <c r="G1511" s="123">
        <v>30</v>
      </c>
      <c r="H1511" s="123">
        <v>24</v>
      </c>
      <c r="I1511" s="123">
        <v>33</v>
      </c>
      <c r="J1511" s="123">
        <v>36</v>
      </c>
      <c r="K1511" s="123">
        <v>39</v>
      </c>
      <c r="L1511" s="123">
        <v>33</v>
      </c>
      <c r="M1511" s="119">
        <v>1500</v>
      </c>
      <c r="N1511" s="122">
        <f>IF('NORMAL OPTION CALLS'!E1511="BUY",('NORMAL OPTION CALLS'!L1511-'NORMAL OPTION CALLS'!G1511)*('NORMAL OPTION CALLS'!M1511),('NORMAL OPTION CALLS'!G1511-'NORMAL OPTION CALLS'!L1511)*('NORMAL OPTION CALLS'!M1511))</f>
        <v>4500</v>
      </c>
      <c r="O1511" s="8">
        <f>'NORMAL OPTION CALLS'!N1511/('NORMAL OPTION CALLS'!M1511)/'NORMAL OPTION CALLS'!G1511%</f>
        <v>10</v>
      </c>
    </row>
    <row r="1512" spans="1:15">
      <c r="A1512" s="119">
        <v>54</v>
      </c>
      <c r="B1512" s="78">
        <v>43160</v>
      </c>
      <c r="C1512" s="119">
        <v>440</v>
      </c>
      <c r="D1512" s="119" t="s">
        <v>21</v>
      </c>
      <c r="E1512" s="119" t="s">
        <v>22</v>
      </c>
      <c r="F1512" s="119" t="s">
        <v>76</v>
      </c>
      <c r="G1512" s="123">
        <v>13</v>
      </c>
      <c r="H1512" s="123">
        <v>9.5</v>
      </c>
      <c r="I1512" s="123">
        <v>15</v>
      </c>
      <c r="J1512" s="123">
        <v>17</v>
      </c>
      <c r="K1512" s="123">
        <v>19</v>
      </c>
      <c r="L1512" s="123">
        <v>9.5</v>
      </c>
      <c r="M1512" s="119">
        <v>1800</v>
      </c>
      <c r="N1512" s="122">
        <f>IF('NORMAL OPTION CALLS'!E1512="BUY",('NORMAL OPTION CALLS'!L1512-'NORMAL OPTION CALLS'!G1512)*('NORMAL OPTION CALLS'!M1512),('NORMAL OPTION CALLS'!G1512-'NORMAL OPTION CALLS'!L1512)*('NORMAL OPTION CALLS'!M1512))</f>
        <v>-6300</v>
      </c>
      <c r="O1512" s="8">
        <f>'NORMAL OPTION CALLS'!N1512/('NORMAL OPTION CALLS'!M1512)/'NORMAL OPTION CALLS'!G1512%</f>
        <v>-26.923076923076923</v>
      </c>
    </row>
    <row r="1513" spans="1:15" ht="16.5">
      <c r="A1513" s="82" t="s">
        <v>95</v>
      </c>
      <c r="B1513" s="83"/>
      <c r="C1513" s="84"/>
      <c r="D1513" s="85"/>
      <c r="E1513" s="86"/>
      <c r="F1513" s="86"/>
      <c r="G1513" s="87"/>
      <c r="H1513" s="88"/>
      <c r="I1513" s="88"/>
      <c r="J1513" s="88"/>
      <c r="K1513" s="86"/>
      <c r="L1513" s="89"/>
      <c r="M1513" s="90"/>
      <c r="N1513" s="66"/>
      <c r="O1513" s="90"/>
    </row>
    <row r="1514" spans="1:15" ht="16.5">
      <c r="A1514" s="82" t="s">
        <v>96</v>
      </c>
      <c r="B1514" s="83"/>
      <c r="C1514" s="84"/>
      <c r="D1514" s="85"/>
      <c r="E1514" s="86"/>
      <c r="F1514" s="86"/>
      <c r="G1514" s="87"/>
      <c r="H1514" s="86"/>
      <c r="I1514" s="86"/>
      <c r="J1514" s="86"/>
      <c r="K1514" s="86"/>
      <c r="L1514" s="89"/>
      <c r="M1514" s="90"/>
      <c r="N1514" s="90"/>
      <c r="O1514" s="90"/>
    </row>
    <row r="1515" spans="1:15" ht="16.5">
      <c r="A1515" s="82" t="s">
        <v>96</v>
      </c>
      <c r="B1515" s="83"/>
      <c r="C1515" s="84"/>
      <c r="D1515" s="85"/>
      <c r="E1515" s="86"/>
      <c r="F1515" s="86"/>
      <c r="G1515" s="87"/>
      <c r="H1515" s="86"/>
      <c r="I1515" s="86"/>
      <c r="J1515" s="86"/>
      <c r="K1515" s="86"/>
      <c r="L1515" s="89"/>
      <c r="M1515" s="89"/>
      <c r="N1515" s="89"/>
      <c r="O1515" s="90"/>
    </row>
    <row r="1516" spans="1:15" ht="17.25" thickBot="1">
      <c r="A1516" s="91"/>
      <c r="B1516" s="92"/>
      <c r="C1516" s="92"/>
      <c r="D1516" s="93"/>
      <c r="E1516" s="93"/>
      <c r="F1516" s="93"/>
      <c r="G1516" s="94"/>
      <c r="H1516" s="95"/>
      <c r="I1516" s="96" t="s">
        <v>27</v>
      </c>
      <c r="J1516" s="96"/>
      <c r="K1516" s="97"/>
      <c r="L1516" s="97"/>
    </row>
    <row r="1517" spans="1:15" ht="16.5">
      <c r="A1517" s="98"/>
      <c r="B1517" s="92"/>
      <c r="C1517" s="92"/>
      <c r="D1517" s="169" t="s">
        <v>28</v>
      </c>
      <c r="E1517" s="169"/>
      <c r="F1517" s="99">
        <v>54</v>
      </c>
      <c r="G1517" s="100">
        <f>'NORMAL OPTION CALLS'!G1518+'NORMAL OPTION CALLS'!G1519+'NORMAL OPTION CALLS'!G1520+'NORMAL OPTION CALLS'!G1521+'NORMAL OPTION CALLS'!G1522+'NORMAL OPTION CALLS'!G1523</f>
        <v>98.148148148148152</v>
      </c>
      <c r="H1517" s="93">
        <v>54</v>
      </c>
      <c r="I1517" s="101">
        <f>'NORMAL OPTION CALLS'!H1518/'NORMAL OPTION CALLS'!H1517%</f>
        <v>77.777777777777771</v>
      </c>
      <c r="J1517" s="101"/>
      <c r="K1517" s="101"/>
      <c r="L1517" s="102"/>
      <c r="O1517" s="93" t="s">
        <v>30</v>
      </c>
    </row>
    <row r="1518" spans="1:15" ht="16.5">
      <c r="A1518" s="98"/>
      <c r="B1518" s="92"/>
      <c r="C1518" s="92"/>
      <c r="D1518" s="170" t="s">
        <v>29</v>
      </c>
      <c r="E1518" s="170"/>
      <c r="F1518" s="103">
        <v>42</v>
      </c>
      <c r="G1518" s="104">
        <f>('NORMAL OPTION CALLS'!F1518/'NORMAL OPTION CALLS'!F1517)*100</f>
        <v>77.777777777777786</v>
      </c>
      <c r="H1518" s="93">
        <v>42</v>
      </c>
      <c r="I1518" s="97"/>
      <c r="J1518" s="97"/>
      <c r="K1518" s="93"/>
      <c r="L1518" s="97"/>
      <c r="O1518" s="93"/>
    </row>
    <row r="1519" spans="1:15" ht="16.5">
      <c r="A1519" s="105"/>
      <c r="B1519" s="92"/>
      <c r="C1519" s="92"/>
      <c r="D1519" s="170" t="s">
        <v>31</v>
      </c>
      <c r="E1519" s="170"/>
      <c r="F1519" s="103">
        <v>0</v>
      </c>
      <c r="G1519" s="104">
        <f>('NORMAL OPTION CALLS'!F1519/'NORMAL OPTION CALLS'!F1517)*100</f>
        <v>0</v>
      </c>
      <c r="H1519" s="106"/>
      <c r="I1519" s="93"/>
      <c r="J1519" s="93"/>
      <c r="K1519" s="93"/>
      <c r="L1519" s="97"/>
      <c r="O1519" s="98"/>
    </row>
    <row r="1520" spans="1:15" ht="16.5">
      <c r="A1520" s="105"/>
      <c r="B1520" s="92"/>
      <c r="C1520" s="92"/>
      <c r="D1520" s="170" t="s">
        <v>32</v>
      </c>
      <c r="E1520" s="170"/>
      <c r="F1520" s="103">
        <v>0</v>
      </c>
      <c r="G1520" s="104">
        <f>('NORMAL OPTION CALLS'!F1520/'NORMAL OPTION CALLS'!F1517)*100</f>
        <v>0</v>
      </c>
      <c r="H1520" s="106"/>
      <c r="I1520" s="93"/>
      <c r="J1520" s="93"/>
      <c r="K1520" s="93"/>
      <c r="L1520" s="97"/>
    </row>
    <row r="1521" spans="1:15" ht="16.5">
      <c r="A1521" s="105"/>
      <c r="B1521" s="92"/>
      <c r="C1521" s="92"/>
      <c r="D1521" s="170" t="s">
        <v>33</v>
      </c>
      <c r="E1521" s="170"/>
      <c r="F1521" s="103">
        <v>11</v>
      </c>
      <c r="G1521" s="104">
        <f>('NORMAL OPTION CALLS'!F1521/'NORMAL OPTION CALLS'!F1517)*100</f>
        <v>20.37037037037037</v>
      </c>
      <c r="H1521" s="106"/>
      <c r="I1521" s="93" t="s">
        <v>34</v>
      </c>
      <c r="J1521" s="93"/>
      <c r="K1521" s="97"/>
      <c r="L1521" s="97"/>
      <c r="N1521" s="98"/>
    </row>
    <row r="1522" spans="1:15" ht="16.5">
      <c r="A1522" s="105"/>
      <c r="B1522" s="92"/>
      <c r="C1522" s="92"/>
      <c r="D1522" s="170" t="s">
        <v>35</v>
      </c>
      <c r="E1522" s="170"/>
      <c r="F1522" s="103">
        <v>0</v>
      </c>
      <c r="G1522" s="104">
        <f>('NORMAL OPTION CALLS'!F1522/'NORMAL OPTION CALLS'!F1517)*100</f>
        <v>0</v>
      </c>
      <c r="H1522" s="106"/>
      <c r="I1522" s="93"/>
      <c r="J1522" s="93"/>
      <c r="K1522" s="97"/>
      <c r="L1522" s="97"/>
    </row>
    <row r="1523" spans="1:15" ht="17.25" thickBot="1">
      <c r="A1523" s="105"/>
      <c r="B1523" s="92"/>
      <c r="C1523" s="92"/>
      <c r="D1523" s="171" t="s">
        <v>36</v>
      </c>
      <c r="E1523" s="171"/>
      <c r="F1523" s="107"/>
      <c r="G1523" s="108">
        <f>('NORMAL OPTION CALLS'!F1523/'NORMAL OPTION CALLS'!F1517)*100</f>
        <v>0</v>
      </c>
      <c r="H1523" s="106"/>
      <c r="I1523" s="93"/>
      <c r="J1523" s="93"/>
      <c r="K1523" s="102"/>
      <c r="L1523" s="102"/>
    </row>
    <row r="1524" spans="1:15" ht="16.5">
      <c r="A1524" s="109" t="s">
        <v>37</v>
      </c>
      <c r="B1524" s="92"/>
      <c r="C1524" s="92"/>
      <c r="D1524" s="98"/>
      <c r="E1524" s="98"/>
      <c r="F1524" s="93"/>
      <c r="G1524" s="93"/>
      <c r="H1524" s="110"/>
      <c r="I1524" s="111"/>
      <c r="J1524" s="111"/>
      <c r="K1524" s="111"/>
      <c r="L1524" s="93"/>
      <c r="N1524" s="115"/>
      <c r="O1524" s="115"/>
    </row>
    <row r="1525" spans="1:15" ht="16.5">
      <c r="A1525" s="112" t="s">
        <v>38</v>
      </c>
      <c r="B1525" s="92"/>
      <c r="C1525" s="92"/>
      <c r="D1525" s="113"/>
      <c r="E1525" s="114"/>
      <c r="F1525" s="98"/>
      <c r="G1525" s="111"/>
      <c r="H1525" s="110"/>
      <c r="I1525" s="111"/>
      <c r="J1525" s="111"/>
      <c r="K1525" s="111"/>
      <c r="L1525" s="93"/>
      <c r="N1525" s="98"/>
      <c r="O1525" s="98"/>
    </row>
    <row r="1526" spans="1:15" ht="16.5">
      <c r="A1526" s="112" t="s">
        <v>39</v>
      </c>
      <c r="B1526" s="92"/>
      <c r="C1526" s="92"/>
      <c r="D1526" s="98"/>
      <c r="E1526" s="114"/>
      <c r="F1526" s="98"/>
      <c r="G1526" s="111"/>
      <c r="H1526" s="110"/>
      <c r="I1526" s="97"/>
      <c r="J1526" s="97"/>
      <c r="K1526" s="97"/>
      <c r="L1526" s="93"/>
    </row>
    <row r="1527" spans="1:15" ht="16.5">
      <c r="A1527" s="112" t="s">
        <v>40</v>
      </c>
      <c r="B1527" s="113"/>
      <c r="C1527" s="92"/>
      <c r="D1527" s="98"/>
      <c r="E1527" s="114"/>
      <c r="F1527" s="98"/>
      <c r="G1527" s="111"/>
      <c r="H1527" s="95"/>
      <c r="I1527" s="97"/>
      <c r="J1527" s="97"/>
      <c r="K1527" s="97"/>
      <c r="L1527" s="93"/>
    </row>
    <row r="1528" spans="1:15" ht="16.5">
      <c r="A1528" s="112" t="s">
        <v>41</v>
      </c>
      <c r="B1528" s="105"/>
      <c r="C1528" s="113"/>
      <c r="D1528" s="98"/>
      <c r="E1528" s="116"/>
      <c r="F1528" s="111"/>
      <c r="G1528" s="111"/>
      <c r="H1528" s="95"/>
      <c r="I1528" s="97"/>
      <c r="J1528" s="97"/>
      <c r="K1528" s="97"/>
      <c r="L1528" s="111"/>
    </row>
    <row r="1530" spans="1:15">
      <c r="A1530" s="159" t="s">
        <v>0</v>
      </c>
      <c r="B1530" s="159"/>
      <c r="C1530" s="159"/>
      <c r="D1530" s="159"/>
      <c r="E1530" s="159"/>
      <c r="F1530" s="159"/>
      <c r="G1530" s="159"/>
      <c r="H1530" s="159"/>
      <c r="I1530" s="159"/>
      <c r="J1530" s="159"/>
      <c r="K1530" s="159"/>
      <c r="L1530" s="159"/>
      <c r="M1530" s="159"/>
      <c r="N1530" s="159"/>
      <c r="O1530" s="159"/>
    </row>
    <row r="1531" spans="1:15">
      <c r="A1531" s="159"/>
      <c r="B1531" s="159"/>
      <c r="C1531" s="159"/>
      <c r="D1531" s="159"/>
      <c r="E1531" s="159"/>
      <c r="F1531" s="159"/>
      <c r="G1531" s="159"/>
      <c r="H1531" s="159"/>
      <c r="I1531" s="159"/>
      <c r="J1531" s="159"/>
      <c r="K1531" s="159"/>
      <c r="L1531" s="159"/>
      <c r="M1531" s="159"/>
      <c r="N1531" s="159"/>
      <c r="O1531" s="159"/>
    </row>
    <row r="1532" spans="1:15">
      <c r="A1532" s="159"/>
      <c r="B1532" s="159"/>
      <c r="C1532" s="159"/>
      <c r="D1532" s="159"/>
      <c r="E1532" s="159"/>
      <c r="F1532" s="159"/>
      <c r="G1532" s="159"/>
      <c r="H1532" s="159"/>
      <c r="I1532" s="159"/>
      <c r="J1532" s="159"/>
      <c r="K1532" s="159"/>
      <c r="L1532" s="159"/>
      <c r="M1532" s="159"/>
      <c r="N1532" s="159"/>
      <c r="O1532" s="159"/>
    </row>
    <row r="1533" spans="1:15">
      <c r="A1533" s="172" t="s">
        <v>1</v>
      </c>
      <c r="B1533" s="172"/>
      <c r="C1533" s="172"/>
      <c r="D1533" s="172"/>
      <c r="E1533" s="172"/>
      <c r="F1533" s="172"/>
      <c r="G1533" s="172"/>
      <c r="H1533" s="172"/>
      <c r="I1533" s="172"/>
      <c r="J1533" s="172"/>
      <c r="K1533" s="172"/>
      <c r="L1533" s="172"/>
      <c r="M1533" s="172"/>
      <c r="N1533" s="172"/>
      <c r="O1533" s="172"/>
    </row>
    <row r="1534" spans="1:15">
      <c r="A1534" s="172" t="s">
        <v>2</v>
      </c>
      <c r="B1534" s="172"/>
      <c r="C1534" s="172"/>
      <c r="D1534" s="172"/>
      <c r="E1534" s="172"/>
      <c r="F1534" s="172"/>
      <c r="G1534" s="172"/>
      <c r="H1534" s="172"/>
      <c r="I1534" s="172"/>
      <c r="J1534" s="172"/>
      <c r="K1534" s="172"/>
      <c r="L1534" s="172"/>
      <c r="M1534" s="172"/>
      <c r="N1534" s="172"/>
      <c r="O1534" s="172"/>
    </row>
    <row r="1535" spans="1:15">
      <c r="A1535" s="163" t="s">
        <v>3</v>
      </c>
      <c r="B1535" s="163"/>
      <c r="C1535" s="163"/>
      <c r="D1535" s="163"/>
      <c r="E1535" s="163"/>
      <c r="F1535" s="163"/>
      <c r="G1535" s="163"/>
      <c r="H1535" s="163"/>
      <c r="I1535" s="163"/>
      <c r="J1535" s="163"/>
      <c r="K1535" s="163"/>
      <c r="L1535" s="163"/>
      <c r="M1535" s="163"/>
      <c r="N1535" s="163"/>
      <c r="O1535" s="163"/>
    </row>
    <row r="1536" spans="1:15" ht="16.5">
      <c r="A1536" s="173" t="s">
        <v>278</v>
      </c>
      <c r="B1536" s="173"/>
      <c r="C1536" s="173"/>
      <c r="D1536" s="173"/>
      <c r="E1536" s="173"/>
      <c r="F1536" s="173"/>
      <c r="G1536" s="173"/>
      <c r="H1536" s="173"/>
      <c r="I1536" s="173"/>
      <c r="J1536" s="173"/>
      <c r="K1536" s="173"/>
      <c r="L1536" s="173"/>
      <c r="M1536" s="173"/>
      <c r="N1536" s="173"/>
      <c r="O1536" s="173"/>
    </row>
    <row r="1537" spans="1:15" ht="16.5">
      <c r="A1537" s="164" t="s">
        <v>5</v>
      </c>
      <c r="B1537" s="164"/>
      <c r="C1537" s="164"/>
      <c r="D1537" s="164"/>
      <c r="E1537" s="164"/>
      <c r="F1537" s="164"/>
      <c r="G1537" s="164"/>
      <c r="H1537" s="164"/>
      <c r="I1537" s="164"/>
      <c r="J1537" s="164"/>
      <c r="K1537" s="164"/>
      <c r="L1537" s="164"/>
      <c r="M1537" s="164"/>
      <c r="N1537" s="164"/>
      <c r="O1537" s="164"/>
    </row>
    <row r="1538" spans="1:15">
      <c r="A1538" s="165" t="s">
        <v>6</v>
      </c>
      <c r="B1538" s="166" t="s">
        <v>7</v>
      </c>
      <c r="C1538" s="167" t="s">
        <v>8</v>
      </c>
      <c r="D1538" s="166" t="s">
        <v>9</v>
      </c>
      <c r="E1538" s="165" t="s">
        <v>10</v>
      </c>
      <c r="F1538" s="165" t="s">
        <v>11</v>
      </c>
      <c r="G1538" s="167" t="s">
        <v>12</v>
      </c>
      <c r="H1538" s="167" t="s">
        <v>13</v>
      </c>
      <c r="I1538" s="167" t="s">
        <v>14</v>
      </c>
      <c r="J1538" s="167" t="s">
        <v>15</v>
      </c>
      <c r="K1538" s="167" t="s">
        <v>16</v>
      </c>
      <c r="L1538" s="168" t="s">
        <v>17</v>
      </c>
      <c r="M1538" s="166" t="s">
        <v>18</v>
      </c>
      <c r="N1538" s="166" t="s">
        <v>19</v>
      </c>
      <c r="O1538" s="166" t="s">
        <v>20</v>
      </c>
    </row>
    <row r="1539" spans="1:15">
      <c r="A1539" s="165"/>
      <c r="B1539" s="166"/>
      <c r="C1539" s="167"/>
      <c r="D1539" s="166"/>
      <c r="E1539" s="165"/>
      <c r="F1539" s="165"/>
      <c r="G1539" s="167"/>
      <c r="H1539" s="167"/>
      <c r="I1539" s="167"/>
      <c r="J1539" s="167"/>
      <c r="K1539" s="167"/>
      <c r="L1539" s="168"/>
      <c r="M1539" s="166"/>
      <c r="N1539" s="166"/>
      <c r="O1539" s="166"/>
    </row>
    <row r="1540" spans="1:15">
      <c r="A1540" s="119">
        <v>1</v>
      </c>
      <c r="B1540" s="78">
        <v>43159</v>
      </c>
      <c r="C1540" s="119">
        <v>140</v>
      </c>
      <c r="D1540" s="119" t="s">
        <v>21</v>
      </c>
      <c r="E1540" s="119" t="s">
        <v>22</v>
      </c>
      <c r="F1540" s="119" t="s">
        <v>25</v>
      </c>
      <c r="G1540" s="123">
        <v>6.3</v>
      </c>
      <c r="H1540" s="123">
        <v>5.3</v>
      </c>
      <c r="I1540" s="123">
        <v>6.8</v>
      </c>
      <c r="J1540" s="123">
        <v>7.3</v>
      </c>
      <c r="K1540" s="123">
        <v>7.8</v>
      </c>
      <c r="L1540" s="123">
        <v>7.3</v>
      </c>
      <c r="M1540" s="119">
        <v>7000</v>
      </c>
      <c r="N1540" s="122">
        <f>IF('NORMAL OPTION CALLS'!E1540="BUY",('NORMAL OPTION CALLS'!L1540-'NORMAL OPTION CALLS'!G1540)*('NORMAL OPTION CALLS'!M1540),('NORMAL OPTION CALLS'!G1540-'NORMAL OPTION CALLS'!L1540)*('NORMAL OPTION CALLS'!M1540))</f>
        <v>7000</v>
      </c>
      <c r="O1540" s="8">
        <f>'NORMAL OPTION CALLS'!N1540/('NORMAL OPTION CALLS'!M1540)/'NORMAL OPTION CALLS'!G1540%</f>
        <v>15.873015873015873</v>
      </c>
    </row>
    <row r="1541" spans="1:15">
      <c r="A1541" s="119">
        <v>2</v>
      </c>
      <c r="B1541" s="78">
        <v>43159</v>
      </c>
      <c r="C1541" s="119">
        <v>150</v>
      </c>
      <c r="D1541" s="119" t="s">
        <v>21</v>
      </c>
      <c r="E1541" s="119" t="s">
        <v>22</v>
      </c>
      <c r="F1541" s="119" t="s">
        <v>59</v>
      </c>
      <c r="G1541" s="123">
        <v>3.6</v>
      </c>
      <c r="H1541" s="123">
        <v>2.6</v>
      </c>
      <c r="I1541" s="123">
        <v>4.0999999999999996</v>
      </c>
      <c r="J1541" s="123">
        <v>4.5999999999999996</v>
      </c>
      <c r="K1541" s="123">
        <v>5.0999999999999996</v>
      </c>
      <c r="L1541" s="123">
        <v>3.9</v>
      </c>
      <c r="M1541" s="119">
        <v>6000</v>
      </c>
      <c r="N1541" s="122">
        <f>IF('NORMAL OPTION CALLS'!E1541="BUY",('NORMAL OPTION CALLS'!L1541-'NORMAL OPTION CALLS'!G1541)*('NORMAL OPTION CALLS'!M1541),('NORMAL OPTION CALLS'!G1541-'NORMAL OPTION CALLS'!L1541)*('NORMAL OPTION CALLS'!M1541))</f>
        <v>1799.9999999999989</v>
      </c>
      <c r="O1541" s="8">
        <f>'NORMAL OPTION CALLS'!N1541/('NORMAL OPTION CALLS'!M1541)/'NORMAL OPTION CALLS'!G1541%</f>
        <v>8.3333333333333268</v>
      </c>
    </row>
    <row r="1542" spans="1:15">
      <c r="A1542" s="119">
        <v>3</v>
      </c>
      <c r="B1542" s="78">
        <v>43159</v>
      </c>
      <c r="C1542" s="119">
        <v>140</v>
      </c>
      <c r="D1542" s="119" t="s">
        <v>21</v>
      </c>
      <c r="E1542" s="119" t="s">
        <v>22</v>
      </c>
      <c r="F1542" s="119" t="s">
        <v>25</v>
      </c>
      <c r="G1542" s="123">
        <v>5</v>
      </c>
      <c r="H1542" s="123">
        <v>4</v>
      </c>
      <c r="I1542" s="123">
        <v>5.5</v>
      </c>
      <c r="J1542" s="123">
        <v>6</v>
      </c>
      <c r="K1542" s="123">
        <v>6.5</v>
      </c>
      <c r="L1542" s="123">
        <v>6</v>
      </c>
      <c r="M1542" s="119">
        <v>7000</v>
      </c>
      <c r="N1542" s="122">
        <f>IF('NORMAL OPTION CALLS'!E1542="BUY",('NORMAL OPTION CALLS'!L1542-'NORMAL OPTION CALLS'!G1542)*('NORMAL OPTION CALLS'!M1542),('NORMAL OPTION CALLS'!G1542-'NORMAL OPTION CALLS'!L1542)*('NORMAL OPTION CALLS'!M1542))</f>
        <v>7000</v>
      </c>
      <c r="O1542" s="8">
        <f>'NORMAL OPTION CALLS'!N1542/('NORMAL OPTION CALLS'!M1542)/'NORMAL OPTION CALLS'!G1542%</f>
        <v>20</v>
      </c>
    </row>
    <row r="1543" spans="1:15">
      <c r="A1543" s="119">
        <v>4</v>
      </c>
      <c r="B1543" s="78">
        <v>43158</v>
      </c>
      <c r="C1543" s="119">
        <v>740</v>
      </c>
      <c r="D1543" s="119" t="s">
        <v>21</v>
      </c>
      <c r="E1543" s="119" t="s">
        <v>22</v>
      </c>
      <c r="F1543" s="119" t="s">
        <v>54</v>
      </c>
      <c r="G1543" s="123">
        <v>16</v>
      </c>
      <c r="H1543" s="123">
        <v>10</v>
      </c>
      <c r="I1543" s="123">
        <v>19</v>
      </c>
      <c r="J1543" s="123">
        <v>22</v>
      </c>
      <c r="K1543" s="123">
        <v>25</v>
      </c>
      <c r="L1543" s="123">
        <v>19</v>
      </c>
      <c r="M1543" s="119">
        <v>1200</v>
      </c>
      <c r="N1543" s="122">
        <f>IF('NORMAL OPTION CALLS'!E1543="BUY",('NORMAL OPTION CALLS'!L1543-'NORMAL OPTION CALLS'!G1543)*('NORMAL OPTION CALLS'!M1543),('NORMAL OPTION CALLS'!G1543-'NORMAL OPTION CALLS'!L1543)*('NORMAL OPTION CALLS'!M1543))</f>
        <v>3600</v>
      </c>
      <c r="O1543" s="8">
        <f>'NORMAL OPTION CALLS'!N1543/('NORMAL OPTION CALLS'!M1543)/'NORMAL OPTION CALLS'!G1543%</f>
        <v>18.75</v>
      </c>
    </row>
    <row r="1544" spans="1:15">
      <c r="A1544" s="119">
        <v>5</v>
      </c>
      <c r="B1544" s="78">
        <v>43158</v>
      </c>
      <c r="C1544" s="119">
        <v>90</v>
      </c>
      <c r="D1544" s="119" t="s">
        <v>47</v>
      </c>
      <c r="E1544" s="119" t="s">
        <v>22</v>
      </c>
      <c r="F1544" s="119" t="s">
        <v>116</v>
      </c>
      <c r="G1544" s="123">
        <v>4.5</v>
      </c>
      <c r="H1544" s="123">
        <v>3</v>
      </c>
      <c r="I1544" s="123">
        <v>5.3</v>
      </c>
      <c r="J1544" s="123">
        <v>6.1</v>
      </c>
      <c r="K1544" s="123">
        <v>7</v>
      </c>
      <c r="L1544" s="123">
        <v>7</v>
      </c>
      <c r="M1544" s="119">
        <v>4000</v>
      </c>
      <c r="N1544" s="122">
        <f>IF('NORMAL OPTION CALLS'!E1544="BUY",('NORMAL OPTION CALLS'!L1544-'NORMAL OPTION CALLS'!G1544)*('NORMAL OPTION CALLS'!M1544),('NORMAL OPTION CALLS'!G1544-'NORMAL OPTION CALLS'!L1544)*('NORMAL OPTION CALLS'!M1544))</f>
        <v>10000</v>
      </c>
      <c r="O1544" s="8">
        <f>'NORMAL OPTION CALLS'!N1544/('NORMAL OPTION CALLS'!M1544)/'NORMAL OPTION CALLS'!G1544%</f>
        <v>55.555555555555557</v>
      </c>
    </row>
    <row r="1545" spans="1:15">
      <c r="A1545" s="119">
        <v>6</v>
      </c>
      <c r="B1545" s="78">
        <v>43158</v>
      </c>
      <c r="C1545" s="119">
        <v>300</v>
      </c>
      <c r="D1545" s="119" t="s">
        <v>47</v>
      </c>
      <c r="E1545" s="119" t="s">
        <v>22</v>
      </c>
      <c r="F1545" s="119" t="s">
        <v>82</v>
      </c>
      <c r="G1545" s="123">
        <v>14.5</v>
      </c>
      <c r="H1545" s="123">
        <v>10</v>
      </c>
      <c r="I1545" s="123">
        <v>17</v>
      </c>
      <c r="J1545" s="123">
        <v>19.5</v>
      </c>
      <c r="K1545" s="123">
        <v>22</v>
      </c>
      <c r="L1545" s="123">
        <v>17</v>
      </c>
      <c r="M1545" s="119">
        <v>1600</v>
      </c>
      <c r="N1545" s="122">
        <f>IF('NORMAL OPTION CALLS'!E1545="BUY",('NORMAL OPTION CALLS'!L1545-'NORMAL OPTION CALLS'!G1545)*('NORMAL OPTION CALLS'!M1545),('NORMAL OPTION CALLS'!G1545-'NORMAL OPTION CALLS'!L1545)*('NORMAL OPTION CALLS'!M1545))</f>
        <v>4000</v>
      </c>
      <c r="O1545" s="8">
        <f>'NORMAL OPTION CALLS'!N1545/('NORMAL OPTION CALLS'!M1545)/'NORMAL OPTION CALLS'!G1545%</f>
        <v>17.241379310344829</v>
      </c>
    </row>
    <row r="1546" spans="1:15">
      <c r="A1546" s="119">
        <v>7</v>
      </c>
      <c r="B1546" s="78">
        <v>43157</v>
      </c>
      <c r="C1546" s="119">
        <v>620</v>
      </c>
      <c r="D1546" s="119" t="s">
        <v>21</v>
      </c>
      <c r="E1546" s="119" t="s">
        <v>22</v>
      </c>
      <c r="F1546" s="119" t="s">
        <v>212</v>
      </c>
      <c r="G1546" s="123">
        <v>19</v>
      </c>
      <c r="H1546" s="123">
        <v>11</v>
      </c>
      <c r="I1546" s="123">
        <v>23</v>
      </c>
      <c r="J1546" s="123">
        <v>27</v>
      </c>
      <c r="K1546" s="123">
        <v>32</v>
      </c>
      <c r="L1546" s="123">
        <v>23</v>
      </c>
      <c r="M1546" s="119">
        <v>800</v>
      </c>
      <c r="N1546" s="122">
        <f>IF('NORMAL OPTION CALLS'!E1546="BUY",('NORMAL OPTION CALLS'!L1546-'NORMAL OPTION CALLS'!G1546)*('NORMAL OPTION CALLS'!M1546),('NORMAL OPTION CALLS'!G1546-'NORMAL OPTION CALLS'!L1546)*('NORMAL OPTION CALLS'!M1546))</f>
        <v>3200</v>
      </c>
      <c r="O1546" s="8">
        <f>'NORMAL OPTION CALLS'!N1546/('NORMAL OPTION CALLS'!M1546)/'NORMAL OPTION CALLS'!G1546%</f>
        <v>21.05263157894737</v>
      </c>
    </row>
    <row r="1547" spans="1:15">
      <c r="A1547" s="119">
        <v>8</v>
      </c>
      <c r="B1547" s="78">
        <v>43157</v>
      </c>
      <c r="C1547" s="119">
        <v>620</v>
      </c>
      <c r="D1547" s="119" t="s">
        <v>21</v>
      </c>
      <c r="E1547" s="119" t="s">
        <v>22</v>
      </c>
      <c r="F1547" s="119" t="s">
        <v>94</v>
      </c>
      <c r="G1547" s="123">
        <v>19</v>
      </c>
      <c r="H1547" s="123">
        <v>12</v>
      </c>
      <c r="I1547" s="123">
        <v>23</v>
      </c>
      <c r="J1547" s="123">
        <v>27</v>
      </c>
      <c r="K1547" s="123">
        <v>30</v>
      </c>
      <c r="L1547" s="123">
        <v>23</v>
      </c>
      <c r="M1547" s="119">
        <v>1000</v>
      </c>
      <c r="N1547" s="122">
        <f>IF('NORMAL OPTION CALLS'!E1547="BUY",('NORMAL OPTION CALLS'!L1547-'NORMAL OPTION CALLS'!G1547)*('NORMAL OPTION CALLS'!M1547),('NORMAL OPTION CALLS'!G1547-'NORMAL OPTION CALLS'!L1547)*('NORMAL OPTION CALLS'!M1547))</f>
        <v>4000</v>
      </c>
      <c r="O1547" s="8">
        <f>'NORMAL OPTION CALLS'!N1547/('NORMAL OPTION CALLS'!M1547)/'NORMAL OPTION CALLS'!G1547%</f>
        <v>21.05263157894737</v>
      </c>
    </row>
    <row r="1548" spans="1:15">
      <c r="A1548" s="119">
        <v>9</v>
      </c>
      <c r="B1548" s="78">
        <v>43157</v>
      </c>
      <c r="C1548" s="119">
        <v>340</v>
      </c>
      <c r="D1548" s="119" t="s">
        <v>21</v>
      </c>
      <c r="E1548" s="119" t="s">
        <v>22</v>
      </c>
      <c r="F1548" s="119" t="s">
        <v>74</v>
      </c>
      <c r="G1548" s="123">
        <v>11</v>
      </c>
      <c r="H1548" s="123">
        <v>6</v>
      </c>
      <c r="I1548" s="123">
        <v>13.5</v>
      </c>
      <c r="J1548" s="123">
        <v>16</v>
      </c>
      <c r="K1548" s="123">
        <v>18.5</v>
      </c>
      <c r="L1548" s="123">
        <v>6</v>
      </c>
      <c r="M1548" s="119">
        <v>1750</v>
      </c>
      <c r="N1548" s="122">
        <f>IF('NORMAL OPTION CALLS'!E1548="BUY",('NORMAL OPTION CALLS'!L1548-'NORMAL OPTION CALLS'!G1548)*('NORMAL OPTION CALLS'!M1548),('NORMAL OPTION CALLS'!G1548-'NORMAL OPTION CALLS'!L1548)*('NORMAL OPTION CALLS'!M1548))</f>
        <v>-8750</v>
      </c>
      <c r="O1548" s="8">
        <f>'NORMAL OPTION CALLS'!N1548/('NORMAL OPTION CALLS'!M1548)/'NORMAL OPTION CALLS'!G1548%</f>
        <v>-45.454545454545453</v>
      </c>
    </row>
    <row r="1549" spans="1:15">
      <c r="A1549" s="119">
        <v>10</v>
      </c>
      <c r="B1549" s="78">
        <v>43157</v>
      </c>
      <c r="C1549" s="119">
        <v>150</v>
      </c>
      <c r="D1549" s="119" t="s">
        <v>21</v>
      </c>
      <c r="E1549" s="119" t="s">
        <v>22</v>
      </c>
      <c r="F1549" s="119" t="s">
        <v>64</v>
      </c>
      <c r="G1549" s="123">
        <v>3.3</v>
      </c>
      <c r="H1549" s="123">
        <v>2.2999999999999998</v>
      </c>
      <c r="I1549" s="123">
        <v>3.8</v>
      </c>
      <c r="J1549" s="123">
        <v>4.3</v>
      </c>
      <c r="K1549" s="123">
        <v>4.8</v>
      </c>
      <c r="L1549" s="123">
        <v>3.8</v>
      </c>
      <c r="M1549" s="119">
        <v>6000</v>
      </c>
      <c r="N1549" s="122">
        <f>IF('NORMAL OPTION CALLS'!E1549="BUY",('NORMAL OPTION CALLS'!L1549-'NORMAL OPTION CALLS'!G1549)*('NORMAL OPTION CALLS'!M1549),('NORMAL OPTION CALLS'!G1549-'NORMAL OPTION CALLS'!L1549)*('NORMAL OPTION CALLS'!M1549))</f>
        <v>3000</v>
      </c>
      <c r="O1549" s="8">
        <f>'NORMAL OPTION CALLS'!N1549/('NORMAL OPTION CALLS'!M1549)/'NORMAL OPTION CALLS'!G1549%</f>
        <v>15.15151515151515</v>
      </c>
    </row>
    <row r="1550" spans="1:15">
      <c r="A1550" s="119">
        <v>11</v>
      </c>
      <c r="B1550" s="78">
        <v>43157</v>
      </c>
      <c r="C1550" s="119">
        <v>110</v>
      </c>
      <c r="D1550" s="119" t="s">
        <v>21</v>
      </c>
      <c r="E1550" s="119" t="s">
        <v>22</v>
      </c>
      <c r="F1550" s="119" t="s">
        <v>59</v>
      </c>
      <c r="G1550" s="123">
        <v>2.6</v>
      </c>
      <c r="H1550" s="123">
        <v>1.6</v>
      </c>
      <c r="I1550" s="123">
        <v>3.1</v>
      </c>
      <c r="J1550" s="123">
        <v>3.6</v>
      </c>
      <c r="K1550" s="123">
        <v>4.0999999999999996</v>
      </c>
      <c r="L1550" s="123">
        <v>3.6</v>
      </c>
      <c r="M1550" s="119">
        <v>6000</v>
      </c>
      <c r="N1550" s="122">
        <f>IF('NORMAL OPTION CALLS'!E1550="BUY",('NORMAL OPTION CALLS'!L1550-'NORMAL OPTION CALLS'!G1550)*('NORMAL OPTION CALLS'!M1550),('NORMAL OPTION CALLS'!G1550-'NORMAL OPTION CALLS'!L1550)*('NORMAL OPTION CALLS'!M1550))</f>
        <v>6000</v>
      </c>
      <c r="O1550" s="8">
        <f>'NORMAL OPTION CALLS'!N1550/('NORMAL OPTION CALLS'!M1550)/'NORMAL OPTION CALLS'!G1550%</f>
        <v>38.46153846153846</v>
      </c>
    </row>
    <row r="1551" spans="1:15">
      <c r="A1551" s="119">
        <v>12</v>
      </c>
      <c r="B1551" s="78">
        <v>43154</v>
      </c>
      <c r="C1551" s="119">
        <v>580</v>
      </c>
      <c r="D1551" s="119" t="s">
        <v>21</v>
      </c>
      <c r="E1551" s="119" t="s">
        <v>22</v>
      </c>
      <c r="F1551" s="119" t="s">
        <v>78</v>
      </c>
      <c r="G1551" s="123">
        <v>23</v>
      </c>
      <c r="H1551" s="123">
        <v>17</v>
      </c>
      <c r="I1551" s="123">
        <v>26</v>
      </c>
      <c r="J1551" s="123">
        <v>29</v>
      </c>
      <c r="K1551" s="123">
        <v>32</v>
      </c>
      <c r="L1551" s="123">
        <v>26</v>
      </c>
      <c r="M1551" s="119">
        <v>1500</v>
      </c>
      <c r="N1551" s="122">
        <f>IF('NORMAL OPTION CALLS'!E1551="BUY",('NORMAL OPTION CALLS'!L1551-'NORMAL OPTION CALLS'!G1551)*('NORMAL OPTION CALLS'!M1551),('NORMAL OPTION CALLS'!G1551-'NORMAL OPTION CALLS'!L1551)*('NORMAL OPTION CALLS'!M1551))</f>
        <v>4500</v>
      </c>
      <c r="O1551" s="8">
        <f>'NORMAL OPTION CALLS'!N1551/('NORMAL OPTION CALLS'!M1551)/'NORMAL OPTION CALLS'!G1551%</f>
        <v>13.043478260869565</v>
      </c>
    </row>
    <row r="1552" spans="1:15">
      <c r="A1552" s="119">
        <v>13</v>
      </c>
      <c r="B1552" s="78">
        <v>43154</v>
      </c>
      <c r="C1552" s="119">
        <v>680</v>
      </c>
      <c r="D1552" s="119" t="s">
        <v>21</v>
      </c>
      <c r="E1552" s="119" t="s">
        <v>22</v>
      </c>
      <c r="F1552" s="119" t="s">
        <v>99</v>
      </c>
      <c r="G1552" s="123">
        <v>14</v>
      </c>
      <c r="H1552" s="123">
        <v>8</v>
      </c>
      <c r="I1552" s="123">
        <v>17</v>
      </c>
      <c r="J1552" s="123">
        <v>20</v>
      </c>
      <c r="K1552" s="123">
        <v>23</v>
      </c>
      <c r="L1552" s="123">
        <v>23</v>
      </c>
      <c r="M1552" s="119">
        <v>1061</v>
      </c>
      <c r="N1552" s="122">
        <f>IF('NORMAL OPTION CALLS'!E1552="BUY",('NORMAL OPTION CALLS'!L1552-'NORMAL OPTION CALLS'!G1552)*('NORMAL OPTION CALLS'!M1552),('NORMAL OPTION CALLS'!G1552-'NORMAL OPTION CALLS'!L1552)*('NORMAL OPTION CALLS'!M1552))</f>
        <v>9549</v>
      </c>
      <c r="O1552" s="8">
        <f>'NORMAL OPTION CALLS'!N1552/('NORMAL OPTION CALLS'!M1552)/'NORMAL OPTION CALLS'!G1552%</f>
        <v>64.285714285714278</v>
      </c>
    </row>
    <row r="1553" spans="1:15">
      <c r="A1553" s="119">
        <v>14</v>
      </c>
      <c r="B1553" s="78">
        <v>43154</v>
      </c>
      <c r="C1553" s="119">
        <v>245</v>
      </c>
      <c r="D1553" s="119" t="s">
        <v>21</v>
      </c>
      <c r="E1553" s="119" t="s">
        <v>22</v>
      </c>
      <c r="F1553" s="119" t="s">
        <v>24</v>
      </c>
      <c r="G1553" s="123">
        <v>10</v>
      </c>
      <c r="H1553" s="123">
        <v>8</v>
      </c>
      <c r="I1553" s="123">
        <v>11</v>
      </c>
      <c r="J1553" s="123">
        <v>12</v>
      </c>
      <c r="K1553" s="123">
        <v>13</v>
      </c>
      <c r="L1553" s="123">
        <v>11</v>
      </c>
      <c r="M1553" s="119">
        <v>3500</v>
      </c>
      <c r="N1553" s="122">
        <f>IF('NORMAL OPTION CALLS'!E1553="BUY",('NORMAL OPTION CALLS'!L1553-'NORMAL OPTION CALLS'!G1553)*('NORMAL OPTION CALLS'!M1553),('NORMAL OPTION CALLS'!G1553-'NORMAL OPTION CALLS'!L1553)*('NORMAL OPTION CALLS'!M1553))</f>
        <v>3500</v>
      </c>
      <c r="O1553" s="8">
        <f>'NORMAL OPTION CALLS'!N1553/('NORMAL OPTION CALLS'!M1553)/'NORMAL OPTION CALLS'!G1553%</f>
        <v>10</v>
      </c>
    </row>
    <row r="1554" spans="1:15">
      <c r="A1554" s="119">
        <v>15</v>
      </c>
      <c r="B1554" s="78">
        <v>43154</v>
      </c>
      <c r="C1554" s="119">
        <v>260</v>
      </c>
      <c r="D1554" s="119" t="s">
        <v>21</v>
      </c>
      <c r="E1554" s="119" t="s">
        <v>22</v>
      </c>
      <c r="F1554" s="119" t="s">
        <v>51</v>
      </c>
      <c r="G1554" s="123">
        <v>12</v>
      </c>
      <c r="H1554" s="123">
        <v>10.5</v>
      </c>
      <c r="I1554" s="123">
        <v>12.8</v>
      </c>
      <c r="J1554" s="123">
        <v>13.6</v>
      </c>
      <c r="K1554" s="123">
        <v>14.4</v>
      </c>
      <c r="L1554" s="123">
        <v>14.4</v>
      </c>
      <c r="M1554" s="119">
        <v>4500</v>
      </c>
      <c r="N1554" s="122">
        <f>IF('NORMAL OPTION CALLS'!E1554="BUY",('NORMAL OPTION CALLS'!L1554-'NORMAL OPTION CALLS'!G1554)*('NORMAL OPTION CALLS'!M1554),('NORMAL OPTION CALLS'!G1554-'NORMAL OPTION CALLS'!L1554)*('NORMAL OPTION CALLS'!M1554))</f>
        <v>10800.000000000002</v>
      </c>
      <c r="O1554" s="8">
        <f>'NORMAL OPTION CALLS'!N1554/('NORMAL OPTION CALLS'!M1554)/'NORMAL OPTION CALLS'!G1554%</f>
        <v>20.000000000000004</v>
      </c>
    </row>
    <row r="1555" spans="1:15">
      <c r="A1555" s="119">
        <v>16</v>
      </c>
      <c r="B1555" s="78">
        <v>43152</v>
      </c>
      <c r="C1555" s="119">
        <v>640</v>
      </c>
      <c r="D1555" s="119" t="s">
        <v>47</v>
      </c>
      <c r="E1555" s="119" t="s">
        <v>22</v>
      </c>
      <c r="F1555" s="119" t="s">
        <v>99</v>
      </c>
      <c r="G1555" s="123">
        <v>9</v>
      </c>
      <c r="H1555" s="123">
        <v>3</v>
      </c>
      <c r="I1555" s="123">
        <v>12</v>
      </c>
      <c r="J1555" s="123">
        <v>15</v>
      </c>
      <c r="K1555" s="123">
        <v>18</v>
      </c>
      <c r="L1555" s="123">
        <v>3</v>
      </c>
      <c r="M1555" s="119">
        <v>1062</v>
      </c>
      <c r="N1555" s="122">
        <f>IF('NORMAL OPTION CALLS'!E1555="BUY",('NORMAL OPTION CALLS'!L1555-'NORMAL OPTION CALLS'!G1555)*('NORMAL OPTION CALLS'!M1555),('NORMAL OPTION CALLS'!G1555-'NORMAL OPTION CALLS'!L1555)*('NORMAL OPTION CALLS'!M1555))</f>
        <v>-6372</v>
      </c>
      <c r="O1555" s="8">
        <f>'NORMAL OPTION CALLS'!N1555/('NORMAL OPTION CALLS'!M1555)/'NORMAL OPTION CALLS'!G1555%</f>
        <v>-66.666666666666671</v>
      </c>
    </row>
    <row r="1556" spans="1:15">
      <c r="A1556" s="119">
        <v>17</v>
      </c>
      <c r="B1556" s="78">
        <v>43151</v>
      </c>
      <c r="C1556" s="119">
        <v>370</v>
      </c>
      <c r="D1556" s="119" t="s">
        <v>47</v>
      </c>
      <c r="E1556" s="119" t="s">
        <v>22</v>
      </c>
      <c r="F1556" s="119" t="s">
        <v>56</v>
      </c>
      <c r="G1556" s="123">
        <v>5</v>
      </c>
      <c r="H1556" s="123">
        <v>1</v>
      </c>
      <c r="I1556" s="123">
        <v>8</v>
      </c>
      <c r="J1556" s="123">
        <v>11</v>
      </c>
      <c r="K1556" s="123">
        <v>14</v>
      </c>
      <c r="L1556" s="123">
        <v>7.5</v>
      </c>
      <c r="M1556" s="119">
        <v>1500</v>
      </c>
      <c r="N1556" s="122">
        <f>IF('NORMAL OPTION CALLS'!E1556="BUY",('NORMAL OPTION CALLS'!L1556-'NORMAL OPTION CALLS'!G1556)*('NORMAL OPTION CALLS'!M1556),('NORMAL OPTION CALLS'!G1556-'NORMAL OPTION CALLS'!L1556)*('NORMAL OPTION CALLS'!M1556))</f>
        <v>3750</v>
      </c>
      <c r="O1556" s="8">
        <f>'NORMAL OPTION CALLS'!N1556/('NORMAL OPTION CALLS'!M1556)/'NORMAL OPTION CALLS'!G1556%</f>
        <v>50</v>
      </c>
    </row>
    <row r="1557" spans="1:15">
      <c r="A1557" s="119">
        <v>18</v>
      </c>
      <c r="B1557" s="78">
        <v>43151</v>
      </c>
      <c r="C1557" s="119">
        <v>265</v>
      </c>
      <c r="D1557" s="119" t="s">
        <v>47</v>
      </c>
      <c r="E1557" s="119" t="s">
        <v>22</v>
      </c>
      <c r="F1557" s="119" t="s">
        <v>49</v>
      </c>
      <c r="G1557" s="123">
        <v>3</v>
      </c>
      <c r="H1557" s="123">
        <v>1</v>
      </c>
      <c r="I1557" s="123">
        <v>4.5</v>
      </c>
      <c r="J1557" s="123">
        <v>6</v>
      </c>
      <c r="K1557" s="123">
        <v>7.5</v>
      </c>
      <c r="L1557" s="123">
        <v>1</v>
      </c>
      <c r="M1557" s="119">
        <v>3000</v>
      </c>
      <c r="N1557" s="122">
        <f>IF('NORMAL OPTION CALLS'!E1557="BUY",('NORMAL OPTION CALLS'!L1557-'NORMAL OPTION CALLS'!G1557)*('NORMAL OPTION CALLS'!M1557),('NORMAL OPTION CALLS'!G1557-'NORMAL OPTION CALLS'!L1557)*('NORMAL OPTION CALLS'!M1557))</f>
        <v>-6000</v>
      </c>
      <c r="O1557" s="8">
        <f>'NORMAL OPTION CALLS'!N1557/('NORMAL OPTION CALLS'!M1557)/'NORMAL OPTION CALLS'!G1557%</f>
        <v>-66.666666666666671</v>
      </c>
    </row>
    <row r="1558" spans="1:15">
      <c r="A1558" s="119">
        <v>19</v>
      </c>
      <c r="B1558" s="78">
        <v>43151</v>
      </c>
      <c r="C1558" s="119">
        <v>140</v>
      </c>
      <c r="D1558" s="119" t="s">
        <v>21</v>
      </c>
      <c r="E1558" s="119" t="s">
        <v>22</v>
      </c>
      <c r="F1558" s="119" t="s">
        <v>74</v>
      </c>
      <c r="G1558" s="123">
        <v>3.2</v>
      </c>
      <c r="H1558" s="123">
        <v>1.2</v>
      </c>
      <c r="I1558" s="123">
        <v>4.2</v>
      </c>
      <c r="J1558" s="123">
        <v>5.2</v>
      </c>
      <c r="K1558" s="123">
        <v>6.2</v>
      </c>
      <c r="L1558" s="123">
        <v>5.2</v>
      </c>
      <c r="M1558" s="119">
        <v>1750</v>
      </c>
      <c r="N1558" s="122">
        <f>IF('NORMAL OPTION CALLS'!E1558="BUY",('NORMAL OPTION CALLS'!L1558-'NORMAL OPTION CALLS'!G1558)*('NORMAL OPTION CALLS'!M1558),('NORMAL OPTION CALLS'!G1558-'NORMAL OPTION CALLS'!L1558)*('NORMAL OPTION CALLS'!M1558))</f>
        <v>3500</v>
      </c>
      <c r="O1558" s="8">
        <f>'NORMAL OPTION CALLS'!N1558/('NORMAL OPTION CALLS'!M1558)/'NORMAL OPTION CALLS'!G1558%</f>
        <v>62.5</v>
      </c>
    </row>
    <row r="1559" spans="1:15">
      <c r="A1559" s="119">
        <v>20</v>
      </c>
      <c r="B1559" s="78">
        <v>43151</v>
      </c>
      <c r="C1559" s="119">
        <v>830</v>
      </c>
      <c r="D1559" s="119" t="s">
        <v>21</v>
      </c>
      <c r="E1559" s="119" t="s">
        <v>22</v>
      </c>
      <c r="F1559" s="119" t="s">
        <v>169</v>
      </c>
      <c r="G1559" s="123">
        <v>12</v>
      </c>
      <c r="H1559" s="123">
        <v>7</v>
      </c>
      <c r="I1559" s="123">
        <v>15</v>
      </c>
      <c r="J1559" s="123">
        <v>18</v>
      </c>
      <c r="K1559" s="123">
        <v>21</v>
      </c>
      <c r="L1559" s="123">
        <v>14.5</v>
      </c>
      <c r="M1559" s="119">
        <v>1500</v>
      </c>
      <c r="N1559" s="122">
        <f>IF('NORMAL OPTION CALLS'!E1559="BUY",('NORMAL OPTION CALLS'!L1559-'NORMAL OPTION CALLS'!G1559)*('NORMAL OPTION CALLS'!M1559),('NORMAL OPTION CALLS'!G1559-'NORMAL OPTION CALLS'!L1559)*('NORMAL OPTION CALLS'!M1559))</f>
        <v>3750</v>
      </c>
      <c r="O1559" s="8">
        <f>'NORMAL OPTION CALLS'!N1559/('NORMAL OPTION CALLS'!M1559)/'NORMAL OPTION CALLS'!G1559%</f>
        <v>20.833333333333336</v>
      </c>
    </row>
    <row r="1560" spans="1:15">
      <c r="A1560" s="119">
        <v>21</v>
      </c>
      <c r="B1560" s="78">
        <v>43151</v>
      </c>
      <c r="C1560" s="119">
        <v>140</v>
      </c>
      <c r="D1560" s="119" t="s">
        <v>47</v>
      </c>
      <c r="E1560" s="119" t="s">
        <v>22</v>
      </c>
      <c r="F1560" s="119" t="s">
        <v>64</v>
      </c>
      <c r="G1560" s="123">
        <v>3</v>
      </c>
      <c r="H1560" s="123">
        <v>2</v>
      </c>
      <c r="I1560" s="123">
        <v>3.5</v>
      </c>
      <c r="J1560" s="123">
        <v>4</v>
      </c>
      <c r="K1560" s="123">
        <v>4.5</v>
      </c>
      <c r="L1560" s="123">
        <v>3.5</v>
      </c>
      <c r="M1560" s="119">
        <v>6000</v>
      </c>
      <c r="N1560" s="122">
        <f>IF('NORMAL OPTION CALLS'!E1560="BUY",('NORMAL OPTION CALLS'!L1560-'NORMAL OPTION CALLS'!G1560)*('NORMAL OPTION CALLS'!M1560),('NORMAL OPTION CALLS'!G1560-'NORMAL OPTION CALLS'!L1560)*('NORMAL OPTION CALLS'!M1560))</f>
        <v>3000</v>
      </c>
      <c r="O1560" s="8">
        <f>'NORMAL OPTION CALLS'!N1560/('NORMAL OPTION CALLS'!M1560)/'NORMAL OPTION CALLS'!G1560%</f>
        <v>16.666666666666668</v>
      </c>
    </row>
    <row r="1561" spans="1:15">
      <c r="A1561" s="119">
        <v>22</v>
      </c>
      <c r="B1561" s="78">
        <v>43150</v>
      </c>
      <c r="C1561" s="119">
        <v>140</v>
      </c>
      <c r="D1561" s="119" t="s">
        <v>47</v>
      </c>
      <c r="E1561" s="119" t="s">
        <v>22</v>
      </c>
      <c r="F1561" s="119" t="s">
        <v>64</v>
      </c>
      <c r="G1561" s="123">
        <v>2.2999999999999998</v>
      </c>
      <c r="H1561" s="123">
        <v>1.3</v>
      </c>
      <c r="I1561" s="123">
        <v>2.8</v>
      </c>
      <c r="J1561" s="123">
        <v>2.8</v>
      </c>
      <c r="K1561" s="123">
        <v>3.8</v>
      </c>
      <c r="L1561" s="123">
        <v>4</v>
      </c>
      <c r="M1561" s="119">
        <v>6000</v>
      </c>
      <c r="N1561" s="122">
        <f>IF('NORMAL OPTION CALLS'!E1561="BUY",('NORMAL OPTION CALLS'!L1561-'NORMAL OPTION CALLS'!G1561)*('NORMAL OPTION CALLS'!M1561),('NORMAL OPTION CALLS'!G1561-'NORMAL OPTION CALLS'!L1561)*('NORMAL OPTION CALLS'!M1561))</f>
        <v>10200.000000000002</v>
      </c>
      <c r="O1561" s="8">
        <f>'NORMAL OPTION CALLS'!N1561/('NORMAL OPTION CALLS'!M1561)/'NORMAL OPTION CALLS'!G1561%</f>
        <v>73.913043478260889</v>
      </c>
    </row>
    <row r="1562" spans="1:15">
      <c r="A1562" s="119">
        <v>23</v>
      </c>
      <c r="B1562" s="78">
        <v>43150</v>
      </c>
      <c r="C1562" s="119">
        <v>290</v>
      </c>
      <c r="D1562" s="119" t="s">
        <v>47</v>
      </c>
      <c r="E1562" s="119" t="s">
        <v>22</v>
      </c>
      <c r="F1562" s="119" t="s">
        <v>82</v>
      </c>
      <c r="G1562" s="123">
        <v>6</v>
      </c>
      <c r="H1562" s="123">
        <v>2</v>
      </c>
      <c r="I1562" s="123">
        <v>8.5</v>
      </c>
      <c r="J1562" s="123">
        <v>11</v>
      </c>
      <c r="K1562" s="123">
        <v>13.5</v>
      </c>
      <c r="L1562" s="123">
        <v>13.5</v>
      </c>
      <c r="M1562" s="119">
        <v>1600</v>
      </c>
      <c r="N1562" s="122">
        <f>IF('NORMAL OPTION CALLS'!E1562="BUY",('NORMAL OPTION CALLS'!L1562-'NORMAL OPTION CALLS'!G1562)*('NORMAL OPTION CALLS'!M1562),('NORMAL OPTION CALLS'!G1562-'NORMAL OPTION CALLS'!L1562)*('NORMAL OPTION CALLS'!M1562))</f>
        <v>12000</v>
      </c>
      <c r="O1562" s="8">
        <f>'NORMAL OPTION CALLS'!N1562/('NORMAL OPTION CALLS'!M1562)/'NORMAL OPTION CALLS'!G1562%</f>
        <v>125</v>
      </c>
    </row>
    <row r="1563" spans="1:15">
      <c r="A1563" s="119">
        <v>24</v>
      </c>
      <c r="B1563" s="78">
        <v>43150</v>
      </c>
      <c r="C1563" s="119">
        <v>50</v>
      </c>
      <c r="D1563" s="119" t="s">
        <v>47</v>
      </c>
      <c r="E1563" s="119" t="s">
        <v>22</v>
      </c>
      <c r="F1563" s="119" t="s">
        <v>279</v>
      </c>
      <c r="G1563" s="123">
        <v>1.65</v>
      </c>
      <c r="H1563" s="123">
        <v>0.9</v>
      </c>
      <c r="I1563" s="123">
        <v>2.1</v>
      </c>
      <c r="J1563" s="123">
        <v>2.5</v>
      </c>
      <c r="K1563" s="123">
        <v>2.9</v>
      </c>
      <c r="L1563" s="123">
        <v>2.75</v>
      </c>
      <c r="M1563" s="119">
        <v>10000</v>
      </c>
      <c r="N1563" s="122">
        <f>IF('NORMAL OPTION CALLS'!E1563="BUY",('NORMAL OPTION CALLS'!L1563-'NORMAL OPTION CALLS'!G1563)*('NORMAL OPTION CALLS'!M1563),('NORMAL OPTION CALLS'!G1563-'NORMAL OPTION CALLS'!L1563)*('NORMAL OPTION CALLS'!M1563))</f>
        <v>11000</v>
      </c>
      <c r="O1563" s="8">
        <f>'NORMAL OPTION CALLS'!N1563/('NORMAL OPTION CALLS'!M1563)/'NORMAL OPTION CALLS'!G1563%</f>
        <v>66.666666666666671</v>
      </c>
    </row>
    <row r="1564" spans="1:15">
      <c r="A1564" s="119">
        <v>25</v>
      </c>
      <c r="B1564" s="78">
        <v>43150</v>
      </c>
      <c r="C1564" s="119">
        <v>270</v>
      </c>
      <c r="D1564" s="119" t="s">
        <v>47</v>
      </c>
      <c r="E1564" s="119" t="s">
        <v>22</v>
      </c>
      <c r="F1564" s="119" t="s">
        <v>49</v>
      </c>
      <c r="G1564" s="123">
        <v>6</v>
      </c>
      <c r="H1564" s="123">
        <v>3</v>
      </c>
      <c r="I1564" s="123">
        <v>7.5</v>
      </c>
      <c r="J1564" s="123">
        <v>9</v>
      </c>
      <c r="K1564" s="123">
        <v>10.5</v>
      </c>
      <c r="L1564" s="123">
        <v>10.5</v>
      </c>
      <c r="M1564" s="119">
        <v>3000</v>
      </c>
      <c r="N1564" s="122">
        <f>IF('NORMAL OPTION CALLS'!E1564="BUY",('NORMAL OPTION CALLS'!L1564-'NORMAL OPTION CALLS'!G1564)*('NORMAL OPTION CALLS'!M1564),('NORMAL OPTION CALLS'!G1564-'NORMAL OPTION CALLS'!L1564)*('NORMAL OPTION CALLS'!M1564))</f>
        <v>13500</v>
      </c>
      <c r="O1564" s="8">
        <f>'NORMAL OPTION CALLS'!N1564/('NORMAL OPTION CALLS'!M1564)/'NORMAL OPTION CALLS'!G1564%</f>
        <v>75</v>
      </c>
    </row>
    <row r="1565" spans="1:15">
      <c r="A1565" s="119">
        <v>26</v>
      </c>
      <c r="B1565" s="78">
        <v>43147</v>
      </c>
      <c r="C1565" s="119">
        <v>120</v>
      </c>
      <c r="D1565" s="119" t="s">
        <v>47</v>
      </c>
      <c r="E1565" s="119" t="s">
        <v>22</v>
      </c>
      <c r="F1565" s="119" t="s">
        <v>116</v>
      </c>
      <c r="G1565" s="123">
        <v>6</v>
      </c>
      <c r="H1565" s="123">
        <v>4</v>
      </c>
      <c r="I1565" s="123">
        <v>7</v>
      </c>
      <c r="J1565" s="123">
        <v>8</v>
      </c>
      <c r="K1565" s="123">
        <v>9</v>
      </c>
      <c r="L1565" s="123">
        <v>4</v>
      </c>
      <c r="M1565" s="119">
        <v>3500</v>
      </c>
      <c r="N1565" s="122">
        <f>IF('NORMAL OPTION CALLS'!E1565="BUY",('NORMAL OPTION CALLS'!L1565-'NORMAL OPTION CALLS'!G1565)*('NORMAL OPTION CALLS'!M1565),('NORMAL OPTION CALLS'!G1565-'NORMAL OPTION CALLS'!L1565)*('NORMAL OPTION CALLS'!M1565))</f>
        <v>-7000</v>
      </c>
      <c r="O1565" s="8">
        <f>'NORMAL OPTION CALLS'!N1565/('NORMAL OPTION CALLS'!M1565)/'NORMAL OPTION CALLS'!G1565%</f>
        <v>-33.333333333333336</v>
      </c>
    </row>
    <row r="1566" spans="1:15">
      <c r="A1566" s="119">
        <v>27</v>
      </c>
      <c r="B1566" s="78">
        <v>43147</v>
      </c>
      <c r="C1566" s="119">
        <v>760</v>
      </c>
      <c r="D1566" s="119" t="s">
        <v>47</v>
      </c>
      <c r="E1566" s="119" t="s">
        <v>22</v>
      </c>
      <c r="F1566" s="119" t="s">
        <v>213</v>
      </c>
      <c r="G1566" s="123">
        <v>25</v>
      </c>
      <c r="H1566" s="123">
        <v>19.5</v>
      </c>
      <c r="I1566" s="123">
        <v>28</v>
      </c>
      <c r="J1566" s="123">
        <v>31</v>
      </c>
      <c r="K1566" s="123">
        <v>34</v>
      </c>
      <c r="L1566" s="123">
        <v>31</v>
      </c>
      <c r="M1566" s="119">
        <v>1200</v>
      </c>
      <c r="N1566" s="122">
        <f>IF('NORMAL OPTION CALLS'!E1566="BUY",('NORMAL OPTION CALLS'!L1566-'NORMAL OPTION CALLS'!G1566)*('NORMAL OPTION CALLS'!M1566),('NORMAL OPTION CALLS'!G1566-'NORMAL OPTION CALLS'!L1566)*('NORMAL OPTION CALLS'!M1566))</f>
        <v>7200</v>
      </c>
      <c r="O1566" s="8">
        <f>'NORMAL OPTION CALLS'!N1566/('NORMAL OPTION CALLS'!M1566)/'NORMAL OPTION CALLS'!G1566%</f>
        <v>24</v>
      </c>
    </row>
    <row r="1567" spans="1:15">
      <c r="A1567" s="119">
        <v>28</v>
      </c>
      <c r="B1567" s="78">
        <v>43147</v>
      </c>
      <c r="C1567" s="119">
        <v>135</v>
      </c>
      <c r="D1567" s="119" t="s">
        <v>47</v>
      </c>
      <c r="E1567" s="119" t="s">
        <v>22</v>
      </c>
      <c r="F1567" s="119" t="s">
        <v>25</v>
      </c>
      <c r="G1567" s="123">
        <v>2.5</v>
      </c>
      <c r="H1567" s="123">
        <v>1.5</v>
      </c>
      <c r="I1567" s="123">
        <v>3.2</v>
      </c>
      <c r="J1567" s="123">
        <v>3.7</v>
      </c>
      <c r="K1567" s="123">
        <v>4.2</v>
      </c>
      <c r="L1567" s="123">
        <v>3.2</v>
      </c>
      <c r="M1567" s="119">
        <v>7000</v>
      </c>
      <c r="N1567" s="122">
        <f>IF('NORMAL OPTION CALLS'!E1567="BUY",('NORMAL OPTION CALLS'!L1567-'NORMAL OPTION CALLS'!G1567)*('NORMAL OPTION CALLS'!M1567),('NORMAL OPTION CALLS'!G1567-'NORMAL OPTION CALLS'!L1567)*('NORMAL OPTION CALLS'!M1567))</f>
        <v>4900.0000000000009</v>
      </c>
      <c r="O1567" s="8">
        <f>'NORMAL OPTION CALLS'!N1567/('NORMAL OPTION CALLS'!M1567)/'NORMAL OPTION CALLS'!G1567%</f>
        <v>28.000000000000007</v>
      </c>
    </row>
    <row r="1568" spans="1:15">
      <c r="A1568" s="119">
        <v>29</v>
      </c>
      <c r="B1568" s="78">
        <v>43146</v>
      </c>
      <c r="C1568" s="119">
        <v>145</v>
      </c>
      <c r="D1568" s="119" t="s">
        <v>47</v>
      </c>
      <c r="E1568" s="119" t="s">
        <v>22</v>
      </c>
      <c r="F1568" s="119" t="s">
        <v>64</v>
      </c>
      <c r="G1568" s="123">
        <v>2.5</v>
      </c>
      <c r="H1568" s="123">
        <v>1.5</v>
      </c>
      <c r="I1568" s="123">
        <v>3</v>
      </c>
      <c r="J1568" s="123">
        <v>3.5</v>
      </c>
      <c r="K1568" s="123">
        <v>4</v>
      </c>
      <c r="L1568" s="123">
        <v>4</v>
      </c>
      <c r="M1568" s="119">
        <v>6000</v>
      </c>
      <c r="N1568" s="122">
        <f>IF('NORMAL OPTION CALLS'!E1568="BUY",('NORMAL OPTION CALLS'!L1568-'NORMAL OPTION CALLS'!G1568)*('NORMAL OPTION CALLS'!M1568),('NORMAL OPTION CALLS'!G1568-'NORMAL OPTION CALLS'!L1568)*('NORMAL OPTION CALLS'!M1568))</f>
        <v>9000</v>
      </c>
      <c r="O1568" s="8">
        <f>'NORMAL OPTION CALLS'!N1568/('NORMAL OPTION CALLS'!M1568)/'NORMAL OPTION CALLS'!G1568%</f>
        <v>60</v>
      </c>
    </row>
    <row r="1569" spans="1:15">
      <c r="A1569" s="119">
        <v>30</v>
      </c>
      <c r="B1569" s="78">
        <v>43146</v>
      </c>
      <c r="C1569" s="119">
        <v>760</v>
      </c>
      <c r="D1569" s="119" t="s">
        <v>47</v>
      </c>
      <c r="E1569" s="119" t="s">
        <v>22</v>
      </c>
      <c r="F1569" s="119" t="s">
        <v>213</v>
      </c>
      <c r="G1569" s="123">
        <v>19</v>
      </c>
      <c r="H1569" s="123">
        <v>14</v>
      </c>
      <c r="I1569" s="123">
        <v>23</v>
      </c>
      <c r="J1569" s="123">
        <v>26</v>
      </c>
      <c r="K1569" s="123">
        <v>29</v>
      </c>
      <c r="L1569" s="123">
        <v>26</v>
      </c>
      <c r="M1569" s="119">
        <v>1200</v>
      </c>
      <c r="N1569" s="122">
        <f>IF('NORMAL OPTION CALLS'!E1569="BUY",('NORMAL OPTION CALLS'!L1569-'NORMAL OPTION CALLS'!G1569)*('NORMAL OPTION CALLS'!M1569),('NORMAL OPTION CALLS'!G1569-'NORMAL OPTION CALLS'!L1569)*('NORMAL OPTION CALLS'!M1569))</f>
        <v>8400</v>
      </c>
      <c r="O1569" s="8">
        <f>'NORMAL OPTION CALLS'!N1569/('NORMAL OPTION CALLS'!M1569)/'NORMAL OPTION CALLS'!G1569%</f>
        <v>36.842105263157897</v>
      </c>
    </row>
    <row r="1570" spans="1:15">
      <c r="A1570" s="119">
        <v>31</v>
      </c>
      <c r="B1570" s="78">
        <v>43143</v>
      </c>
      <c r="C1570" s="119">
        <v>810</v>
      </c>
      <c r="D1570" s="119" t="s">
        <v>21</v>
      </c>
      <c r="E1570" s="119" t="s">
        <v>22</v>
      </c>
      <c r="F1570" s="119" t="s">
        <v>169</v>
      </c>
      <c r="G1570" s="123">
        <v>21</v>
      </c>
      <c r="H1570" s="123">
        <v>16</v>
      </c>
      <c r="I1570" s="123">
        <v>24</v>
      </c>
      <c r="J1570" s="123">
        <v>27</v>
      </c>
      <c r="K1570" s="123">
        <v>30</v>
      </c>
      <c r="L1570" s="123">
        <v>16</v>
      </c>
      <c r="M1570" s="119">
        <v>1500</v>
      </c>
      <c r="N1570" s="122">
        <f>IF('NORMAL OPTION CALLS'!E1570="BUY",('NORMAL OPTION CALLS'!L1570-'NORMAL OPTION CALLS'!G1570)*('NORMAL OPTION CALLS'!M1570),('NORMAL OPTION CALLS'!G1570-'NORMAL OPTION CALLS'!L1570)*('NORMAL OPTION CALLS'!M1570))</f>
        <v>-7500</v>
      </c>
      <c r="O1570" s="8">
        <f>'NORMAL OPTION CALLS'!N1570/('NORMAL OPTION CALLS'!M1570)/'NORMAL OPTION CALLS'!G1570%</f>
        <v>-23.80952380952381</v>
      </c>
    </row>
    <row r="1571" spans="1:15">
      <c r="A1571" s="119">
        <v>32</v>
      </c>
      <c r="B1571" s="78">
        <v>43143</v>
      </c>
      <c r="C1571" s="119">
        <v>920</v>
      </c>
      <c r="D1571" s="119" t="s">
        <v>21</v>
      </c>
      <c r="E1571" s="119" t="s">
        <v>22</v>
      </c>
      <c r="F1571" s="119" t="s">
        <v>81</v>
      </c>
      <c r="G1571" s="123">
        <v>20</v>
      </c>
      <c r="H1571" s="123">
        <v>15</v>
      </c>
      <c r="I1571" s="123">
        <v>23</v>
      </c>
      <c r="J1571" s="123">
        <v>26</v>
      </c>
      <c r="K1571" s="123">
        <v>29</v>
      </c>
      <c r="L1571" s="123">
        <v>23</v>
      </c>
      <c r="M1571" s="119">
        <v>1200</v>
      </c>
      <c r="N1571" s="122">
        <f>IF('NORMAL OPTION CALLS'!E1571="BUY",('NORMAL OPTION CALLS'!L1571-'NORMAL OPTION CALLS'!G1571)*('NORMAL OPTION CALLS'!M1571),('NORMAL OPTION CALLS'!G1571-'NORMAL OPTION CALLS'!L1571)*('NORMAL OPTION CALLS'!M1571))</f>
        <v>3600</v>
      </c>
      <c r="O1571" s="8">
        <f>'NORMAL OPTION CALLS'!N1571/('NORMAL OPTION CALLS'!M1571)/'NORMAL OPTION CALLS'!G1571%</f>
        <v>15</v>
      </c>
    </row>
    <row r="1572" spans="1:15">
      <c r="A1572" s="119">
        <v>33</v>
      </c>
      <c r="B1572" s="78">
        <v>43140</v>
      </c>
      <c r="C1572" s="119">
        <v>460</v>
      </c>
      <c r="D1572" s="119" t="s">
        <v>21</v>
      </c>
      <c r="E1572" s="119" t="s">
        <v>22</v>
      </c>
      <c r="F1572" s="119" t="s">
        <v>141</v>
      </c>
      <c r="G1572" s="123">
        <v>24.5</v>
      </c>
      <c r="H1572" s="123">
        <v>15</v>
      </c>
      <c r="I1572" s="123">
        <v>30</v>
      </c>
      <c r="J1572" s="123">
        <v>35</v>
      </c>
      <c r="K1572" s="123">
        <v>40</v>
      </c>
      <c r="L1572" s="123">
        <v>40</v>
      </c>
      <c r="M1572" s="119">
        <v>750</v>
      </c>
      <c r="N1572" s="122">
        <f>IF('NORMAL OPTION CALLS'!E1572="BUY",('NORMAL OPTION CALLS'!L1572-'NORMAL OPTION CALLS'!G1572)*('NORMAL OPTION CALLS'!M1572),('NORMAL OPTION CALLS'!G1572-'NORMAL OPTION CALLS'!L1572)*('NORMAL OPTION CALLS'!M1572))</f>
        <v>11625</v>
      </c>
      <c r="O1572" s="8">
        <f>'NORMAL OPTION CALLS'!N1572/('NORMAL OPTION CALLS'!M1572)/'NORMAL OPTION CALLS'!G1572%</f>
        <v>63.265306122448983</v>
      </c>
    </row>
    <row r="1573" spans="1:15">
      <c r="A1573" s="119">
        <v>34</v>
      </c>
      <c r="B1573" s="78">
        <v>43140</v>
      </c>
      <c r="C1573" s="119">
        <v>520</v>
      </c>
      <c r="D1573" s="119" t="s">
        <v>21</v>
      </c>
      <c r="E1573" s="119" t="s">
        <v>22</v>
      </c>
      <c r="F1573" s="119" t="s">
        <v>78</v>
      </c>
      <c r="G1573" s="123">
        <v>17</v>
      </c>
      <c r="H1573" s="123">
        <v>13</v>
      </c>
      <c r="I1573" s="123">
        <v>19.5</v>
      </c>
      <c r="J1573" s="123">
        <v>21</v>
      </c>
      <c r="K1573" s="123">
        <v>22.5</v>
      </c>
      <c r="L1573" s="123">
        <v>21</v>
      </c>
      <c r="M1573" s="119">
        <v>1500</v>
      </c>
      <c r="N1573" s="122">
        <f>IF('NORMAL OPTION CALLS'!E1573="BUY",('NORMAL OPTION CALLS'!L1573-'NORMAL OPTION CALLS'!G1573)*('NORMAL OPTION CALLS'!M1573),('NORMAL OPTION CALLS'!G1573-'NORMAL OPTION CALLS'!L1573)*('NORMAL OPTION CALLS'!M1573))</f>
        <v>6000</v>
      </c>
      <c r="O1573" s="8">
        <f>'NORMAL OPTION CALLS'!N1573/('NORMAL OPTION CALLS'!M1573)/'NORMAL OPTION CALLS'!G1573%</f>
        <v>23.52941176470588</v>
      </c>
    </row>
    <row r="1574" spans="1:15">
      <c r="A1574" s="119">
        <v>35</v>
      </c>
      <c r="B1574" s="78">
        <v>43139</v>
      </c>
      <c r="C1574" s="119">
        <v>110</v>
      </c>
      <c r="D1574" s="119" t="s">
        <v>21</v>
      </c>
      <c r="E1574" s="119" t="s">
        <v>22</v>
      </c>
      <c r="F1574" s="119" t="s">
        <v>59</v>
      </c>
      <c r="G1574" s="123">
        <v>4</v>
      </c>
      <c r="H1574" s="123">
        <v>3</v>
      </c>
      <c r="I1574" s="123">
        <v>4.5</v>
      </c>
      <c r="J1574" s="123">
        <v>5</v>
      </c>
      <c r="K1574" s="123">
        <v>5.5</v>
      </c>
      <c r="L1574" s="123">
        <v>3</v>
      </c>
      <c r="M1574" s="119">
        <v>6000</v>
      </c>
      <c r="N1574" s="122">
        <f>IF('NORMAL OPTION CALLS'!E1574="BUY",('NORMAL OPTION CALLS'!L1574-'NORMAL OPTION CALLS'!G1574)*('NORMAL OPTION CALLS'!M1574),('NORMAL OPTION CALLS'!G1574-'NORMAL OPTION CALLS'!L1574)*('NORMAL OPTION CALLS'!M1574))</f>
        <v>-6000</v>
      </c>
      <c r="O1574" s="8">
        <f>'NORMAL OPTION CALLS'!N1574/('NORMAL OPTION CALLS'!M1574)/'NORMAL OPTION CALLS'!G1574%</f>
        <v>-25</v>
      </c>
    </row>
    <row r="1575" spans="1:15">
      <c r="A1575" s="119">
        <v>36</v>
      </c>
      <c r="B1575" s="78">
        <v>43139</v>
      </c>
      <c r="C1575" s="119">
        <v>160</v>
      </c>
      <c r="D1575" s="119" t="s">
        <v>21</v>
      </c>
      <c r="E1575" s="119" t="s">
        <v>22</v>
      </c>
      <c r="F1575" s="119" t="s">
        <v>83</v>
      </c>
      <c r="G1575" s="123">
        <v>7</v>
      </c>
      <c r="H1575" s="123">
        <v>5</v>
      </c>
      <c r="I1575" s="123">
        <v>8</v>
      </c>
      <c r="J1575" s="123">
        <v>9</v>
      </c>
      <c r="K1575" s="123">
        <v>10</v>
      </c>
      <c r="L1575" s="123">
        <v>8</v>
      </c>
      <c r="M1575" s="119">
        <v>3500</v>
      </c>
      <c r="N1575" s="122">
        <f>IF('NORMAL OPTION CALLS'!E1575="BUY",('NORMAL OPTION CALLS'!L1575-'NORMAL OPTION CALLS'!G1575)*('NORMAL OPTION CALLS'!M1575),('NORMAL OPTION CALLS'!G1575-'NORMAL OPTION CALLS'!L1575)*('NORMAL OPTION CALLS'!M1575))</f>
        <v>3500</v>
      </c>
      <c r="O1575" s="8">
        <f>'NORMAL OPTION CALLS'!N1575/('NORMAL OPTION CALLS'!M1575)/'NORMAL OPTION CALLS'!G1575%</f>
        <v>14.285714285714285</v>
      </c>
    </row>
    <row r="1576" spans="1:15">
      <c r="A1576" s="119">
        <v>37</v>
      </c>
      <c r="B1576" s="78">
        <v>43139</v>
      </c>
      <c r="C1576" s="119">
        <v>225</v>
      </c>
      <c r="D1576" s="119" t="s">
        <v>21</v>
      </c>
      <c r="E1576" s="119" t="s">
        <v>22</v>
      </c>
      <c r="F1576" s="119" t="s">
        <v>247</v>
      </c>
      <c r="G1576" s="123">
        <v>8.5</v>
      </c>
      <c r="H1576" s="123">
        <v>7</v>
      </c>
      <c r="I1576" s="123">
        <v>9.3000000000000007</v>
      </c>
      <c r="J1576" s="123">
        <v>10</v>
      </c>
      <c r="K1576" s="123">
        <v>11.8</v>
      </c>
      <c r="L1576" s="123">
        <v>10</v>
      </c>
      <c r="M1576" s="119">
        <v>4500</v>
      </c>
      <c r="N1576" s="122">
        <f>IF('NORMAL OPTION CALLS'!E1576="BUY",('NORMAL OPTION CALLS'!L1576-'NORMAL OPTION CALLS'!G1576)*('NORMAL OPTION CALLS'!M1576),('NORMAL OPTION CALLS'!G1576-'NORMAL OPTION CALLS'!L1576)*('NORMAL OPTION CALLS'!M1576))</f>
        <v>6750</v>
      </c>
      <c r="O1576" s="8">
        <f>'NORMAL OPTION CALLS'!N1576/('NORMAL OPTION CALLS'!M1576)/'NORMAL OPTION CALLS'!G1576%</f>
        <v>17.647058823529409</v>
      </c>
    </row>
    <row r="1577" spans="1:15">
      <c r="A1577" s="119">
        <v>38</v>
      </c>
      <c r="B1577" s="78">
        <v>43139</v>
      </c>
      <c r="C1577" s="119">
        <v>270</v>
      </c>
      <c r="D1577" s="119" t="s">
        <v>21</v>
      </c>
      <c r="E1577" s="119" t="s">
        <v>22</v>
      </c>
      <c r="F1577" s="119" t="s">
        <v>87</v>
      </c>
      <c r="G1577" s="123">
        <v>7.5</v>
      </c>
      <c r="H1577" s="123">
        <v>4.5</v>
      </c>
      <c r="I1577" s="123">
        <v>9</v>
      </c>
      <c r="J1577" s="123">
        <v>10.5</v>
      </c>
      <c r="K1577" s="123">
        <v>12</v>
      </c>
      <c r="L1577" s="123">
        <v>9</v>
      </c>
      <c r="M1577" s="119">
        <v>3000</v>
      </c>
      <c r="N1577" s="122">
        <f>IF('NORMAL OPTION CALLS'!E1577="BUY",('NORMAL OPTION CALLS'!L1577-'NORMAL OPTION CALLS'!G1577)*('NORMAL OPTION CALLS'!M1577),('NORMAL OPTION CALLS'!G1577-'NORMAL OPTION CALLS'!L1577)*('NORMAL OPTION CALLS'!M1577))</f>
        <v>4500</v>
      </c>
      <c r="O1577" s="8">
        <f>'NORMAL OPTION CALLS'!N1577/('NORMAL OPTION CALLS'!M1577)/'NORMAL OPTION CALLS'!G1577%</f>
        <v>20</v>
      </c>
    </row>
    <row r="1578" spans="1:15">
      <c r="A1578" s="119">
        <v>39</v>
      </c>
      <c r="B1578" s="78">
        <v>43139</v>
      </c>
      <c r="C1578" s="119">
        <v>290</v>
      </c>
      <c r="D1578" s="119" t="s">
        <v>21</v>
      </c>
      <c r="E1578" s="119" t="s">
        <v>22</v>
      </c>
      <c r="F1578" s="119" t="s">
        <v>195</v>
      </c>
      <c r="G1578" s="123">
        <v>7.5</v>
      </c>
      <c r="H1578" s="123">
        <v>5.5</v>
      </c>
      <c r="I1578" s="123">
        <v>8.5</v>
      </c>
      <c r="J1578" s="123">
        <v>9.5</v>
      </c>
      <c r="K1578" s="123">
        <v>10.5</v>
      </c>
      <c r="L1578" s="123">
        <v>5.5</v>
      </c>
      <c r="M1578" s="119">
        <v>4500</v>
      </c>
      <c r="N1578" s="122">
        <f>IF('NORMAL OPTION CALLS'!E1578="BUY",('NORMAL OPTION CALLS'!L1578-'NORMAL OPTION CALLS'!G1578)*('NORMAL OPTION CALLS'!M1578),('NORMAL OPTION CALLS'!G1578-'NORMAL OPTION CALLS'!L1578)*('NORMAL OPTION CALLS'!M1578))</f>
        <v>-9000</v>
      </c>
      <c r="O1578" s="8">
        <f>'NORMAL OPTION CALLS'!N1578/('NORMAL OPTION CALLS'!M1578)/'NORMAL OPTION CALLS'!G1578%</f>
        <v>-26.666666666666668</v>
      </c>
    </row>
    <row r="1579" spans="1:15">
      <c r="A1579" s="119">
        <v>40</v>
      </c>
      <c r="B1579" s="78">
        <v>43138</v>
      </c>
      <c r="C1579" s="119">
        <v>135</v>
      </c>
      <c r="D1579" s="119" t="s">
        <v>21</v>
      </c>
      <c r="E1579" s="119" t="s">
        <v>22</v>
      </c>
      <c r="F1579" s="119" t="s">
        <v>25</v>
      </c>
      <c r="G1579" s="123">
        <v>4</v>
      </c>
      <c r="H1579" s="123">
        <v>2.5</v>
      </c>
      <c r="I1579" s="123">
        <v>4.7</v>
      </c>
      <c r="J1579" s="123">
        <v>5.4</v>
      </c>
      <c r="K1579" s="123">
        <v>6.1</v>
      </c>
      <c r="L1579" s="123">
        <v>4.7</v>
      </c>
      <c r="M1579" s="119">
        <v>7000</v>
      </c>
      <c r="N1579" s="122">
        <f>IF('NORMAL OPTION CALLS'!E1579="BUY",('NORMAL OPTION CALLS'!L1579-'NORMAL OPTION CALLS'!G1579)*('NORMAL OPTION CALLS'!M1579),('NORMAL OPTION CALLS'!G1579-'NORMAL OPTION CALLS'!L1579)*('NORMAL OPTION CALLS'!M1579))</f>
        <v>4900.0000000000009</v>
      </c>
      <c r="O1579" s="8">
        <f>'NORMAL OPTION CALLS'!N1579/('NORMAL OPTION CALLS'!M1579)/'NORMAL OPTION CALLS'!G1579%</f>
        <v>17.500000000000004</v>
      </c>
    </row>
    <row r="1580" spans="1:15">
      <c r="A1580" s="119">
        <v>41</v>
      </c>
      <c r="B1580" s="78">
        <v>43138</v>
      </c>
      <c r="C1580" s="119">
        <v>760</v>
      </c>
      <c r="D1580" s="119" t="s">
        <v>21</v>
      </c>
      <c r="E1580" s="119" t="s">
        <v>22</v>
      </c>
      <c r="F1580" s="119" t="s">
        <v>213</v>
      </c>
      <c r="G1580" s="123">
        <v>30</v>
      </c>
      <c r="H1580" s="123">
        <v>22</v>
      </c>
      <c r="I1580" s="123">
        <v>34</v>
      </c>
      <c r="J1580" s="123">
        <v>38</v>
      </c>
      <c r="K1580" s="123">
        <v>44</v>
      </c>
      <c r="L1580" s="123">
        <v>38</v>
      </c>
      <c r="M1580" s="119">
        <v>1200</v>
      </c>
      <c r="N1580" s="122">
        <f>IF('NORMAL OPTION CALLS'!E1580="BUY",('NORMAL OPTION CALLS'!L1580-'NORMAL OPTION CALLS'!G1580)*('NORMAL OPTION CALLS'!M1580),('NORMAL OPTION CALLS'!G1580-'NORMAL OPTION CALLS'!L1580)*('NORMAL OPTION CALLS'!M1580))</f>
        <v>9600</v>
      </c>
      <c r="O1580" s="8">
        <f>'NORMAL OPTION CALLS'!N1580/('NORMAL OPTION CALLS'!M1580)/'NORMAL OPTION CALLS'!G1580%</f>
        <v>26.666666666666668</v>
      </c>
    </row>
    <row r="1581" spans="1:15">
      <c r="A1581" s="119">
        <v>42</v>
      </c>
      <c r="B1581" s="78">
        <v>43138</v>
      </c>
      <c r="C1581" s="119">
        <v>280</v>
      </c>
      <c r="D1581" s="119" t="s">
        <v>21</v>
      </c>
      <c r="E1581" s="119" t="s">
        <v>22</v>
      </c>
      <c r="F1581" s="119" t="s">
        <v>195</v>
      </c>
      <c r="G1581" s="123">
        <v>9</v>
      </c>
      <c r="H1581" s="123">
        <v>7.5</v>
      </c>
      <c r="I1581" s="123">
        <v>9.8000000000000007</v>
      </c>
      <c r="J1581" s="123">
        <v>10.6</v>
      </c>
      <c r="K1581" s="123">
        <v>11.4</v>
      </c>
      <c r="L1581" s="123">
        <v>11.4</v>
      </c>
      <c r="M1581" s="119">
        <v>4500</v>
      </c>
      <c r="N1581" s="122">
        <f>IF('NORMAL OPTION CALLS'!E1581="BUY",('NORMAL OPTION CALLS'!L1581-'NORMAL OPTION CALLS'!G1581)*('NORMAL OPTION CALLS'!M1581),('NORMAL OPTION CALLS'!G1581-'NORMAL OPTION CALLS'!L1581)*('NORMAL OPTION CALLS'!M1581))</f>
        <v>10800.000000000002</v>
      </c>
      <c r="O1581" s="8">
        <f>'NORMAL OPTION CALLS'!N1581/('NORMAL OPTION CALLS'!M1581)/'NORMAL OPTION CALLS'!G1581%</f>
        <v>26.666666666666671</v>
      </c>
    </row>
    <row r="1582" spans="1:15">
      <c r="A1582" s="119">
        <v>43</v>
      </c>
      <c r="B1582" s="78">
        <v>43137</v>
      </c>
      <c r="C1582" s="119">
        <v>330</v>
      </c>
      <c r="D1582" s="119" t="s">
        <v>21</v>
      </c>
      <c r="E1582" s="119" t="s">
        <v>22</v>
      </c>
      <c r="F1582" s="119" t="s">
        <v>82</v>
      </c>
      <c r="G1582" s="123">
        <v>10.5</v>
      </c>
      <c r="H1582" s="123">
        <v>6</v>
      </c>
      <c r="I1582" s="123">
        <v>13</v>
      </c>
      <c r="J1582" s="123">
        <v>15.5</v>
      </c>
      <c r="K1582" s="123">
        <v>18</v>
      </c>
      <c r="L1582" s="123">
        <v>13</v>
      </c>
      <c r="M1582" s="119">
        <v>1600</v>
      </c>
      <c r="N1582" s="122">
        <f>IF('NORMAL OPTION CALLS'!E1582="BUY",('NORMAL OPTION CALLS'!L1582-'NORMAL OPTION CALLS'!G1582)*('NORMAL OPTION CALLS'!M1582),('NORMAL OPTION CALLS'!G1582-'NORMAL OPTION CALLS'!L1582)*('NORMAL OPTION CALLS'!M1582))</f>
        <v>4000</v>
      </c>
      <c r="O1582" s="8">
        <f>'NORMAL OPTION CALLS'!N1582/('NORMAL OPTION CALLS'!M1582)/'NORMAL OPTION CALLS'!G1582%</f>
        <v>23.80952380952381</v>
      </c>
    </row>
    <row r="1583" spans="1:15">
      <c r="A1583" s="119">
        <v>44</v>
      </c>
      <c r="B1583" s="78">
        <v>43137</v>
      </c>
      <c r="C1583" s="119">
        <v>145</v>
      </c>
      <c r="D1583" s="119" t="s">
        <v>21</v>
      </c>
      <c r="E1583" s="119" t="s">
        <v>22</v>
      </c>
      <c r="F1583" s="119" t="s">
        <v>64</v>
      </c>
      <c r="G1583" s="123">
        <v>3</v>
      </c>
      <c r="H1583" s="123">
        <v>2</v>
      </c>
      <c r="I1583" s="123">
        <v>3.5</v>
      </c>
      <c r="J1583" s="123">
        <v>4</v>
      </c>
      <c r="K1583" s="123">
        <v>4.5</v>
      </c>
      <c r="L1583" s="123">
        <v>3.5</v>
      </c>
      <c r="M1583" s="119">
        <v>6000</v>
      </c>
      <c r="N1583" s="122">
        <f>IF('NORMAL OPTION CALLS'!E1583="BUY",('NORMAL OPTION CALLS'!L1583-'NORMAL OPTION CALLS'!G1583)*('NORMAL OPTION CALLS'!M1583),('NORMAL OPTION CALLS'!G1583-'NORMAL OPTION CALLS'!L1583)*('NORMAL OPTION CALLS'!M1583))</f>
        <v>3000</v>
      </c>
      <c r="O1583" s="8">
        <f>'NORMAL OPTION CALLS'!N1583/('NORMAL OPTION CALLS'!M1583)/'NORMAL OPTION CALLS'!G1583%</f>
        <v>16.666666666666668</v>
      </c>
    </row>
    <row r="1584" spans="1:15">
      <c r="A1584" s="119">
        <v>45</v>
      </c>
      <c r="B1584" s="78">
        <v>43136</v>
      </c>
      <c r="C1584" s="119">
        <v>130</v>
      </c>
      <c r="D1584" s="119" t="s">
        <v>21</v>
      </c>
      <c r="E1584" s="119" t="s">
        <v>22</v>
      </c>
      <c r="F1584" s="119" t="s">
        <v>25</v>
      </c>
      <c r="G1584" s="123">
        <v>4.5</v>
      </c>
      <c r="H1584" s="123">
        <v>3.2</v>
      </c>
      <c r="I1584" s="123">
        <v>5.2</v>
      </c>
      <c r="J1584" s="123">
        <v>5.8</v>
      </c>
      <c r="K1584" s="123">
        <v>6.5</v>
      </c>
      <c r="L1584" s="123">
        <v>3.2</v>
      </c>
      <c r="M1584" s="119">
        <v>7000</v>
      </c>
      <c r="N1584" s="122">
        <f>IF('NORMAL OPTION CALLS'!E1584="BUY",('NORMAL OPTION CALLS'!L1584-'NORMAL OPTION CALLS'!G1584)*('NORMAL OPTION CALLS'!M1584),('NORMAL OPTION CALLS'!G1584-'NORMAL OPTION CALLS'!L1584)*('NORMAL OPTION CALLS'!M1584))</f>
        <v>-9099.9999999999982</v>
      </c>
      <c r="O1584" s="8">
        <f>'NORMAL OPTION CALLS'!N1584/('NORMAL OPTION CALLS'!M1584)/'NORMAL OPTION CALLS'!G1584%</f>
        <v>-28.888888888888886</v>
      </c>
    </row>
    <row r="1585" spans="1:15">
      <c r="A1585" s="119">
        <v>46</v>
      </c>
      <c r="B1585" s="78">
        <v>43136</v>
      </c>
      <c r="C1585" s="119">
        <v>250</v>
      </c>
      <c r="D1585" s="119" t="s">
        <v>21</v>
      </c>
      <c r="E1585" s="119" t="s">
        <v>22</v>
      </c>
      <c r="F1585" s="119" t="s">
        <v>87</v>
      </c>
      <c r="G1585" s="123">
        <v>12</v>
      </c>
      <c r="H1585" s="123">
        <v>9</v>
      </c>
      <c r="I1585" s="123">
        <v>13.5</v>
      </c>
      <c r="J1585" s="123">
        <v>15</v>
      </c>
      <c r="K1585" s="123">
        <v>16.5</v>
      </c>
      <c r="L1585" s="123">
        <v>9</v>
      </c>
      <c r="M1585" s="119">
        <v>3000</v>
      </c>
      <c r="N1585" s="122">
        <f>IF('NORMAL OPTION CALLS'!E1585="BUY",('NORMAL OPTION CALLS'!L1585-'NORMAL OPTION CALLS'!G1585)*('NORMAL OPTION CALLS'!M1585),('NORMAL OPTION CALLS'!G1585-'NORMAL OPTION CALLS'!L1585)*('NORMAL OPTION CALLS'!M1585))</f>
        <v>-9000</v>
      </c>
      <c r="O1585" s="8">
        <f>'NORMAL OPTION CALLS'!N1585/('NORMAL OPTION CALLS'!M1585)/'NORMAL OPTION CALLS'!G1585%</f>
        <v>-25</v>
      </c>
    </row>
    <row r="1586" spans="1:15">
      <c r="A1586" s="119">
        <v>47</v>
      </c>
      <c r="B1586" s="78">
        <v>43133</v>
      </c>
      <c r="C1586" s="119">
        <v>350</v>
      </c>
      <c r="D1586" s="119" t="s">
        <v>21</v>
      </c>
      <c r="E1586" s="119" t="s">
        <v>22</v>
      </c>
      <c r="F1586" s="119" t="s">
        <v>74</v>
      </c>
      <c r="G1586" s="123">
        <v>10</v>
      </c>
      <c r="H1586" s="123">
        <v>5</v>
      </c>
      <c r="I1586" s="123">
        <v>12.5</v>
      </c>
      <c r="J1586" s="123">
        <v>15</v>
      </c>
      <c r="K1586" s="123">
        <v>17.5</v>
      </c>
      <c r="L1586" s="123">
        <v>5</v>
      </c>
      <c r="M1586" s="119">
        <v>1750</v>
      </c>
      <c r="N1586" s="122">
        <f>IF('NORMAL OPTION CALLS'!E1586="BUY",('NORMAL OPTION CALLS'!L1586-'NORMAL OPTION CALLS'!G1586)*('NORMAL OPTION CALLS'!M1586),('NORMAL OPTION CALLS'!G1586-'NORMAL OPTION CALLS'!L1586)*('NORMAL OPTION CALLS'!M1586))</f>
        <v>-8750</v>
      </c>
      <c r="O1586" s="8">
        <f>'NORMAL OPTION CALLS'!N1586/('NORMAL OPTION CALLS'!M1586)/'NORMAL OPTION CALLS'!G1586%</f>
        <v>-50</v>
      </c>
    </row>
    <row r="1587" spans="1:15">
      <c r="A1587" s="119">
        <v>48</v>
      </c>
      <c r="B1587" s="78">
        <v>43133</v>
      </c>
      <c r="C1587" s="119">
        <v>310</v>
      </c>
      <c r="D1587" s="119" t="s">
        <v>47</v>
      </c>
      <c r="E1587" s="119" t="s">
        <v>22</v>
      </c>
      <c r="F1587" s="119" t="s">
        <v>82</v>
      </c>
      <c r="G1587" s="123">
        <v>10</v>
      </c>
      <c r="H1587" s="123">
        <v>5</v>
      </c>
      <c r="I1587" s="123">
        <v>12.5</v>
      </c>
      <c r="J1587" s="123">
        <v>15</v>
      </c>
      <c r="K1587" s="123">
        <v>17.5</v>
      </c>
      <c r="L1587" s="123">
        <v>12.5</v>
      </c>
      <c r="M1587" s="119">
        <v>1600</v>
      </c>
      <c r="N1587" s="122">
        <f>IF('NORMAL OPTION CALLS'!E1587="BUY",('NORMAL OPTION CALLS'!L1587-'NORMAL OPTION CALLS'!G1587)*('NORMAL OPTION CALLS'!M1587),('NORMAL OPTION CALLS'!G1587-'NORMAL OPTION CALLS'!L1587)*('NORMAL OPTION CALLS'!M1587))</f>
        <v>4000</v>
      </c>
      <c r="O1587" s="8">
        <f>'NORMAL OPTION CALLS'!N1587/('NORMAL OPTION CALLS'!M1587)/'NORMAL OPTION CALLS'!G1587%</f>
        <v>25</v>
      </c>
    </row>
    <row r="1588" spans="1:15">
      <c r="A1588" s="119">
        <v>49</v>
      </c>
      <c r="B1588" s="78">
        <v>43133</v>
      </c>
      <c r="C1588" s="119">
        <v>150</v>
      </c>
      <c r="D1588" s="119" t="s">
        <v>47</v>
      </c>
      <c r="E1588" s="119" t="s">
        <v>22</v>
      </c>
      <c r="F1588" s="119" t="s">
        <v>64</v>
      </c>
      <c r="G1588" s="123">
        <v>9.5</v>
      </c>
      <c r="H1588" s="123">
        <v>8.5</v>
      </c>
      <c r="I1588" s="123">
        <v>10</v>
      </c>
      <c r="J1588" s="123">
        <v>10.5</v>
      </c>
      <c r="K1588" s="123">
        <v>11</v>
      </c>
      <c r="L1588" s="123">
        <v>11</v>
      </c>
      <c r="M1588" s="119">
        <v>6000</v>
      </c>
      <c r="N1588" s="122">
        <f>IF('NORMAL OPTION CALLS'!E1588="BUY",('NORMAL OPTION CALLS'!L1588-'NORMAL OPTION CALLS'!G1588)*('NORMAL OPTION CALLS'!M1588),('NORMAL OPTION CALLS'!G1588-'NORMAL OPTION CALLS'!L1588)*('NORMAL OPTION CALLS'!M1588))</f>
        <v>9000</v>
      </c>
      <c r="O1588" s="8">
        <f>'NORMAL OPTION CALLS'!N1588/('NORMAL OPTION CALLS'!M1588)/'NORMAL OPTION CALLS'!G1588%</f>
        <v>15.789473684210526</v>
      </c>
    </row>
    <row r="1589" spans="1:15">
      <c r="A1589" s="119">
        <v>50</v>
      </c>
      <c r="B1589" s="78">
        <v>43132</v>
      </c>
      <c r="C1589" s="119">
        <v>800</v>
      </c>
      <c r="D1589" s="119" t="s">
        <v>21</v>
      </c>
      <c r="E1589" s="119" t="s">
        <v>22</v>
      </c>
      <c r="F1589" s="119" t="s">
        <v>277</v>
      </c>
      <c r="G1589" s="123">
        <v>21</v>
      </c>
      <c r="H1589" s="123">
        <v>14</v>
      </c>
      <c r="I1589" s="123">
        <v>25</v>
      </c>
      <c r="J1589" s="123">
        <v>29</v>
      </c>
      <c r="K1589" s="123">
        <v>33</v>
      </c>
      <c r="L1589" s="123">
        <v>14</v>
      </c>
      <c r="M1589" s="119">
        <v>1000</v>
      </c>
      <c r="N1589" s="122">
        <f>IF('NORMAL OPTION CALLS'!E1589="BUY",('NORMAL OPTION CALLS'!L1589-'NORMAL OPTION CALLS'!G1589)*('NORMAL OPTION CALLS'!M1589),('NORMAL OPTION CALLS'!G1589-'NORMAL OPTION CALLS'!L1589)*('NORMAL OPTION CALLS'!M1589))</f>
        <v>-7000</v>
      </c>
      <c r="O1589" s="8">
        <f>'NORMAL OPTION CALLS'!N1589/('NORMAL OPTION CALLS'!M1589)/'NORMAL OPTION CALLS'!G1589%</f>
        <v>-33.333333333333336</v>
      </c>
    </row>
    <row r="1590" spans="1:15">
      <c r="A1590" s="119">
        <v>51</v>
      </c>
      <c r="B1590" s="78">
        <v>43132</v>
      </c>
      <c r="C1590" s="119">
        <v>1780</v>
      </c>
      <c r="D1590" s="119" t="s">
        <v>21</v>
      </c>
      <c r="E1590" s="119" t="s">
        <v>22</v>
      </c>
      <c r="F1590" s="119" t="s">
        <v>68</v>
      </c>
      <c r="G1590" s="123">
        <v>33</v>
      </c>
      <c r="H1590" s="123">
        <v>14</v>
      </c>
      <c r="I1590" s="123">
        <v>45</v>
      </c>
      <c r="J1590" s="123">
        <v>57</v>
      </c>
      <c r="K1590" s="123">
        <v>69</v>
      </c>
      <c r="L1590" s="123">
        <v>45</v>
      </c>
      <c r="M1590" s="119">
        <v>300</v>
      </c>
      <c r="N1590" s="122">
        <f>IF('NORMAL OPTION CALLS'!E1590="BUY",('NORMAL OPTION CALLS'!L1590-'NORMAL OPTION CALLS'!G1590)*('NORMAL OPTION CALLS'!M1590),('NORMAL OPTION CALLS'!G1590-'NORMAL OPTION CALLS'!L1590)*('NORMAL OPTION CALLS'!M1590))</f>
        <v>3600</v>
      </c>
      <c r="O1590" s="8">
        <f>'NORMAL OPTION CALLS'!N1590/('NORMAL OPTION CALLS'!M1590)/'NORMAL OPTION CALLS'!G1590%</f>
        <v>36.36363636363636</v>
      </c>
    </row>
    <row r="1592" spans="1:15" ht="16.5">
      <c r="A1592" s="82" t="s">
        <v>95</v>
      </c>
      <c r="B1592" s="83"/>
      <c r="C1592" s="84"/>
      <c r="D1592" s="85"/>
      <c r="E1592" s="86"/>
      <c r="F1592" s="86"/>
      <c r="G1592" s="87"/>
      <c r="H1592" s="88"/>
      <c r="I1592" s="88"/>
      <c r="J1592" s="88"/>
      <c r="K1592" s="86"/>
      <c r="L1592" s="89"/>
      <c r="M1592" s="90"/>
      <c r="N1592" s="66"/>
      <c r="O1592" s="90"/>
    </row>
    <row r="1593" spans="1:15" ht="16.5">
      <c r="A1593" s="82" t="s">
        <v>96</v>
      </c>
      <c r="B1593" s="83"/>
      <c r="C1593" s="84"/>
      <c r="D1593" s="85"/>
      <c r="E1593" s="86"/>
      <c r="F1593" s="86"/>
      <c r="G1593" s="87"/>
      <c r="H1593" s="86"/>
      <c r="I1593" s="86"/>
      <c r="J1593" s="86"/>
      <c r="K1593" s="86"/>
      <c r="L1593" s="89"/>
      <c r="M1593" s="90"/>
      <c r="N1593" s="90"/>
      <c r="O1593" s="90"/>
    </row>
    <row r="1594" spans="1:15" ht="16.5">
      <c r="A1594" s="82" t="s">
        <v>96</v>
      </c>
      <c r="B1594" s="83"/>
      <c r="C1594" s="84"/>
      <c r="D1594" s="85"/>
      <c r="E1594" s="86"/>
      <c r="F1594" s="86"/>
      <c r="G1594" s="87"/>
      <c r="H1594" s="86"/>
      <c r="I1594" s="86"/>
      <c r="J1594" s="86"/>
      <c r="K1594" s="86"/>
      <c r="L1594" s="89"/>
      <c r="M1594" s="89"/>
      <c r="N1594" s="89"/>
      <c r="O1594" s="90"/>
    </row>
    <row r="1595" spans="1:15" ht="17.25" thickBot="1">
      <c r="A1595" s="91"/>
      <c r="B1595" s="92"/>
      <c r="C1595" s="92"/>
      <c r="D1595" s="93"/>
      <c r="E1595" s="93"/>
      <c r="F1595" s="93"/>
      <c r="G1595" s="94"/>
      <c r="H1595" s="95"/>
      <c r="I1595" s="96" t="s">
        <v>27</v>
      </c>
      <c r="J1595" s="96"/>
      <c r="K1595" s="97"/>
      <c r="L1595" s="97"/>
    </row>
    <row r="1596" spans="1:15" ht="16.5">
      <c r="A1596" s="98"/>
      <c r="B1596" s="92"/>
      <c r="C1596" s="92"/>
      <c r="D1596" s="169" t="s">
        <v>28</v>
      </c>
      <c r="E1596" s="169"/>
      <c r="F1596" s="99">
        <v>51</v>
      </c>
      <c r="G1596" s="100">
        <f>'NORMAL OPTION CALLS'!G1597+'NORMAL OPTION CALLS'!G1598+'NORMAL OPTION CALLS'!G1599+'NORMAL OPTION CALLS'!G1600+'NORMAL OPTION CALLS'!G1601+'NORMAL OPTION CALLS'!G1602</f>
        <v>100</v>
      </c>
      <c r="H1596" s="93">
        <v>51</v>
      </c>
      <c r="I1596" s="101">
        <f>'NORMAL OPTION CALLS'!H1597/'NORMAL OPTION CALLS'!H1596%</f>
        <v>78.431372549019613</v>
      </c>
      <c r="J1596" s="101"/>
      <c r="K1596" s="101"/>
      <c r="L1596" s="102"/>
      <c r="O1596" s="93" t="s">
        <v>30</v>
      </c>
    </row>
    <row r="1597" spans="1:15" ht="16.5">
      <c r="A1597" s="98"/>
      <c r="B1597" s="92"/>
      <c r="C1597" s="92"/>
      <c r="D1597" s="170" t="s">
        <v>29</v>
      </c>
      <c r="E1597" s="170"/>
      <c r="F1597" s="103">
        <v>40</v>
      </c>
      <c r="G1597" s="104">
        <f>('NORMAL OPTION CALLS'!F1597/'NORMAL OPTION CALLS'!F1596)*100</f>
        <v>78.431372549019613</v>
      </c>
      <c r="H1597" s="93">
        <v>40</v>
      </c>
      <c r="I1597" s="97"/>
      <c r="J1597" s="97"/>
      <c r="K1597" s="93"/>
      <c r="L1597" s="97"/>
      <c r="O1597" s="93"/>
    </row>
    <row r="1598" spans="1:15" ht="16.5">
      <c r="A1598" s="105"/>
      <c r="B1598" s="92"/>
      <c r="C1598" s="92"/>
      <c r="D1598" s="170" t="s">
        <v>31</v>
      </c>
      <c r="E1598" s="170"/>
      <c r="F1598" s="103">
        <v>0</v>
      </c>
      <c r="G1598" s="104">
        <f>('NORMAL OPTION CALLS'!F1598/'NORMAL OPTION CALLS'!F1596)*100</f>
        <v>0</v>
      </c>
      <c r="H1598" s="106"/>
      <c r="I1598" s="93"/>
      <c r="J1598" s="93"/>
      <c r="K1598" s="93"/>
      <c r="L1598" s="97"/>
      <c r="N1598" s="98"/>
      <c r="O1598" s="98"/>
    </row>
    <row r="1599" spans="1:15" ht="16.5">
      <c r="A1599" s="105"/>
      <c r="B1599" s="92"/>
      <c r="C1599" s="92"/>
      <c r="D1599" s="170" t="s">
        <v>32</v>
      </c>
      <c r="E1599" s="170"/>
      <c r="F1599" s="103">
        <v>0</v>
      </c>
      <c r="G1599" s="104">
        <f>('NORMAL OPTION CALLS'!F1599/'NORMAL OPTION CALLS'!F1596)*100</f>
        <v>0</v>
      </c>
      <c r="H1599" s="106"/>
      <c r="I1599" s="93"/>
      <c r="J1599" s="93"/>
      <c r="K1599" s="93"/>
      <c r="L1599" s="97"/>
    </row>
    <row r="1600" spans="1:15" ht="16.5">
      <c r="A1600" s="105"/>
      <c r="B1600" s="92"/>
      <c r="C1600" s="92"/>
      <c r="D1600" s="170" t="s">
        <v>33</v>
      </c>
      <c r="E1600" s="170"/>
      <c r="F1600" s="103">
        <v>11</v>
      </c>
      <c r="G1600" s="104">
        <f>('NORMAL OPTION CALLS'!F1600/'NORMAL OPTION CALLS'!F1596)*100</f>
        <v>21.568627450980394</v>
      </c>
      <c r="H1600" s="106"/>
      <c r="I1600" s="93" t="s">
        <v>34</v>
      </c>
      <c r="J1600" s="93"/>
      <c r="K1600" s="97"/>
      <c r="L1600" s="97"/>
    </row>
    <row r="1601" spans="1:15" ht="16.5">
      <c r="A1601" s="105"/>
      <c r="B1601" s="92"/>
      <c r="C1601" s="92"/>
      <c r="D1601" s="170" t="s">
        <v>35</v>
      </c>
      <c r="E1601" s="170"/>
      <c r="F1601" s="103">
        <v>0</v>
      </c>
      <c r="G1601" s="104">
        <f>('NORMAL OPTION CALLS'!F1601/'NORMAL OPTION CALLS'!F1596)*100</f>
        <v>0</v>
      </c>
      <c r="H1601" s="106"/>
      <c r="I1601" s="93"/>
      <c r="J1601" s="93"/>
      <c r="K1601" s="97"/>
      <c r="L1601" s="97"/>
    </row>
    <row r="1602" spans="1:15" ht="17.25" thickBot="1">
      <c r="A1602" s="105"/>
      <c r="B1602" s="92"/>
      <c r="C1602" s="92"/>
      <c r="D1602" s="171" t="s">
        <v>36</v>
      </c>
      <c r="E1602" s="171"/>
      <c r="F1602" s="107"/>
      <c r="G1602" s="108">
        <f>('NORMAL OPTION CALLS'!F1602/'NORMAL OPTION CALLS'!F1596)*100</f>
        <v>0</v>
      </c>
      <c r="H1602" s="106"/>
      <c r="I1602" s="93"/>
      <c r="J1602" s="93"/>
      <c r="K1602" s="102"/>
      <c r="L1602" s="102"/>
    </row>
    <row r="1603" spans="1:15" ht="16.5">
      <c r="A1603" s="109" t="s">
        <v>37</v>
      </c>
      <c r="B1603" s="92"/>
      <c r="C1603" s="92"/>
      <c r="D1603" s="98"/>
      <c r="E1603" s="98"/>
      <c r="F1603" s="93"/>
      <c r="G1603" s="93"/>
      <c r="H1603" s="110"/>
      <c r="I1603" s="111"/>
      <c r="J1603" s="111"/>
      <c r="K1603" s="111"/>
      <c r="L1603" s="93"/>
      <c r="N1603" s="115"/>
      <c r="O1603" s="115"/>
    </row>
    <row r="1604" spans="1:15" ht="16.5">
      <c r="A1604" s="112" t="s">
        <v>38</v>
      </c>
      <c r="B1604" s="92"/>
      <c r="C1604" s="92"/>
      <c r="D1604" s="113"/>
      <c r="E1604" s="114"/>
      <c r="F1604" s="98"/>
      <c r="G1604" s="111"/>
      <c r="H1604" s="110"/>
      <c r="I1604" s="111"/>
      <c r="J1604" s="111"/>
      <c r="K1604" s="111"/>
      <c r="L1604" s="93"/>
      <c r="N1604" s="98"/>
      <c r="O1604" s="98"/>
    </row>
    <row r="1605" spans="1:15" ht="16.5">
      <c r="A1605" s="112" t="s">
        <v>39</v>
      </c>
      <c r="B1605" s="92"/>
      <c r="C1605" s="92"/>
      <c r="D1605" s="98"/>
      <c r="E1605" s="114"/>
      <c r="F1605" s="98"/>
      <c r="G1605" s="111"/>
      <c r="H1605" s="110"/>
      <c r="I1605" s="97"/>
      <c r="J1605" s="97"/>
      <c r="K1605" s="97"/>
      <c r="L1605" s="93"/>
    </row>
    <row r="1606" spans="1:15" ht="16.5">
      <c r="A1606" s="112" t="s">
        <v>40</v>
      </c>
      <c r="B1606" s="113"/>
      <c r="C1606" s="92"/>
      <c r="D1606" s="98"/>
      <c r="E1606" s="114"/>
      <c r="F1606" s="98"/>
      <c r="G1606" s="111"/>
      <c r="H1606" s="95"/>
      <c r="I1606" s="97"/>
      <c r="J1606" s="97"/>
      <c r="K1606" s="97"/>
      <c r="L1606" s="93"/>
    </row>
    <row r="1607" spans="1:15" ht="16.5">
      <c r="A1607" s="112" t="s">
        <v>41</v>
      </c>
      <c r="B1607" s="105"/>
      <c r="C1607" s="113"/>
      <c r="D1607" s="98"/>
      <c r="E1607" s="116"/>
      <c r="F1607" s="111"/>
      <c r="G1607" s="111"/>
      <c r="H1607" s="95"/>
      <c r="I1607" s="97"/>
      <c r="J1607" s="97"/>
      <c r="K1607" s="97"/>
      <c r="L1607" s="111"/>
    </row>
    <row r="1609" spans="1:15">
      <c r="A1609" s="159" t="s">
        <v>0</v>
      </c>
      <c r="B1609" s="159"/>
      <c r="C1609" s="159"/>
      <c r="D1609" s="159"/>
      <c r="E1609" s="159"/>
      <c r="F1609" s="159"/>
      <c r="G1609" s="159"/>
      <c r="H1609" s="159"/>
      <c r="I1609" s="159"/>
      <c r="J1609" s="159"/>
      <c r="K1609" s="159"/>
      <c r="L1609" s="159"/>
      <c r="M1609" s="159"/>
      <c r="N1609" s="159"/>
      <c r="O1609" s="159"/>
    </row>
    <row r="1610" spans="1:15">
      <c r="A1610" s="159"/>
      <c r="B1610" s="159"/>
      <c r="C1610" s="159"/>
      <c r="D1610" s="159"/>
      <c r="E1610" s="159"/>
      <c r="F1610" s="159"/>
      <c r="G1610" s="159"/>
      <c r="H1610" s="159"/>
      <c r="I1610" s="159"/>
      <c r="J1610" s="159"/>
      <c r="K1610" s="159"/>
      <c r="L1610" s="159"/>
      <c r="M1610" s="159"/>
      <c r="N1610" s="159"/>
      <c r="O1610" s="159"/>
    </row>
    <row r="1611" spans="1:15">
      <c r="A1611" s="159"/>
      <c r="B1611" s="159"/>
      <c r="C1611" s="159"/>
      <c r="D1611" s="159"/>
      <c r="E1611" s="159"/>
      <c r="F1611" s="159"/>
      <c r="G1611" s="159"/>
      <c r="H1611" s="159"/>
      <c r="I1611" s="159"/>
      <c r="J1611" s="159"/>
      <c r="K1611" s="159"/>
      <c r="L1611" s="159"/>
      <c r="M1611" s="159"/>
      <c r="N1611" s="159"/>
      <c r="O1611" s="159"/>
    </row>
    <row r="1612" spans="1:15">
      <c r="A1612" s="172" t="s">
        <v>1</v>
      </c>
      <c r="B1612" s="172"/>
      <c r="C1612" s="172"/>
      <c r="D1612" s="172"/>
      <c r="E1612" s="172"/>
      <c r="F1612" s="172"/>
      <c r="G1612" s="172"/>
      <c r="H1612" s="172"/>
      <c r="I1612" s="172"/>
      <c r="J1612" s="172"/>
      <c r="K1612" s="172"/>
      <c r="L1612" s="172"/>
      <c r="M1612" s="172"/>
      <c r="N1612" s="172"/>
      <c r="O1612" s="172"/>
    </row>
    <row r="1613" spans="1:15">
      <c r="A1613" s="172" t="s">
        <v>2</v>
      </c>
      <c r="B1613" s="172"/>
      <c r="C1613" s="172"/>
      <c r="D1613" s="172"/>
      <c r="E1613" s="172"/>
      <c r="F1613" s="172"/>
      <c r="G1613" s="172"/>
      <c r="H1613" s="172"/>
      <c r="I1613" s="172"/>
      <c r="J1613" s="172"/>
      <c r="K1613" s="172"/>
      <c r="L1613" s="172"/>
      <c r="M1613" s="172"/>
      <c r="N1613" s="172"/>
      <c r="O1613" s="172"/>
    </row>
    <row r="1614" spans="1:15">
      <c r="A1614" s="163" t="s">
        <v>3</v>
      </c>
      <c r="B1614" s="163"/>
      <c r="C1614" s="163"/>
      <c r="D1614" s="163"/>
      <c r="E1614" s="163"/>
      <c r="F1614" s="163"/>
      <c r="G1614" s="163"/>
      <c r="H1614" s="163"/>
      <c r="I1614" s="163"/>
      <c r="J1614" s="163"/>
      <c r="K1614" s="163"/>
      <c r="L1614" s="163"/>
      <c r="M1614" s="163"/>
      <c r="N1614" s="163"/>
      <c r="O1614" s="163"/>
    </row>
    <row r="1615" spans="1:15" ht="16.5">
      <c r="A1615" s="173" t="s">
        <v>263</v>
      </c>
      <c r="B1615" s="173"/>
      <c r="C1615" s="173"/>
      <c r="D1615" s="173"/>
      <c r="E1615" s="173"/>
      <c r="F1615" s="173"/>
      <c r="G1615" s="173"/>
      <c r="H1615" s="173"/>
      <c r="I1615" s="173"/>
      <c r="J1615" s="173"/>
      <c r="K1615" s="173"/>
      <c r="L1615" s="173"/>
      <c r="M1615" s="173"/>
      <c r="N1615" s="173"/>
      <c r="O1615" s="173"/>
    </row>
    <row r="1616" spans="1:15" ht="16.5">
      <c r="A1616" s="164" t="s">
        <v>5</v>
      </c>
      <c r="B1616" s="164"/>
      <c r="C1616" s="164"/>
      <c r="D1616" s="164"/>
      <c r="E1616" s="164"/>
      <c r="F1616" s="164"/>
      <c r="G1616" s="164"/>
      <c r="H1616" s="164"/>
      <c r="I1616" s="164"/>
      <c r="J1616" s="164"/>
      <c r="K1616" s="164"/>
      <c r="L1616" s="164"/>
      <c r="M1616" s="164"/>
      <c r="N1616" s="164"/>
      <c r="O1616" s="164"/>
    </row>
    <row r="1617" spans="1:15">
      <c r="A1617" s="165" t="s">
        <v>6</v>
      </c>
      <c r="B1617" s="166" t="s">
        <v>7</v>
      </c>
      <c r="C1617" s="167" t="s">
        <v>8</v>
      </c>
      <c r="D1617" s="166" t="s">
        <v>9</v>
      </c>
      <c r="E1617" s="165" t="s">
        <v>10</v>
      </c>
      <c r="F1617" s="165" t="s">
        <v>11</v>
      </c>
      <c r="G1617" s="167" t="s">
        <v>12</v>
      </c>
      <c r="H1617" s="167" t="s">
        <v>13</v>
      </c>
      <c r="I1617" s="167" t="s">
        <v>14</v>
      </c>
      <c r="J1617" s="167" t="s">
        <v>15</v>
      </c>
      <c r="K1617" s="167" t="s">
        <v>16</v>
      </c>
      <c r="L1617" s="168" t="s">
        <v>17</v>
      </c>
      <c r="M1617" s="166" t="s">
        <v>18</v>
      </c>
      <c r="N1617" s="166" t="s">
        <v>19</v>
      </c>
      <c r="O1617" s="166" t="s">
        <v>20</v>
      </c>
    </row>
    <row r="1618" spans="1:15">
      <c r="A1618" s="165"/>
      <c r="B1618" s="166"/>
      <c r="C1618" s="167"/>
      <c r="D1618" s="166"/>
      <c r="E1618" s="165"/>
      <c r="F1618" s="165"/>
      <c r="G1618" s="167"/>
      <c r="H1618" s="167"/>
      <c r="I1618" s="167"/>
      <c r="J1618" s="167"/>
      <c r="K1618" s="167"/>
      <c r="L1618" s="168"/>
      <c r="M1618" s="166"/>
      <c r="N1618" s="166"/>
      <c r="O1618" s="166"/>
    </row>
    <row r="1619" spans="1:15" ht="15" customHeight="1">
      <c r="A1619" s="119">
        <v>1</v>
      </c>
      <c r="B1619" s="78">
        <v>43130</v>
      </c>
      <c r="C1619" s="119">
        <v>2000</v>
      </c>
      <c r="D1619" s="119" t="s">
        <v>21</v>
      </c>
      <c r="E1619" s="119" t="s">
        <v>22</v>
      </c>
      <c r="F1619" s="119" t="s">
        <v>60</v>
      </c>
      <c r="G1619" s="123">
        <v>46</v>
      </c>
      <c r="H1619" s="123">
        <v>32</v>
      </c>
      <c r="I1619" s="123">
        <v>54</v>
      </c>
      <c r="J1619" s="123">
        <v>62</v>
      </c>
      <c r="K1619" s="123">
        <v>70</v>
      </c>
      <c r="L1619" s="123">
        <v>32</v>
      </c>
      <c r="M1619" s="119">
        <v>500</v>
      </c>
      <c r="N1619" s="122">
        <f>IF('NORMAL OPTION CALLS'!E1619="BUY",('NORMAL OPTION CALLS'!L1619-'NORMAL OPTION CALLS'!G1619)*('NORMAL OPTION CALLS'!M1619),('NORMAL OPTION CALLS'!G1619-'NORMAL OPTION CALLS'!L1619)*('NORMAL OPTION CALLS'!M1619))</f>
        <v>-7000</v>
      </c>
      <c r="O1619" s="8">
        <f>'NORMAL OPTION CALLS'!N1619/('NORMAL OPTION CALLS'!M1619)/'NORMAL OPTION CALLS'!G1619%</f>
        <v>-30.434782608695652</v>
      </c>
    </row>
    <row r="1620" spans="1:15" ht="15" customHeight="1">
      <c r="A1620" s="119">
        <v>2</v>
      </c>
      <c r="B1620" s="78">
        <v>43130</v>
      </c>
      <c r="C1620" s="119">
        <v>155</v>
      </c>
      <c r="D1620" s="119" t="s">
        <v>47</v>
      </c>
      <c r="E1620" s="119" t="s">
        <v>22</v>
      </c>
      <c r="F1620" s="119" t="s">
        <v>64</v>
      </c>
      <c r="G1620" s="123">
        <v>9</v>
      </c>
      <c r="H1620" s="123">
        <v>8</v>
      </c>
      <c r="I1620" s="123">
        <v>9.5</v>
      </c>
      <c r="J1620" s="123">
        <v>10</v>
      </c>
      <c r="K1620" s="123">
        <v>10.5</v>
      </c>
      <c r="L1620" s="123">
        <v>10.5</v>
      </c>
      <c r="M1620" s="119">
        <v>6000</v>
      </c>
      <c r="N1620" s="122">
        <f>IF('NORMAL OPTION CALLS'!E1620="BUY",('NORMAL OPTION CALLS'!L1620-'NORMAL OPTION CALLS'!G1620)*('NORMAL OPTION CALLS'!M1620),('NORMAL OPTION CALLS'!G1620-'NORMAL OPTION CALLS'!L1620)*('NORMAL OPTION CALLS'!M1620))</f>
        <v>9000</v>
      </c>
      <c r="O1620" s="8">
        <f>'NORMAL OPTION CALLS'!N1620/('NORMAL OPTION CALLS'!M1620)/'NORMAL OPTION CALLS'!G1620%</f>
        <v>16.666666666666668</v>
      </c>
    </row>
    <row r="1621" spans="1:15" ht="15" customHeight="1">
      <c r="A1621" s="119">
        <v>3</v>
      </c>
      <c r="B1621" s="78">
        <v>43130</v>
      </c>
      <c r="C1621" s="119">
        <v>420</v>
      </c>
      <c r="D1621" s="119" t="s">
        <v>21</v>
      </c>
      <c r="E1621" s="119" t="s">
        <v>22</v>
      </c>
      <c r="F1621" s="119" t="s">
        <v>56</v>
      </c>
      <c r="G1621" s="123">
        <v>8.5</v>
      </c>
      <c r="H1621" s="123">
        <v>4.5</v>
      </c>
      <c r="I1621" s="123">
        <v>11</v>
      </c>
      <c r="J1621" s="123">
        <v>13.5</v>
      </c>
      <c r="K1621" s="123">
        <v>16</v>
      </c>
      <c r="L1621" s="123">
        <v>11</v>
      </c>
      <c r="M1621" s="119">
        <v>1500</v>
      </c>
      <c r="N1621" s="122">
        <f>IF('NORMAL OPTION CALLS'!E1621="BUY",('NORMAL OPTION CALLS'!L1621-'NORMAL OPTION CALLS'!G1621)*('NORMAL OPTION CALLS'!M1621),('NORMAL OPTION CALLS'!G1621-'NORMAL OPTION CALLS'!L1621)*('NORMAL OPTION CALLS'!M1621))</f>
        <v>3750</v>
      </c>
      <c r="O1621" s="8">
        <f>'NORMAL OPTION CALLS'!N1621/('NORMAL OPTION CALLS'!M1621)/'NORMAL OPTION CALLS'!G1621%</f>
        <v>29.411764705882351</v>
      </c>
    </row>
    <row r="1622" spans="1:15" ht="15" customHeight="1">
      <c r="A1622" s="119">
        <v>4</v>
      </c>
      <c r="B1622" s="78">
        <v>43130</v>
      </c>
      <c r="C1622" s="119">
        <v>490</v>
      </c>
      <c r="D1622" s="119" t="s">
        <v>21</v>
      </c>
      <c r="E1622" s="119" t="s">
        <v>22</v>
      </c>
      <c r="F1622" s="119" t="s">
        <v>76</v>
      </c>
      <c r="G1622" s="123">
        <v>13</v>
      </c>
      <c r="H1622" s="123">
        <v>9</v>
      </c>
      <c r="I1622" s="123">
        <v>15.5</v>
      </c>
      <c r="J1622" s="123">
        <v>17.5</v>
      </c>
      <c r="K1622" s="123">
        <v>19.5</v>
      </c>
      <c r="L1622" s="123">
        <v>9</v>
      </c>
      <c r="M1622" s="119">
        <v>1500</v>
      </c>
      <c r="N1622" s="122">
        <f>IF('NORMAL OPTION CALLS'!E1622="BUY",('NORMAL OPTION CALLS'!L1622-'NORMAL OPTION CALLS'!G1622)*('NORMAL OPTION CALLS'!M1622),('NORMAL OPTION CALLS'!G1622-'NORMAL OPTION CALLS'!L1622)*('NORMAL OPTION CALLS'!M1622))</f>
        <v>-6000</v>
      </c>
      <c r="O1622" s="8">
        <f>'NORMAL OPTION CALLS'!N1622/('NORMAL OPTION CALLS'!M1622)/'NORMAL OPTION CALLS'!G1622%</f>
        <v>-30.769230769230766</v>
      </c>
    </row>
    <row r="1623" spans="1:15" ht="15" customHeight="1">
      <c r="A1623" s="119">
        <v>5</v>
      </c>
      <c r="B1623" s="78">
        <v>43129</v>
      </c>
      <c r="C1623" s="119">
        <v>250</v>
      </c>
      <c r="D1623" s="119" t="s">
        <v>21</v>
      </c>
      <c r="E1623" s="119" t="s">
        <v>22</v>
      </c>
      <c r="F1623" s="119" t="s">
        <v>254</v>
      </c>
      <c r="G1623" s="123">
        <v>9.5</v>
      </c>
      <c r="H1623" s="123">
        <v>7.5</v>
      </c>
      <c r="I1623" s="123">
        <v>10.5</v>
      </c>
      <c r="J1623" s="123">
        <v>11.5</v>
      </c>
      <c r="K1623" s="123">
        <v>12.5</v>
      </c>
      <c r="L1623" s="123">
        <v>12.5</v>
      </c>
      <c r="M1623" s="119">
        <v>3000</v>
      </c>
      <c r="N1623" s="122">
        <f>IF('NORMAL OPTION CALLS'!E1623="BUY",('NORMAL OPTION CALLS'!L1623-'NORMAL OPTION CALLS'!G1623)*('NORMAL OPTION CALLS'!M1623),('NORMAL OPTION CALLS'!G1623-'NORMAL OPTION CALLS'!L1623)*('NORMAL OPTION CALLS'!M1623))</f>
        <v>9000</v>
      </c>
      <c r="O1623" s="8">
        <f>'NORMAL OPTION CALLS'!N1623/('NORMAL OPTION CALLS'!M1623)/'NORMAL OPTION CALLS'!G1623%</f>
        <v>31.578947368421051</v>
      </c>
    </row>
    <row r="1624" spans="1:15" ht="15" customHeight="1">
      <c r="A1624" s="119">
        <v>6</v>
      </c>
      <c r="B1624" s="78">
        <v>43129</v>
      </c>
      <c r="C1624" s="119">
        <v>780</v>
      </c>
      <c r="D1624" s="119" t="s">
        <v>21</v>
      </c>
      <c r="E1624" s="119" t="s">
        <v>22</v>
      </c>
      <c r="F1624" s="119" t="s">
        <v>99</v>
      </c>
      <c r="G1624" s="123">
        <v>30</v>
      </c>
      <c r="H1624" s="123">
        <v>24</v>
      </c>
      <c r="I1624" s="123">
        <v>33.5</v>
      </c>
      <c r="J1624" s="123">
        <v>37</v>
      </c>
      <c r="K1624" s="123">
        <v>40</v>
      </c>
      <c r="L1624" s="123">
        <v>24</v>
      </c>
      <c r="M1624" s="119">
        <v>1000</v>
      </c>
      <c r="N1624" s="122">
        <f>IF('NORMAL OPTION CALLS'!E1624="BUY",('NORMAL OPTION CALLS'!L1624-'NORMAL OPTION CALLS'!G1624)*('NORMAL OPTION CALLS'!M1624),('NORMAL OPTION CALLS'!G1624-'NORMAL OPTION CALLS'!L1624)*('NORMAL OPTION CALLS'!M1624))</f>
        <v>-6000</v>
      </c>
      <c r="O1624" s="8">
        <f>'NORMAL OPTION CALLS'!N1624/('NORMAL OPTION CALLS'!M1624)/'NORMAL OPTION CALLS'!G1624%</f>
        <v>-20</v>
      </c>
    </row>
    <row r="1625" spans="1:15" ht="15" customHeight="1">
      <c r="A1625" s="119">
        <v>7</v>
      </c>
      <c r="B1625" s="78">
        <v>43129</v>
      </c>
      <c r="C1625" s="119">
        <v>1440</v>
      </c>
      <c r="D1625" s="119" t="s">
        <v>21</v>
      </c>
      <c r="E1625" s="119" t="s">
        <v>22</v>
      </c>
      <c r="F1625" s="119" t="s">
        <v>276</v>
      </c>
      <c r="G1625" s="123">
        <v>48</v>
      </c>
      <c r="H1625" s="123">
        <v>32</v>
      </c>
      <c r="I1625" s="123">
        <v>58</v>
      </c>
      <c r="J1625" s="123">
        <v>68</v>
      </c>
      <c r="K1625" s="123">
        <v>78</v>
      </c>
      <c r="L1625" s="123">
        <v>32</v>
      </c>
      <c r="M1625" s="119">
        <v>400</v>
      </c>
      <c r="N1625" s="122">
        <f>IF('NORMAL OPTION CALLS'!E1625="BUY",('NORMAL OPTION CALLS'!L1625-'NORMAL OPTION CALLS'!G1625)*('NORMAL OPTION CALLS'!M1625),('NORMAL OPTION CALLS'!G1625-'NORMAL OPTION CALLS'!L1625)*('NORMAL OPTION CALLS'!M1625))</f>
        <v>-6400</v>
      </c>
      <c r="O1625" s="8">
        <f>'NORMAL OPTION CALLS'!N1625/('NORMAL OPTION CALLS'!M1625)/'NORMAL OPTION CALLS'!G1625%</f>
        <v>-33.333333333333336</v>
      </c>
    </row>
    <row r="1626" spans="1:15" ht="15" customHeight="1">
      <c r="A1626" s="119">
        <v>8</v>
      </c>
      <c r="B1626" s="78">
        <v>43125</v>
      </c>
      <c r="C1626" s="119">
        <v>1420</v>
      </c>
      <c r="D1626" s="119" t="s">
        <v>21</v>
      </c>
      <c r="E1626" s="119" t="s">
        <v>22</v>
      </c>
      <c r="F1626" s="119" t="s">
        <v>131</v>
      </c>
      <c r="G1626" s="123">
        <v>56</v>
      </c>
      <c r="H1626" s="123">
        <v>46</v>
      </c>
      <c r="I1626" s="123">
        <v>62</v>
      </c>
      <c r="J1626" s="123">
        <v>68</v>
      </c>
      <c r="K1626" s="123">
        <v>74</v>
      </c>
      <c r="L1626" s="123">
        <v>46</v>
      </c>
      <c r="M1626" s="119">
        <v>750</v>
      </c>
      <c r="N1626" s="122">
        <f>IF('NORMAL OPTION CALLS'!E1626="BUY",('NORMAL OPTION CALLS'!L1626-'NORMAL OPTION CALLS'!G1626)*('NORMAL OPTION CALLS'!M1626),('NORMAL OPTION CALLS'!G1626-'NORMAL OPTION CALLS'!L1626)*('NORMAL OPTION CALLS'!M1626))</f>
        <v>-7500</v>
      </c>
      <c r="O1626" s="8">
        <f>'NORMAL OPTION CALLS'!N1626/('NORMAL OPTION CALLS'!M1626)/'NORMAL OPTION CALLS'!G1626%</f>
        <v>-17.857142857142854</v>
      </c>
    </row>
    <row r="1627" spans="1:15" ht="15" customHeight="1">
      <c r="A1627" s="119">
        <v>9</v>
      </c>
      <c r="B1627" s="78">
        <v>43124</v>
      </c>
      <c r="C1627" s="119">
        <v>360</v>
      </c>
      <c r="D1627" s="119" t="s">
        <v>21</v>
      </c>
      <c r="E1627" s="119" t="s">
        <v>22</v>
      </c>
      <c r="F1627" s="119" t="s">
        <v>55</v>
      </c>
      <c r="G1627" s="123">
        <v>5</v>
      </c>
      <c r="H1627" s="123">
        <v>1</v>
      </c>
      <c r="I1627" s="123">
        <v>7</v>
      </c>
      <c r="J1627" s="123">
        <v>9</v>
      </c>
      <c r="K1627" s="123">
        <v>11</v>
      </c>
      <c r="L1627" s="123">
        <v>7</v>
      </c>
      <c r="M1627" s="119">
        <v>1750</v>
      </c>
      <c r="N1627" s="122">
        <f>IF('NORMAL OPTION CALLS'!E1627="BUY",('NORMAL OPTION CALLS'!L1627-'NORMAL OPTION CALLS'!G1627)*('NORMAL OPTION CALLS'!M1627),('NORMAL OPTION CALLS'!G1627-'NORMAL OPTION CALLS'!L1627)*('NORMAL OPTION CALLS'!M1627))</f>
        <v>3500</v>
      </c>
      <c r="O1627" s="8">
        <f>'NORMAL OPTION CALLS'!N1627/('NORMAL OPTION CALLS'!M1627)/'NORMAL OPTION CALLS'!G1627%</f>
        <v>40</v>
      </c>
    </row>
    <row r="1628" spans="1:15" ht="15" customHeight="1">
      <c r="A1628" s="119">
        <v>10</v>
      </c>
      <c r="B1628" s="78">
        <v>43124</v>
      </c>
      <c r="C1628" s="119">
        <v>1220</v>
      </c>
      <c r="D1628" s="119" t="s">
        <v>21</v>
      </c>
      <c r="E1628" s="119" t="s">
        <v>22</v>
      </c>
      <c r="F1628" s="119" t="s">
        <v>151</v>
      </c>
      <c r="G1628" s="123">
        <v>7</v>
      </c>
      <c r="H1628" s="123">
        <v>1</v>
      </c>
      <c r="I1628" s="123">
        <v>15</v>
      </c>
      <c r="J1628" s="123">
        <v>23</v>
      </c>
      <c r="K1628" s="123">
        <v>31</v>
      </c>
      <c r="L1628" s="123">
        <v>15</v>
      </c>
      <c r="M1628" s="119">
        <v>600</v>
      </c>
      <c r="N1628" s="122">
        <f>IF('NORMAL OPTION CALLS'!E1628="BUY",('NORMAL OPTION CALLS'!L1628-'NORMAL OPTION CALLS'!G1628)*('NORMAL OPTION CALLS'!M1628),('NORMAL OPTION CALLS'!G1628-'NORMAL OPTION CALLS'!L1628)*('NORMAL OPTION CALLS'!M1628))</f>
        <v>4800</v>
      </c>
      <c r="O1628" s="8">
        <f>'NORMAL OPTION CALLS'!N1628/('NORMAL OPTION CALLS'!M1628)/'NORMAL OPTION CALLS'!G1628%</f>
        <v>114.28571428571428</v>
      </c>
    </row>
    <row r="1629" spans="1:15" ht="15" customHeight="1">
      <c r="A1629" s="119">
        <v>11</v>
      </c>
      <c r="B1629" s="78">
        <v>43124</v>
      </c>
      <c r="C1629" s="119">
        <v>1020</v>
      </c>
      <c r="D1629" s="119" t="s">
        <v>21</v>
      </c>
      <c r="E1629" s="119" t="s">
        <v>22</v>
      </c>
      <c r="F1629" s="119" t="s">
        <v>80</v>
      </c>
      <c r="G1629" s="123">
        <v>11</v>
      </c>
      <c r="H1629" s="123">
        <v>3</v>
      </c>
      <c r="I1629" s="123">
        <v>16</v>
      </c>
      <c r="J1629" s="123">
        <v>21</v>
      </c>
      <c r="K1629" s="123">
        <v>26</v>
      </c>
      <c r="L1629" s="123">
        <v>21</v>
      </c>
      <c r="M1629" s="119">
        <v>700</v>
      </c>
      <c r="N1629" s="122">
        <f>IF('NORMAL OPTION CALLS'!E1629="BUY",('NORMAL OPTION CALLS'!L1629-'NORMAL OPTION CALLS'!G1629)*('NORMAL OPTION CALLS'!M1629),('NORMAL OPTION CALLS'!G1629-'NORMAL OPTION CALLS'!L1629)*('NORMAL OPTION CALLS'!M1629))</f>
        <v>7000</v>
      </c>
      <c r="O1629" s="8">
        <f>'NORMAL OPTION CALLS'!N1629/('NORMAL OPTION CALLS'!M1629)/'NORMAL OPTION CALLS'!G1629%</f>
        <v>90.909090909090907</v>
      </c>
    </row>
    <row r="1630" spans="1:15" ht="15" customHeight="1">
      <c r="A1630" s="119">
        <v>12</v>
      </c>
      <c r="B1630" s="78">
        <v>43123</v>
      </c>
      <c r="C1630" s="119">
        <v>1720</v>
      </c>
      <c r="D1630" s="119" t="s">
        <v>21</v>
      </c>
      <c r="E1630" s="119" t="s">
        <v>22</v>
      </c>
      <c r="F1630" s="119" t="s">
        <v>68</v>
      </c>
      <c r="G1630" s="123">
        <v>11</v>
      </c>
      <c r="H1630" s="123">
        <v>3</v>
      </c>
      <c r="I1630" s="123">
        <v>25</v>
      </c>
      <c r="J1630" s="123">
        <v>40</v>
      </c>
      <c r="K1630" s="123">
        <v>55</v>
      </c>
      <c r="L1630" s="123">
        <v>3</v>
      </c>
      <c r="M1630" s="119">
        <v>300</v>
      </c>
      <c r="N1630" s="122">
        <f>IF('NORMAL OPTION CALLS'!E1630="BUY",('NORMAL OPTION CALLS'!L1630-'NORMAL OPTION CALLS'!G1630)*('NORMAL OPTION CALLS'!M1630),('NORMAL OPTION CALLS'!G1630-'NORMAL OPTION CALLS'!L1630)*('NORMAL OPTION CALLS'!M1630))</f>
        <v>-2400</v>
      </c>
      <c r="O1630" s="8">
        <f>'NORMAL OPTION CALLS'!N1630/('NORMAL OPTION CALLS'!M1630)/'NORMAL OPTION CALLS'!G1630%</f>
        <v>-72.727272727272734</v>
      </c>
    </row>
    <row r="1631" spans="1:15" ht="15" customHeight="1">
      <c r="A1631" s="119">
        <v>13</v>
      </c>
      <c r="B1631" s="78">
        <v>43123</v>
      </c>
      <c r="C1631" s="119">
        <v>350</v>
      </c>
      <c r="D1631" s="119" t="s">
        <v>21</v>
      </c>
      <c r="E1631" s="119" t="s">
        <v>22</v>
      </c>
      <c r="F1631" s="119" t="s">
        <v>74</v>
      </c>
      <c r="G1631" s="123">
        <v>3.5</v>
      </c>
      <c r="H1631" s="123">
        <v>1.5</v>
      </c>
      <c r="I1631" s="123">
        <v>5</v>
      </c>
      <c r="J1631" s="123">
        <v>6</v>
      </c>
      <c r="K1631" s="123">
        <v>7</v>
      </c>
      <c r="L1631" s="123">
        <v>6</v>
      </c>
      <c r="M1631" s="119">
        <v>1750</v>
      </c>
      <c r="N1631" s="122">
        <f>IF('NORMAL OPTION CALLS'!E1631="BUY",('NORMAL OPTION CALLS'!L1631-'NORMAL OPTION CALLS'!G1631)*('NORMAL OPTION CALLS'!M1631),('NORMAL OPTION CALLS'!G1631-'NORMAL OPTION CALLS'!L1631)*('NORMAL OPTION CALLS'!M1631))</f>
        <v>4375</v>
      </c>
      <c r="O1631" s="8">
        <f>'NORMAL OPTION CALLS'!N1631/('NORMAL OPTION CALLS'!M1631)/'NORMAL OPTION CALLS'!G1631%</f>
        <v>71.428571428571416</v>
      </c>
    </row>
    <row r="1632" spans="1:15" ht="15" customHeight="1">
      <c r="A1632" s="119">
        <v>14</v>
      </c>
      <c r="B1632" s="78">
        <v>43123</v>
      </c>
      <c r="C1632" s="119">
        <v>620</v>
      </c>
      <c r="D1632" s="119" t="s">
        <v>21</v>
      </c>
      <c r="E1632" s="119" t="s">
        <v>22</v>
      </c>
      <c r="F1632" s="119" t="s">
        <v>143</v>
      </c>
      <c r="G1632" s="123">
        <v>14.5</v>
      </c>
      <c r="H1632" s="123">
        <v>10.5</v>
      </c>
      <c r="I1632" s="123">
        <v>17</v>
      </c>
      <c r="J1632" s="123">
        <v>19</v>
      </c>
      <c r="K1632" s="123">
        <v>21</v>
      </c>
      <c r="L1632" s="123">
        <v>21</v>
      </c>
      <c r="M1632" s="119">
        <v>1800</v>
      </c>
      <c r="N1632" s="122">
        <f>IF('NORMAL OPTION CALLS'!E1632="BUY",('NORMAL OPTION CALLS'!L1632-'NORMAL OPTION CALLS'!G1632)*('NORMAL OPTION CALLS'!M1632),('NORMAL OPTION CALLS'!G1632-'NORMAL OPTION CALLS'!L1632)*('NORMAL OPTION CALLS'!M1632))</f>
        <v>11700</v>
      </c>
      <c r="O1632" s="8">
        <f>'NORMAL OPTION CALLS'!N1632/('NORMAL OPTION CALLS'!M1632)/'NORMAL OPTION CALLS'!G1632%</f>
        <v>44.827586206896555</v>
      </c>
    </row>
    <row r="1633" spans="1:15" ht="15" customHeight="1">
      <c r="A1633" s="119">
        <v>15</v>
      </c>
      <c r="B1633" s="78">
        <v>43123</v>
      </c>
      <c r="C1633" s="119">
        <v>770</v>
      </c>
      <c r="D1633" s="119" t="s">
        <v>21</v>
      </c>
      <c r="E1633" s="119" t="s">
        <v>22</v>
      </c>
      <c r="F1633" s="119" t="s">
        <v>99</v>
      </c>
      <c r="G1633" s="123">
        <v>13</v>
      </c>
      <c r="H1633" s="123">
        <v>6</v>
      </c>
      <c r="I1633" s="123">
        <v>17</v>
      </c>
      <c r="J1633" s="123">
        <v>21</v>
      </c>
      <c r="K1633" s="123">
        <v>25</v>
      </c>
      <c r="L1633" s="123">
        <v>21</v>
      </c>
      <c r="M1633" s="119">
        <v>1000</v>
      </c>
      <c r="N1633" s="122">
        <f>IF('NORMAL OPTION CALLS'!E1633="BUY",('NORMAL OPTION CALLS'!L1633-'NORMAL OPTION CALLS'!G1633)*('NORMAL OPTION CALLS'!M1633),('NORMAL OPTION CALLS'!G1633-'NORMAL OPTION CALLS'!L1633)*('NORMAL OPTION CALLS'!M1633))</f>
        <v>8000</v>
      </c>
      <c r="O1633" s="8">
        <f>'NORMAL OPTION CALLS'!N1633/('NORMAL OPTION CALLS'!M1633)/'NORMAL OPTION CALLS'!G1633%</f>
        <v>61.538461538461533</v>
      </c>
    </row>
    <row r="1634" spans="1:15" ht="15" customHeight="1">
      <c r="A1634" s="119">
        <v>16</v>
      </c>
      <c r="B1634" s="78">
        <v>43123</v>
      </c>
      <c r="C1634" s="119">
        <v>280</v>
      </c>
      <c r="D1634" s="119" t="s">
        <v>21</v>
      </c>
      <c r="E1634" s="119" t="s">
        <v>22</v>
      </c>
      <c r="F1634" s="119" t="s">
        <v>51</v>
      </c>
      <c r="G1634" s="123">
        <v>8</v>
      </c>
      <c r="H1634" s="123">
        <v>6.5</v>
      </c>
      <c r="I1634" s="123">
        <v>8.8000000000000007</v>
      </c>
      <c r="J1634" s="123">
        <v>9.6</v>
      </c>
      <c r="K1634" s="123">
        <v>10.4</v>
      </c>
      <c r="L1634" s="123">
        <v>10.4</v>
      </c>
      <c r="M1634" s="119">
        <v>4500</v>
      </c>
      <c r="N1634" s="122">
        <f>IF('NORMAL OPTION CALLS'!E1634="BUY",('NORMAL OPTION CALLS'!L1634-'NORMAL OPTION CALLS'!G1634)*('NORMAL OPTION CALLS'!M1634),('NORMAL OPTION CALLS'!G1634-'NORMAL OPTION CALLS'!L1634)*('NORMAL OPTION CALLS'!M1634))</f>
        <v>10800.000000000002</v>
      </c>
      <c r="O1634" s="8">
        <f>'NORMAL OPTION CALLS'!N1634/('NORMAL OPTION CALLS'!M1634)/'NORMAL OPTION CALLS'!G1634%</f>
        <v>30.000000000000004</v>
      </c>
    </row>
    <row r="1635" spans="1:15" ht="15" customHeight="1">
      <c r="A1635" s="119">
        <v>17</v>
      </c>
      <c r="B1635" s="78">
        <v>43122</v>
      </c>
      <c r="C1635" s="119">
        <v>570</v>
      </c>
      <c r="D1635" s="119" t="s">
        <v>21</v>
      </c>
      <c r="E1635" s="119" t="s">
        <v>22</v>
      </c>
      <c r="F1635" s="119" t="s">
        <v>77</v>
      </c>
      <c r="G1635" s="123">
        <v>9</v>
      </c>
      <c r="H1635" s="123">
        <v>3</v>
      </c>
      <c r="I1635" s="123">
        <v>13</v>
      </c>
      <c r="J1635" s="123">
        <v>17</v>
      </c>
      <c r="K1635" s="123">
        <v>21</v>
      </c>
      <c r="L1635" s="123">
        <v>21</v>
      </c>
      <c r="M1635" s="119">
        <v>1100</v>
      </c>
      <c r="N1635" s="122">
        <f>IF('NORMAL OPTION CALLS'!E1635="BUY",('NORMAL OPTION CALLS'!L1635-'NORMAL OPTION CALLS'!G1635)*('NORMAL OPTION CALLS'!M1635),('NORMAL OPTION CALLS'!G1635-'NORMAL OPTION CALLS'!L1635)*('NORMAL OPTION CALLS'!M1635))</f>
        <v>13200</v>
      </c>
      <c r="O1635" s="8">
        <f>'NORMAL OPTION CALLS'!N1635/('NORMAL OPTION CALLS'!M1635)/'NORMAL OPTION CALLS'!G1635%</f>
        <v>133.33333333333334</v>
      </c>
    </row>
    <row r="1636" spans="1:15" ht="15" customHeight="1">
      <c r="A1636" s="119">
        <v>18</v>
      </c>
      <c r="B1636" s="78">
        <v>43122</v>
      </c>
      <c r="C1636" s="119">
        <v>900</v>
      </c>
      <c r="D1636" s="119" t="s">
        <v>21</v>
      </c>
      <c r="E1636" s="119" t="s">
        <v>22</v>
      </c>
      <c r="F1636" s="119" t="s">
        <v>169</v>
      </c>
      <c r="G1636" s="123">
        <v>20</v>
      </c>
      <c r="H1636" s="123">
        <v>16</v>
      </c>
      <c r="I1636" s="123">
        <v>22.5</v>
      </c>
      <c r="J1636" s="123">
        <v>25</v>
      </c>
      <c r="K1636" s="123">
        <v>27.5</v>
      </c>
      <c r="L1636" s="123">
        <v>16</v>
      </c>
      <c r="M1636" s="119">
        <v>1500</v>
      </c>
      <c r="N1636" s="122">
        <f>IF('NORMAL OPTION CALLS'!E1636="BUY",('NORMAL OPTION CALLS'!L1636-'NORMAL OPTION CALLS'!G1636)*('NORMAL OPTION CALLS'!M1636),('NORMAL OPTION CALLS'!G1636-'NORMAL OPTION CALLS'!L1636)*('NORMAL OPTION CALLS'!M1636))</f>
        <v>-6000</v>
      </c>
      <c r="O1636" s="8">
        <f>'NORMAL OPTION CALLS'!N1636/('NORMAL OPTION CALLS'!M1636)/'NORMAL OPTION CALLS'!G1636%</f>
        <v>-20</v>
      </c>
    </row>
    <row r="1637" spans="1:15" ht="15" customHeight="1">
      <c r="A1637" s="119">
        <v>19</v>
      </c>
      <c r="B1637" s="78">
        <v>43122</v>
      </c>
      <c r="C1637" s="119">
        <v>570</v>
      </c>
      <c r="D1637" s="119" t="s">
        <v>21</v>
      </c>
      <c r="E1637" s="119" t="s">
        <v>22</v>
      </c>
      <c r="F1637" s="119" t="s">
        <v>143</v>
      </c>
      <c r="G1637" s="123">
        <v>19</v>
      </c>
      <c r="H1637" s="123">
        <v>14</v>
      </c>
      <c r="I1637" s="123">
        <v>21.5</v>
      </c>
      <c r="J1637" s="123">
        <v>24</v>
      </c>
      <c r="K1637" s="123">
        <v>26.5</v>
      </c>
      <c r="L1637" s="123">
        <v>26.5</v>
      </c>
      <c r="M1637" s="119">
        <v>1800</v>
      </c>
      <c r="N1637" s="122">
        <f>IF('NORMAL OPTION CALLS'!E1637="BUY",('NORMAL OPTION CALLS'!L1637-'NORMAL OPTION CALLS'!G1637)*('NORMAL OPTION CALLS'!M1637),('NORMAL OPTION CALLS'!G1637-'NORMAL OPTION CALLS'!L1637)*('NORMAL OPTION CALLS'!M1637))</f>
        <v>13500</v>
      </c>
      <c r="O1637" s="8">
        <f>'NORMAL OPTION CALLS'!N1637/('NORMAL OPTION CALLS'!M1637)/'NORMAL OPTION CALLS'!G1637%</f>
        <v>39.473684210526315</v>
      </c>
    </row>
    <row r="1638" spans="1:15" ht="15" customHeight="1">
      <c r="A1638" s="119">
        <v>20</v>
      </c>
      <c r="B1638" s="78">
        <v>43122</v>
      </c>
      <c r="C1638" s="119">
        <v>3250</v>
      </c>
      <c r="D1638" s="119" t="s">
        <v>21</v>
      </c>
      <c r="E1638" s="119" t="s">
        <v>22</v>
      </c>
      <c r="F1638" s="119" t="s">
        <v>57</v>
      </c>
      <c r="G1638" s="123">
        <v>30</v>
      </c>
      <c r="H1638" s="123">
        <v>8</v>
      </c>
      <c r="I1638" s="123">
        <v>45</v>
      </c>
      <c r="J1638" s="123">
        <v>60</v>
      </c>
      <c r="K1638" s="123">
        <v>75</v>
      </c>
      <c r="L1638" s="123">
        <v>45</v>
      </c>
      <c r="M1638" s="119">
        <v>250</v>
      </c>
      <c r="N1638" s="122">
        <f>IF('NORMAL OPTION CALLS'!E1638="BUY",('NORMAL OPTION CALLS'!L1638-'NORMAL OPTION CALLS'!G1638)*('NORMAL OPTION CALLS'!M1638),('NORMAL OPTION CALLS'!G1638-'NORMAL OPTION CALLS'!L1638)*('NORMAL OPTION CALLS'!M1638))</f>
        <v>3750</v>
      </c>
      <c r="O1638" s="8">
        <f>'NORMAL OPTION CALLS'!N1638/('NORMAL OPTION CALLS'!M1638)/'NORMAL OPTION CALLS'!G1638%</f>
        <v>50</v>
      </c>
    </row>
    <row r="1639" spans="1:15" ht="15" customHeight="1">
      <c r="A1639" s="119">
        <v>21</v>
      </c>
      <c r="B1639" s="78">
        <v>43122</v>
      </c>
      <c r="C1639" s="119">
        <v>300</v>
      </c>
      <c r="D1639" s="119" t="s">
        <v>21</v>
      </c>
      <c r="E1639" s="119" t="s">
        <v>22</v>
      </c>
      <c r="F1639" s="119" t="s">
        <v>52</v>
      </c>
      <c r="G1639" s="123">
        <v>30</v>
      </c>
      <c r="H1639" s="123">
        <v>10</v>
      </c>
      <c r="I1639" s="123">
        <v>45</v>
      </c>
      <c r="J1639" s="123">
        <v>60</v>
      </c>
      <c r="K1639" s="123">
        <v>75</v>
      </c>
      <c r="L1639" s="123">
        <v>75</v>
      </c>
      <c r="M1639" s="119">
        <v>250</v>
      </c>
      <c r="N1639" s="122">
        <f>IF('NORMAL OPTION CALLS'!E1639="BUY",('NORMAL OPTION CALLS'!L1639-'NORMAL OPTION CALLS'!G1639)*('NORMAL OPTION CALLS'!M1639),('NORMAL OPTION CALLS'!G1639-'NORMAL OPTION CALLS'!L1639)*('NORMAL OPTION CALLS'!M1639))</f>
        <v>11250</v>
      </c>
      <c r="O1639" s="8">
        <f>'NORMAL OPTION CALLS'!N1639/('NORMAL OPTION CALLS'!M1639)/'NORMAL OPTION CALLS'!G1639%</f>
        <v>150</v>
      </c>
    </row>
    <row r="1640" spans="1:15" ht="15" customHeight="1">
      <c r="A1640" s="119">
        <v>22</v>
      </c>
      <c r="B1640" s="78">
        <v>43122</v>
      </c>
      <c r="C1640" s="119">
        <v>720</v>
      </c>
      <c r="D1640" s="119" t="s">
        <v>21</v>
      </c>
      <c r="E1640" s="119" t="s">
        <v>22</v>
      </c>
      <c r="F1640" s="119" t="s">
        <v>275</v>
      </c>
      <c r="G1640" s="123">
        <v>20</v>
      </c>
      <c r="H1640" s="123">
        <v>15</v>
      </c>
      <c r="I1640" s="123">
        <v>23</v>
      </c>
      <c r="J1640" s="123">
        <v>26</v>
      </c>
      <c r="K1640" s="123">
        <v>29</v>
      </c>
      <c r="L1640" s="123">
        <v>29</v>
      </c>
      <c r="M1640" s="119">
        <v>1200</v>
      </c>
      <c r="N1640" s="122">
        <f>IF('NORMAL OPTION CALLS'!E1640="BUY",('NORMAL OPTION CALLS'!L1640-'NORMAL OPTION CALLS'!G1640)*('NORMAL OPTION CALLS'!M1640),('NORMAL OPTION CALLS'!G1640-'NORMAL OPTION CALLS'!L1640)*('NORMAL OPTION CALLS'!M1640))</f>
        <v>10800</v>
      </c>
      <c r="O1640" s="8">
        <f>'NORMAL OPTION CALLS'!N1640/('NORMAL OPTION CALLS'!M1640)/'NORMAL OPTION CALLS'!G1640%</f>
        <v>45</v>
      </c>
    </row>
    <row r="1641" spans="1:15" ht="15" customHeight="1">
      <c r="A1641" s="119">
        <v>23</v>
      </c>
      <c r="B1641" s="78">
        <v>43119</v>
      </c>
      <c r="C1641" s="119">
        <v>330</v>
      </c>
      <c r="D1641" s="119" t="s">
        <v>21</v>
      </c>
      <c r="E1641" s="119" t="s">
        <v>22</v>
      </c>
      <c r="F1641" s="119" t="s">
        <v>74</v>
      </c>
      <c r="G1641" s="123">
        <v>5</v>
      </c>
      <c r="H1641" s="123">
        <v>1</v>
      </c>
      <c r="I1641" s="123">
        <v>7</v>
      </c>
      <c r="J1641" s="123">
        <v>9</v>
      </c>
      <c r="K1641" s="123">
        <v>11</v>
      </c>
      <c r="L1641" s="123">
        <v>9</v>
      </c>
      <c r="M1641" s="119">
        <v>1750</v>
      </c>
      <c r="N1641" s="122">
        <f>IF('NORMAL OPTION CALLS'!E1641="BUY",('NORMAL OPTION CALLS'!L1641-'NORMAL OPTION CALLS'!G1641)*('NORMAL OPTION CALLS'!M1641),('NORMAL OPTION CALLS'!G1641-'NORMAL OPTION CALLS'!L1641)*('NORMAL OPTION CALLS'!M1641))</f>
        <v>7000</v>
      </c>
      <c r="O1641" s="8">
        <f>'NORMAL OPTION CALLS'!N1641/('NORMAL OPTION CALLS'!M1641)/'NORMAL OPTION CALLS'!G1641%</f>
        <v>80</v>
      </c>
    </row>
    <row r="1642" spans="1:15" ht="15" customHeight="1">
      <c r="A1642" s="119">
        <v>24</v>
      </c>
      <c r="B1642" s="78">
        <v>43119</v>
      </c>
      <c r="C1642" s="119">
        <v>560</v>
      </c>
      <c r="D1642" s="119" t="s">
        <v>21</v>
      </c>
      <c r="E1642" s="119" t="s">
        <v>22</v>
      </c>
      <c r="F1642" s="119" t="s">
        <v>143</v>
      </c>
      <c r="G1642" s="123">
        <v>16</v>
      </c>
      <c r="H1642" s="123">
        <v>11.5</v>
      </c>
      <c r="I1642" s="123">
        <v>19</v>
      </c>
      <c r="J1642" s="123">
        <v>21.5</v>
      </c>
      <c r="K1642" s="123">
        <v>24</v>
      </c>
      <c r="L1642" s="123">
        <v>19</v>
      </c>
      <c r="M1642" s="119">
        <v>1800</v>
      </c>
      <c r="N1642" s="122">
        <f>IF('NORMAL OPTION CALLS'!E1642="BUY",('NORMAL OPTION CALLS'!L1642-'NORMAL OPTION CALLS'!G1642)*('NORMAL OPTION CALLS'!M1642),('NORMAL OPTION CALLS'!G1642-'NORMAL OPTION CALLS'!L1642)*('NORMAL OPTION CALLS'!M1642))</f>
        <v>5400</v>
      </c>
      <c r="O1642" s="8">
        <f>'NORMAL OPTION CALLS'!N1642/('NORMAL OPTION CALLS'!M1642)/'NORMAL OPTION CALLS'!G1642%</f>
        <v>18.75</v>
      </c>
    </row>
    <row r="1643" spans="1:15" ht="15" customHeight="1">
      <c r="A1643" s="119">
        <v>25</v>
      </c>
      <c r="B1643" s="78">
        <v>43118</v>
      </c>
      <c r="C1643" s="119">
        <v>1020</v>
      </c>
      <c r="D1643" s="119" t="s">
        <v>47</v>
      </c>
      <c r="E1643" s="119" t="s">
        <v>22</v>
      </c>
      <c r="F1643" s="119" t="s">
        <v>188</v>
      </c>
      <c r="G1643" s="123">
        <v>11</v>
      </c>
      <c r="H1643" s="123">
        <v>4</v>
      </c>
      <c r="I1643" s="123">
        <v>15</v>
      </c>
      <c r="J1643" s="123">
        <v>19</v>
      </c>
      <c r="K1643" s="123">
        <v>23</v>
      </c>
      <c r="L1643" s="123">
        <v>19</v>
      </c>
      <c r="M1643" s="119">
        <v>1000</v>
      </c>
      <c r="N1643" s="122">
        <f>IF('NORMAL OPTION CALLS'!E1643="BUY",('NORMAL OPTION CALLS'!L1643-'NORMAL OPTION CALLS'!G1643)*('NORMAL OPTION CALLS'!M1643),('NORMAL OPTION CALLS'!G1643-'NORMAL OPTION CALLS'!L1643)*('NORMAL OPTION CALLS'!M1643))</f>
        <v>8000</v>
      </c>
      <c r="O1643" s="8">
        <f>'NORMAL OPTION CALLS'!N1643/('NORMAL OPTION CALLS'!M1643)/'NORMAL OPTION CALLS'!G1643%</f>
        <v>72.727272727272734</v>
      </c>
    </row>
    <row r="1644" spans="1:15" ht="15" customHeight="1">
      <c r="A1644" s="119">
        <v>26</v>
      </c>
      <c r="B1644" s="78">
        <v>43118</v>
      </c>
      <c r="C1644" s="119">
        <v>430</v>
      </c>
      <c r="D1644" s="119" t="s">
        <v>21</v>
      </c>
      <c r="E1644" s="119" t="s">
        <v>22</v>
      </c>
      <c r="F1644" s="119" t="s">
        <v>75</v>
      </c>
      <c r="G1644" s="123">
        <v>5.5010000000000003</v>
      </c>
      <c r="H1644" s="123">
        <v>1</v>
      </c>
      <c r="I1644" s="123">
        <v>8</v>
      </c>
      <c r="J1644" s="123">
        <v>10.5</v>
      </c>
      <c r="K1644" s="123">
        <v>13</v>
      </c>
      <c r="L1644" s="123">
        <v>1</v>
      </c>
      <c r="M1644" s="119">
        <v>1500</v>
      </c>
      <c r="N1644" s="122">
        <f>IF('NORMAL OPTION CALLS'!E1644="BUY",('NORMAL OPTION CALLS'!L1644-'NORMAL OPTION CALLS'!G1644)*('NORMAL OPTION CALLS'!M1644),('NORMAL OPTION CALLS'!G1644-'NORMAL OPTION CALLS'!L1644)*('NORMAL OPTION CALLS'!M1644))</f>
        <v>-6751.5000000000009</v>
      </c>
      <c r="O1644" s="8">
        <f>'NORMAL OPTION CALLS'!N1644/('NORMAL OPTION CALLS'!M1644)/'NORMAL OPTION CALLS'!G1644%</f>
        <v>-81.821487002363213</v>
      </c>
    </row>
    <row r="1645" spans="1:15" ht="15" customHeight="1">
      <c r="A1645" s="119">
        <v>27</v>
      </c>
      <c r="B1645" s="78">
        <v>43117</v>
      </c>
      <c r="C1645" s="119">
        <v>580</v>
      </c>
      <c r="D1645" s="119" t="s">
        <v>21</v>
      </c>
      <c r="E1645" s="119" t="s">
        <v>22</v>
      </c>
      <c r="F1645" s="119" t="s">
        <v>236</v>
      </c>
      <c r="G1645" s="123">
        <v>18.5</v>
      </c>
      <c r="H1645" s="123">
        <v>13</v>
      </c>
      <c r="I1645" s="123">
        <v>22</v>
      </c>
      <c r="J1645" s="123">
        <v>25</v>
      </c>
      <c r="K1645" s="123">
        <v>28</v>
      </c>
      <c r="L1645" s="123">
        <v>13</v>
      </c>
      <c r="M1645" s="119">
        <v>1100</v>
      </c>
      <c r="N1645" s="122">
        <f>IF('NORMAL OPTION CALLS'!E1645="BUY",('NORMAL OPTION CALLS'!L1645-'NORMAL OPTION CALLS'!G1645)*('NORMAL OPTION CALLS'!M1645),('NORMAL OPTION CALLS'!G1645-'NORMAL OPTION CALLS'!L1645)*('NORMAL OPTION CALLS'!M1645))</f>
        <v>-6050</v>
      </c>
      <c r="O1645" s="8">
        <f>'NORMAL OPTION CALLS'!N1645/('NORMAL OPTION CALLS'!M1645)/'NORMAL OPTION CALLS'!G1645%</f>
        <v>-29.72972972972973</v>
      </c>
    </row>
    <row r="1646" spans="1:15" ht="15" customHeight="1">
      <c r="A1646" s="119">
        <v>28</v>
      </c>
      <c r="B1646" s="78">
        <v>43117</v>
      </c>
      <c r="C1646" s="119">
        <v>160</v>
      </c>
      <c r="D1646" s="119" t="s">
        <v>21</v>
      </c>
      <c r="E1646" s="119" t="s">
        <v>22</v>
      </c>
      <c r="F1646" s="119" t="s">
        <v>180</v>
      </c>
      <c r="G1646" s="123">
        <v>6.4</v>
      </c>
      <c r="H1646" s="123">
        <v>5</v>
      </c>
      <c r="I1646" s="123">
        <v>7.2</v>
      </c>
      <c r="J1646" s="123">
        <v>8</v>
      </c>
      <c r="K1646" s="123">
        <v>8.8000000000000007</v>
      </c>
      <c r="L1646" s="123">
        <v>7.2</v>
      </c>
      <c r="M1646" s="119">
        <v>6000</v>
      </c>
      <c r="N1646" s="122">
        <f>IF('NORMAL OPTION CALLS'!E1646="BUY",('NORMAL OPTION CALLS'!L1646-'NORMAL OPTION CALLS'!G1646)*('NORMAL OPTION CALLS'!M1646),('NORMAL OPTION CALLS'!G1646-'NORMAL OPTION CALLS'!L1646)*('NORMAL OPTION CALLS'!M1646))</f>
        <v>4799.9999999999991</v>
      </c>
      <c r="O1646" s="8">
        <f>'NORMAL OPTION CALLS'!N1646/('NORMAL OPTION CALLS'!M1646)/'NORMAL OPTION CALLS'!G1646%</f>
        <v>12.499999999999996</v>
      </c>
    </row>
    <row r="1647" spans="1:15" ht="15" customHeight="1">
      <c r="A1647" s="119">
        <v>29</v>
      </c>
      <c r="B1647" s="78">
        <v>43117</v>
      </c>
      <c r="C1647" s="119">
        <v>270</v>
      </c>
      <c r="D1647" s="119" t="s">
        <v>21</v>
      </c>
      <c r="E1647" s="119" t="s">
        <v>22</v>
      </c>
      <c r="F1647" s="119" t="s">
        <v>51</v>
      </c>
      <c r="G1647" s="123">
        <v>9</v>
      </c>
      <c r="H1647" s="123">
        <v>7.5</v>
      </c>
      <c r="I1647" s="123">
        <v>9.8000000000000007</v>
      </c>
      <c r="J1647" s="123">
        <v>10.6</v>
      </c>
      <c r="K1647" s="123">
        <v>11.4</v>
      </c>
      <c r="L1647" s="123">
        <v>9.8000000000000007</v>
      </c>
      <c r="M1647" s="119">
        <v>4500</v>
      </c>
      <c r="N1647" s="122">
        <f>IF('NORMAL OPTION CALLS'!E1647="BUY",('NORMAL OPTION CALLS'!L1647-'NORMAL OPTION CALLS'!G1647)*('NORMAL OPTION CALLS'!M1647),('NORMAL OPTION CALLS'!G1647-'NORMAL OPTION CALLS'!L1647)*('NORMAL OPTION CALLS'!M1647))</f>
        <v>3600.0000000000032</v>
      </c>
      <c r="O1647" s="8">
        <f>'NORMAL OPTION CALLS'!N1647/('NORMAL OPTION CALLS'!M1647)/'NORMAL OPTION CALLS'!G1647%</f>
        <v>8.8888888888888964</v>
      </c>
    </row>
    <row r="1648" spans="1:15" ht="15" customHeight="1">
      <c r="A1648" s="119">
        <v>30</v>
      </c>
      <c r="B1648" s="78">
        <v>43117</v>
      </c>
      <c r="C1648" s="119">
        <v>570</v>
      </c>
      <c r="D1648" s="119" t="s">
        <v>21</v>
      </c>
      <c r="E1648" s="119" t="s">
        <v>22</v>
      </c>
      <c r="F1648" s="119" t="s">
        <v>58</v>
      </c>
      <c r="G1648" s="123">
        <v>16</v>
      </c>
      <c r="H1648" s="123">
        <v>10</v>
      </c>
      <c r="I1648" s="123">
        <v>19</v>
      </c>
      <c r="J1648" s="123">
        <v>22</v>
      </c>
      <c r="K1648" s="123">
        <v>26</v>
      </c>
      <c r="L1648" s="123">
        <v>26</v>
      </c>
      <c r="M1648" s="119">
        <v>1200</v>
      </c>
      <c r="N1648" s="122">
        <f>IF('NORMAL OPTION CALLS'!E1648="BUY",('NORMAL OPTION CALLS'!L1648-'NORMAL OPTION CALLS'!G1648)*('NORMAL OPTION CALLS'!M1648),('NORMAL OPTION CALLS'!G1648-'NORMAL OPTION CALLS'!L1648)*('NORMAL OPTION CALLS'!M1648))</f>
        <v>12000</v>
      </c>
      <c r="O1648" s="8">
        <f>'NORMAL OPTION CALLS'!N1648/('NORMAL OPTION CALLS'!M1648)/'NORMAL OPTION CALLS'!G1648%</f>
        <v>62.5</v>
      </c>
    </row>
    <row r="1649" spans="1:15" ht="15" customHeight="1">
      <c r="A1649" s="119">
        <v>31</v>
      </c>
      <c r="B1649" s="78">
        <v>43116</v>
      </c>
      <c r="C1649" s="119">
        <v>1140</v>
      </c>
      <c r="D1649" s="119" t="s">
        <v>21</v>
      </c>
      <c r="E1649" s="119" t="s">
        <v>22</v>
      </c>
      <c r="F1649" s="119" t="s">
        <v>274</v>
      </c>
      <c r="G1649" s="123">
        <v>12</v>
      </c>
      <c r="H1649" s="123">
        <v>3</v>
      </c>
      <c r="I1649" s="123">
        <v>18</v>
      </c>
      <c r="J1649" s="123">
        <v>24</v>
      </c>
      <c r="K1649" s="123">
        <v>30</v>
      </c>
      <c r="L1649" s="123">
        <v>18</v>
      </c>
      <c r="M1649" s="119">
        <v>200</v>
      </c>
      <c r="N1649" s="122">
        <f>IF('NORMAL OPTION CALLS'!E1649="BUY",('NORMAL OPTION CALLS'!L1649-'NORMAL OPTION CALLS'!G1649)*('NORMAL OPTION CALLS'!M1649),('NORMAL OPTION CALLS'!G1649-'NORMAL OPTION CALLS'!L1649)*('NORMAL OPTION CALLS'!M1649))</f>
        <v>1200</v>
      </c>
      <c r="O1649" s="8">
        <f>'NORMAL OPTION CALLS'!N1649/('NORMAL OPTION CALLS'!M1649)/'NORMAL OPTION CALLS'!G1649%</f>
        <v>50</v>
      </c>
    </row>
    <row r="1650" spans="1:15">
      <c r="A1650" s="119">
        <v>32</v>
      </c>
      <c r="B1650" s="78">
        <v>43116</v>
      </c>
      <c r="C1650" s="119">
        <v>4550</v>
      </c>
      <c r="D1650" s="119" t="s">
        <v>21</v>
      </c>
      <c r="E1650" s="119" t="s">
        <v>22</v>
      </c>
      <c r="F1650" s="119" t="s">
        <v>273</v>
      </c>
      <c r="G1650" s="123">
        <v>100</v>
      </c>
      <c r="H1650" s="123">
        <v>70</v>
      </c>
      <c r="I1650" s="123">
        <v>118</v>
      </c>
      <c r="J1650" s="123">
        <v>136</v>
      </c>
      <c r="K1650" s="123">
        <v>154</v>
      </c>
      <c r="L1650" s="123">
        <v>70</v>
      </c>
      <c r="M1650" s="119">
        <v>200</v>
      </c>
      <c r="N1650" s="122">
        <f>IF('NORMAL OPTION CALLS'!E1650="BUY",('NORMAL OPTION CALLS'!L1650-'NORMAL OPTION CALLS'!G1650)*('NORMAL OPTION CALLS'!M1650),('NORMAL OPTION CALLS'!G1650-'NORMAL OPTION CALLS'!L1650)*('NORMAL OPTION CALLS'!M1650))</f>
        <v>-6000</v>
      </c>
      <c r="O1650" s="8">
        <f>'NORMAL OPTION CALLS'!N1650/('NORMAL OPTION CALLS'!M1650)/'NORMAL OPTION CALLS'!G1650%</f>
        <v>-30</v>
      </c>
    </row>
    <row r="1651" spans="1:15">
      <c r="A1651" s="119">
        <v>33</v>
      </c>
      <c r="B1651" s="78">
        <v>43116</v>
      </c>
      <c r="C1651" s="119">
        <v>340</v>
      </c>
      <c r="D1651" s="119" t="s">
        <v>21</v>
      </c>
      <c r="E1651" s="119" t="s">
        <v>22</v>
      </c>
      <c r="F1651" s="119" t="s">
        <v>91</v>
      </c>
      <c r="G1651" s="123">
        <v>5.5</v>
      </c>
      <c r="H1651" s="123">
        <v>2.5</v>
      </c>
      <c r="I1651" s="123">
        <v>7</v>
      </c>
      <c r="J1651" s="123">
        <v>8.5</v>
      </c>
      <c r="K1651" s="123">
        <v>10</v>
      </c>
      <c r="L1651" s="123">
        <v>7</v>
      </c>
      <c r="M1651" s="119">
        <v>2700</v>
      </c>
      <c r="N1651" s="122">
        <f>IF('NORMAL OPTION CALLS'!E1651="BUY",('NORMAL OPTION CALLS'!L1651-'NORMAL OPTION CALLS'!G1651)*('NORMAL OPTION CALLS'!M1651),('NORMAL OPTION CALLS'!G1651-'NORMAL OPTION CALLS'!L1651)*('NORMAL OPTION CALLS'!M1651))</f>
        <v>4050</v>
      </c>
      <c r="O1651" s="8">
        <f>'NORMAL OPTION CALLS'!N1651/('NORMAL OPTION CALLS'!M1651)/'NORMAL OPTION CALLS'!G1651%</f>
        <v>27.272727272727273</v>
      </c>
    </row>
    <row r="1652" spans="1:15">
      <c r="A1652" s="119">
        <v>34</v>
      </c>
      <c r="B1652" s="78">
        <v>43116</v>
      </c>
      <c r="C1652" s="119">
        <v>260</v>
      </c>
      <c r="D1652" s="119" t="s">
        <v>47</v>
      </c>
      <c r="E1652" s="119" t="s">
        <v>22</v>
      </c>
      <c r="F1652" s="119" t="s">
        <v>24</v>
      </c>
      <c r="G1652" s="123">
        <v>4.5</v>
      </c>
      <c r="H1652" s="123">
        <v>2.5</v>
      </c>
      <c r="I1652" s="123">
        <v>5.5</v>
      </c>
      <c r="J1652" s="123">
        <v>6.5</v>
      </c>
      <c r="K1652" s="123">
        <v>7.5</v>
      </c>
      <c r="L1652" s="123">
        <v>5</v>
      </c>
      <c r="M1652" s="119">
        <v>3500</v>
      </c>
      <c r="N1652" s="122">
        <f>IF('NORMAL OPTION CALLS'!E1652="BUY",('NORMAL OPTION CALLS'!L1652-'NORMAL OPTION CALLS'!G1652)*('NORMAL OPTION CALLS'!M1652),('NORMAL OPTION CALLS'!G1652-'NORMAL OPTION CALLS'!L1652)*('NORMAL OPTION CALLS'!M1652))</f>
        <v>1750</v>
      </c>
      <c r="O1652" s="8">
        <f>'NORMAL OPTION CALLS'!N1652/('NORMAL OPTION CALLS'!M1652)/'NORMAL OPTION CALLS'!G1652%</f>
        <v>11.111111111111111</v>
      </c>
    </row>
    <row r="1653" spans="1:15">
      <c r="A1653" s="119">
        <v>35</v>
      </c>
      <c r="B1653" s="78">
        <v>43116</v>
      </c>
      <c r="C1653" s="119">
        <v>800</v>
      </c>
      <c r="D1653" s="119" t="s">
        <v>21</v>
      </c>
      <c r="E1653" s="119" t="s">
        <v>22</v>
      </c>
      <c r="F1653" s="119" t="s">
        <v>213</v>
      </c>
      <c r="G1653" s="123">
        <v>24</v>
      </c>
      <c r="H1653" s="123">
        <v>18</v>
      </c>
      <c r="I1653" s="123">
        <v>27</v>
      </c>
      <c r="J1653" s="123">
        <v>30</v>
      </c>
      <c r="K1653" s="123">
        <v>33</v>
      </c>
      <c r="L1653" s="123">
        <v>27</v>
      </c>
      <c r="M1653" s="119">
        <v>1200</v>
      </c>
      <c r="N1653" s="122">
        <f>IF('NORMAL OPTION CALLS'!E1653="BUY",('NORMAL OPTION CALLS'!L1653-'NORMAL OPTION CALLS'!G1653)*('NORMAL OPTION CALLS'!M1653),('NORMAL OPTION CALLS'!G1653-'NORMAL OPTION CALLS'!L1653)*('NORMAL OPTION CALLS'!M1653))</f>
        <v>3600</v>
      </c>
      <c r="O1653" s="8">
        <f>'NORMAL OPTION CALLS'!N1653/('NORMAL OPTION CALLS'!M1653)/'NORMAL OPTION CALLS'!G1653%</f>
        <v>12.5</v>
      </c>
    </row>
    <row r="1654" spans="1:15">
      <c r="A1654" s="119">
        <v>36</v>
      </c>
      <c r="B1654" s="78">
        <v>43116</v>
      </c>
      <c r="C1654" s="119">
        <v>150</v>
      </c>
      <c r="D1654" s="119" t="s">
        <v>47</v>
      </c>
      <c r="E1654" s="119" t="s">
        <v>22</v>
      </c>
      <c r="F1654" s="119" t="s">
        <v>264</v>
      </c>
      <c r="G1654" s="123">
        <v>2.2000000000000002</v>
      </c>
      <c r="H1654" s="123">
        <v>1</v>
      </c>
      <c r="I1654" s="123">
        <v>2.9</v>
      </c>
      <c r="J1654" s="123">
        <v>3.6</v>
      </c>
      <c r="K1654" s="123">
        <v>4.2</v>
      </c>
      <c r="L1654" s="123">
        <v>4.2</v>
      </c>
      <c r="M1654" s="119">
        <v>6000</v>
      </c>
      <c r="N1654" s="122">
        <f>IF('NORMAL OPTION CALLS'!E1654="BUY",('NORMAL OPTION CALLS'!L1654-'NORMAL OPTION CALLS'!G1654)*('NORMAL OPTION CALLS'!M1654),('NORMAL OPTION CALLS'!G1654-'NORMAL OPTION CALLS'!L1654)*('NORMAL OPTION CALLS'!M1654))</f>
        <v>12000</v>
      </c>
      <c r="O1654" s="8">
        <f>'NORMAL OPTION CALLS'!N1654/('NORMAL OPTION CALLS'!M1654)/'NORMAL OPTION CALLS'!G1654%</f>
        <v>90.909090909090907</v>
      </c>
    </row>
    <row r="1655" spans="1:15">
      <c r="A1655" s="119">
        <v>37</v>
      </c>
      <c r="B1655" s="78">
        <v>43115</v>
      </c>
      <c r="C1655" s="119">
        <v>200</v>
      </c>
      <c r="D1655" s="119" t="s">
        <v>21</v>
      </c>
      <c r="E1655" s="119" t="s">
        <v>22</v>
      </c>
      <c r="F1655" s="119" t="s">
        <v>83</v>
      </c>
      <c r="G1655" s="123">
        <v>6</v>
      </c>
      <c r="H1655" s="123">
        <v>4</v>
      </c>
      <c r="I1655" s="123">
        <v>7</v>
      </c>
      <c r="J1655" s="123">
        <v>8</v>
      </c>
      <c r="K1655" s="123">
        <v>9</v>
      </c>
      <c r="L1655" s="123">
        <v>7</v>
      </c>
      <c r="M1655" s="119">
        <v>3500</v>
      </c>
      <c r="N1655" s="122">
        <f>IF('NORMAL OPTION CALLS'!E1655="BUY",('NORMAL OPTION CALLS'!L1655-'NORMAL OPTION CALLS'!G1655)*('NORMAL OPTION CALLS'!M1655),('NORMAL OPTION CALLS'!G1655-'NORMAL OPTION CALLS'!L1655)*('NORMAL OPTION CALLS'!M1655))</f>
        <v>3500</v>
      </c>
      <c r="O1655" s="8">
        <f>'NORMAL OPTION CALLS'!N1655/('NORMAL OPTION CALLS'!M1655)/'NORMAL OPTION CALLS'!G1655%</f>
        <v>16.666666666666668</v>
      </c>
    </row>
    <row r="1656" spans="1:15">
      <c r="A1656" s="119">
        <v>38</v>
      </c>
      <c r="B1656" s="78">
        <v>43115</v>
      </c>
      <c r="C1656" s="119">
        <v>280</v>
      </c>
      <c r="D1656" s="119" t="s">
        <v>21</v>
      </c>
      <c r="E1656" s="119" t="s">
        <v>22</v>
      </c>
      <c r="F1656" s="119" t="s">
        <v>266</v>
      </c>
      <c r="G1656" s="123">
        <v>10.5</v>
      </c>
      <c r="H1656" s="123">
        <v>9</v>
      </c>
      <c r="I1656" s="123">
        <v>11.3</v>
      </c>
      <c r="J1656" s="123">
        <v>12</v>
      </c>
      <c r="K1656" s="123">
        <v>12.9</v>
      </c>
      <c r="L1656" s="123">
        <v>12.8</v>
      </c>
      <c r="M1656" s="119">
        <v>4500</v>
      </c>
      <c r="N1656" s="122">
        <f>IF('NORMAL OPTION CALLS'!E1656="BUY",('NORMAL OPTION CALLS'!L1656-'NORMAL OPTION CALLS'!G1656)*('NORMAL OPTION CALLS'!M1656),('NORMAL OPTION CALLS'!G1656-'NORMAL OPTION CALLS'!L1656)*('NORMAL OPTION CALLS'!M1656))</f>
        <v>10350.000000000004</v>
      </c>
      <c r="O1656" s="8">
        <f>'NORMAL OPTION CALLS'!N1656/('NORMAL OPTION CALLS'!M1656)/'NORMAL OPTION CALLS'!G1656%</f>
        <v>21.904761904761912</v>
      </c>
    </row>
    <row r="1657" spans="1:15">
      <c r="A1657" s="119">
        <v>39</v>
      </c>
      <c r="B1657" s="78">
        <v>43115</v>
      </c>
      <c r="C1657" s="119">
        <v>580</v>
      </c>
      <c r="D1657" s="119" t="s">
        <v>21</v>
      </c>
      <c r="E1657" s="119" t="s">
        <v>22</v>
      </c>
      <c r="F1657" s="119" t="s">
        <v>270</v>
      </c>
      <c r="G1657" s="123">
        <v>18</v>
      </c>
      <c r="H1657" s="123">
        <v>13</v>
      </c>
      <c r="I1657" s="123">
        <v>21</v>
      </c>
      <c r="J1657" s="123">
        <v>24</v>
      </c>
      <c r="K1657" s="123">
        <v>27</v>
      </c>
      <c r="L1657" s="123">
        <v>24</v>
      </c>
      <c r="M1657" s="119">
        <v>1500</v>
      </c>
      <c r="N1657" s="122">
        <f>IF('NORMAL OPTION CALLS'!E1657="BUY",('NORMAL OPTION CALLS'!L1657-'NORMAL OPTION CALLS'!G1657)*('NORMAL OPTION CALLS'!M1657),('NORMAL OPTION CALLS'!G1657-'NORMAL OPTION CALLS'!L1657)*('NORMAL OPTION CALLS'!M1657))</f>
        <v>9000</v>
      </c>
      <c r="O1657" s="8">
        <f>'NORMAL OPTION CALLS'!N1657/('NORMAL OPTION CALLS'!M1657)/'NORMAL OPTION CALLS'!G1657%</f>
        <v>33.333333333333336</v>
      </c>
    </row>
    <row r="1658" spans="1:15">
      <c r="A1658" s="119">
        <v>40</v>
      </c>
      <c r="B1658" s="78">
        <v>43112</v>
      </c>
      <c r="C1658" s="119">
        <v>340</v>
      </c>
      <c r="D1658" s="119" t="s">
        <v>21</v>
      </c>
      <c r="E1658" s="119" t="s">
        <v>22</v>
      </c>
      <c r="F1658" s="119" t="s">
        <v>74</v>
      </c>
      <c r="G1658" s="123">
        <v>10</v>
      </c>
      <c r="H1658" s="123">
        <v>8</v>
      </c>
      <c r="I1658" s="123">
        <v>11</v>
      </c>
      <c r="J1658" s="123">
        <v>12</v>
      </c>
      <c r="K1658" s="123">
        <v>13</v>
      </c>
      <c r="L1658" s="123">
        <v>11</v>
      </c>
      <c r="M1658" s="119">
        <v>3500</v>
      </c>
      <c r="N1658" s="122">
        <f>IF('NORMAL OPTION CALLS'!E1658="BUY",('NORMAL OPTION CALLS'!L1658-'NORMAL OPTION CALLS'!G1658)*('NORMAL OPTION CALLS'!M1658),('NORMAL OPTION CALLS'!G1658-'NORMAL OPTION CALLS'!L1658)*('NORMAL OPTION CALLS'!M1658))</f>
        <v>3500</v>
      </c>
      <c r="O1658" s="8">
        <f>'NORMAL OPTION CALLS'!N1658/('NORMAL OPTION CALLS'!M1658)/'NORMAL OPTION CALLS'!G1658%</f>
        <v>10</v>
      </c>
    </row>
    <row r="1659" spans="1:15">
      <c r="A1659" s="119">
        <v>41</v>
      </c>
      <c r="B1659" s="78">
        <v>43112</v>
      </c>
      <c r="C1659" s="119">
        <v>430</v>
      </c>
      <c r="D1659" s="119" t="s">
        <v>21</v>
      </c>
      <c r="E1659" s="119" t="s">
        <v>22</v>
      </c>
      <c r="F1659" s="119" t="s">
        <v>23</v>
      </c>
      <c r="G1659" s="123">
        <v>10</v>
      </c>
      <c r="H1659" s="123">
        <v>5.5</v>
      </c>
      <c r="I1659" s="123">
        <v>12.5</v>
      </c>
      <c r="J1659" s="123">
        <v>15</v>
      </c>
      <c r="K1659" s="123">
        <v>17.5</v>
      </c>
      <c r="L1659" s="123">
        <v>15</v>
      </c>
      <c r="M1659" s="119">
        <v>1575</v>
      </c>
      <c r="N1659" s="122">
        <f>IF('NORMAL OPTION CALLS'!E1659="BUY",('NORMAL OPTION CALLS'!L1659-'NORMAL OPTION CALLS'!G1659)*('NORMAL OPTION CALLS'!M1659),('NORMAL OPTION CALLS'!G1659-'NORMAL OPTION CALLS'!L1659)*('NORMAL OPTION CALLS'!M1659))</f>
        <v>7875</v>
      </c>
      <c r="O1659" s="8">
        <f>'NORMAL OPTION CALLS'!N1659/('NORMAL OPTION CALLS'!M1659)/'NORMAL OPTION CALLS'!G1659%</f>
        <v>50</v>
      </c>
    </row>
    <row r="1660" spans="1:15">
      <c r="A1660" s="119">
        <v>42</v>
      </c>
      <c r="B1660" s="78">
        <v>43112</v>
      </c>
      <c r="C1660" s="119">
        <v>325</v>
      </c>
      <c r="D1660" s="119" t="s">
        <v>21</v>
      </c>
      <c r="E1660" s="119" t="s">
        <v>22</v>
      </c>
      <c r="F1660" s="119" t="s">
        <v>195</v>
      </c>
      <c r="G1660" s="123">
        <v>8.5</v>
      </c>
      <c r="H1660" s="123">
        <v>6.5</v>
      </c>
      <c r="I1660" s="123">
        <v>9.5</v>
      </c>
      <c r="J1660" s="123">
        <v>10.5</v>
      </c>
      <c r="K1660" s="123">
        <v>11.5</v>
      </c>
      <c r="L1660" s="123">
        <v>9.5</v>
      </c>
      <c r="M1660" s="119">
        <v>4500</v>
      </c>
      <c r="N1660" s="122">
        <f>IF('NORMAL OPTION CALLS'!E1660="BUY",('NORMAL OPTION CALLS'!L1660-'NORMAL OPTION CALLS'!G1660)*('NORMAL OPTION CALLS'!M1660),('NORMAL OPTION CALLS'!G1660-'NORMAL OPTION CALLS'!L1660)*('NORMAL OPTION CALLS'!M1660))</f>
        <v>4500</v>
      </c>
      <c r="O1660" s="8">
        <f>'NORMAL OPTION CALLS'!N1660/('NORMAL OPTION CALLS'!M1660)/'NORMAL OPTION CALLS'!G1660%</f>
        <v>11.76470588235294</v>
      </c>
    </row>
    <row r="1661" spans="1:15">
      <c r="A1661" s="119">
        <v>43</v>
      </c>
      <c r="B1661" s="78">
        <v>43112</v>
      </c>
      <c r="C1661" s="119">
        <v>315</v>
      </c>
      <c r="D1661" s="119" t="s">
        <v>21</v>
      </c>
      <c r="E1661" s="119" t="s">
        <v>22</v>
      </c>
      <c r="F1661" s="119" t="s">
        <v>91</v>
      </c>
      <c r="G1661" s="123">
        <v>7</v>
      </c>
      <c r="H1661" s="123">
        <v>4</v>
      </c>
      <c r="I1661" s="123">
        <v>8.5</v>
      </c>
      <c r="J1661" s="123">
        <v>10</v>
      </c>
      <c r="K1661" s="123">
        <v>11.5</v>
      </c>
      <c r="L1661" s="123">
        <v>10</v>
      </c>
      <c r="M1661" s="119">
        <v>2700</v>
      </c>
      <c r="N1661" s="122">
        <f>IF('NORMAL OPTION CALLS'!E1661="BUY",('NORMAL OPTION CALLS'!L1661-'NORMAL OPTION CALLS'!G1661)*('NORMAL OPTION CALLS'!M1661),('NORMAL OPTION CALLS'!G1661-'NORMAL OPTION CALLS'!L1661)*('NORMAL OPTION CALLS'!M1661))</f>
        <v>8100</v>
      </c>
      <c r="O1661" s="8">
        <f>'NORMAL OPTION CALLS'!N1661/('NORMAL OPTION CALLS'!M1661)/'NORMAL OPTION CALLS'!G1661%</f>
        <v>42.857142857142854</v>
      </c>
    </row>
    <row r="1662" spans="1:15">
      <c r="A1662" s="119">
        <v>44</v>
      </c>
      <c r="B1662" s="78">
        <v>43111</v>
      </c>
      <c r="C1662" s="119">
        <v>940</v>
      </c>
      <c r="D1662" s="119" t="s">
        <v>21</v>
      </c>
      <c r="E1662" s="119" t="s">
        <v>22</v>
      </c>
      <c r="F1662" s="119" t="s">
        <v>262</v>
      </c>
      <c r="G1662" s="123">
        <v>30</v>
      </c>
      <c r="H1662" s="123">
        <v>19</v>
      </c>
      <c r="I1662" s="123">
        <v>36</v>
      </c>
      <c r="J1662" s="123">
        <v>42</v>
      </c>
      <c r="K1662" s="123">
        <v>48</v>
      </c>
      <c r="L1662" s="123">
        <v>19</v>
      </c>
      <c r="M1662" s="119">
        <v>600</v>
      </c>
      <c r="N1662" s="122">
        <f>IF('NORMAL OPTION CALLS'!E1662="BUY",('NORMAL OPTION CALLS'!L1662-'NORMAL OPTION CALLS'!G1662)*('NORMAL OPTION CALLS'!M1662),('NORMAL OPTION CALLS'!G1662-'NORMAL OPTION CALLS'!L1662)*('NORMAL OPTION CALLS'!M1662))</f>
        <v>-6600</v>
      </c>
      <c r="O1662" s="8">
        <f>'NORMAL OPTION CALLS'!N1662/('NORMAL OPTION CALLS'!M1662)/'NORMAL OPTION CALLS'!G1662%</f>
        <v>-36.666666666666671</v>
      </c>
    </row>
    <row r="1663" spans="1:15">
      <c r="A1663" s="119">
        <v>45</v>
      </c>
      <c r="B1663" s="78">
        <v>43111</v>
      </c>
      <c r="C1663" s="119">
        <v>540</v>
      </c>
      <c r="D1663" s="119" t="s">
        <v>21</v>
      </c>
      <c r="E1663" s="119" t="s">
        <v>22</v>
      </c>
      <c r="F1663" s="119" t="s">
        <v>270</v>
      </c>
      <c r="G1663" s="123">
        <v>24</v>
      </c>
      <c r="H1663" s="123">
        <v>19.5</v>
      </c>
      <c r="I1663" s="123">
        <v>26.5</v>
      </c>
      <c r="J1663" s="123">
        <v>29</v>
      </c>
      <c r="K1663" s="123">
        <v>31.5</v>
      </c>
      <c r="L1663" s="123">
        <v>26.5</v>
      </c>
      <c r="M1663" s="119">
        <v>1500</v>
      </c>
      <c r="N1663" s="122">
        <f>IF('NORMAL OPTION CALLS'!E1663="BUY",('NORMAL OPTION CALLS'!L1663-'NORMAL OPTION CALLS'!G1663)*('NORMAL OPTION CALLS'!M1663),('NORMAL OPTION CALLS'!G1663-'NORMAL OPTION CALLS'!L1663)*('NORMAL OPTION CALLS'!M1663))</f>
        <v>3750</v>
      </c>
      <c r="O1663" s="8">
        <f>'NORMAL OPTION CALLS'!N1663/('NORMAL OPTION CALLS'!M1663)/'NORMAL OPTION CALLS'!G1663%</f>
        <v>10.416666666666668</v>
      </c>
    </row>
    <row r="1664" spans="1:15">
      <c r="A1664" s="119">
        <v>46</v>
      </c>
      <c r="B1664" s="78">
        <v>43110</v>
      </c>
      <c r="C1664" s="119">
        <v>200</v>
      </c>
      <c r="D1664" s="119" t="s">
        <v>21</v>
      </c>
      <c r="E1664" s="119" t="s">
        <v>22</v>
      </c>
      <c r="F1664" s="119" t="s">
        <v>247</v>
      </c>
      <c r="G1664" s="123">
        <v>10</v>
      </c>
      <c r="H1664" s="123">
        <v>8.5</v>
      </c>
      <c r="I1664" s="123">
        <v>10.9</v>
      </c>
      <c r="J1664" s="123">
        <v>11.8</v>
      </c>
      <c r="K1664" s="123">
        <v>12.7</v>
      </c>
      <c r="L1664" s="123">
        <v>12.7</v>
      </c>
      <c r="M1664" s="119">
        <v>4500</v>
      </c>
      <c r="N1664" s="122">
        <f>IF('NORMAL OPTION CALLS'!E1664="BUY",('NORMAL OPTION CALLS'!L1664-'NORMAL OPTION CALLS'!G1664)*('NORMAL OPTION CALLS'!M1664),('NORMAL OPTION CALLS'!G1664-'NORMAL OPTION CALLS'!L1664)*('NORMAL OPTION CALLS'!M1664))</f>
        <v>12149.999999999996</v>
      </c>
      <c r="O1664" s="8">
        <f>'NORMAL OPTION CALLS'!N1664/('NORMAL OPTION CALLS'!M1664)/'NORMAL OPTION CALLS'!G1664%</f>
        <v>26.999999999999993</v>
      </c>
    </row>
    <row r="1665" spans="1:15">
      <c r="A1665" s="119">
        <v>47</v>
      </c>
      <c r="B1665" s="78">
        <v>43110</v>
      </c>
      <c r="C1665" s="119">
        <v>170</v>
      </c>
      <c r="D1665" s="119" t="s">
        <v>47</v>
      </c>
      <c r="E1665" s="119" t="s">
        <v>22</v>
      </c>
      <c r="F1665" s="119" t="s">
        <v>116</v>
      </c>
      <c r="G1665" s="123">
        <v>4</v>
      </c>
      <c r="H1665" s="123">
        <v>2</v>
      </c>
      <c r="I1665" s="123">
        <v>5</v>
      </c>
      <c r="J1665" s="123">
        <v>6</v>
      </c>
      <c r="K1665" s="123">
        <v>7</v>
      </c>
      <c r="L1665" s="123">
        <v>5</v>
      </c>
      <c r="M1665" s="119">
        <v>3500</v>
      </c>
      <c r="N1665" s="122">
        <f>IF('NORMAL OPTION CALLS'!E1665="BUY",('NORMAL OPTION CALLS'!L1665-'NORMAL OPTION CALLS'!G1665)*('NORMAL OPTION CALLS'!M1665),('NORMAL OPTION CALLS'!G1665-'NORMAL OPTION CALLS'!L1665)*('NORMAL OPTION CALLS'!M1665))</f>
        <v>3500</v>
      </c>
      <c r="O1665" s="8">
        <f>'NORMAL OPTION CALLS'!N1665/('NORMAL OPTION CALLS'!M1665)/'NORMAL OPTION CALLS'!G1665%</f>
        <v>25</v>
      </c>
    </row>
    <row r="1666" spans="1:15">
      <c r="A1666" s="119">
        <v>48</v>
      </c>
      <c r="B1666" s="78">
        <v>43109</v>
      </c>
      <c r="C1666" s="119">
        <v>440</v>
      </c>
      <c r="D1666" s="119" t="s">
        <v>21</v>
      </c>
      <c r="E1666" s="119" t="s">
        <v>22</v>
      </c>
      <c r="F1666" s="119" t="s">
        <v>75</v>
      </c>
      <c r="G1666" s="123">
        <v>13.5</v>
      </c>
      <c r="H1666" s="123">
        <v>9</v>
      </c>
      <c r="I1666" s="123">
        <v>16</v>
      </c>
      <c r="J1666" s="123">
        <v>18.5</v>
      </c>
      <c r="K1666" s="123">
        <v>21</v>
      </c>
      <c r="L1666" s="123">
        <v>9</v>
      </c>
      <c r="M1666" s="119">
        <v>1500</v>
      </c>
      <c r="N1666" s="122">
        <f>IF('NORMAL OPTION CALLS'!E1666="BUY",('NORMAL OPTION CALLS'!L1666-'NORMAL OPTION CALLS'!G1666)*('NORMAL OPTION CALLS'!M1666),('NORMAL OPTION CALLS'!G1666-'NORMAL OPTION CALLS'!L1666)*('NORMAL OPTION CALLS'!M1666))</f>
        <v>-6750</v>
      </c>
      <c r="O1666" s="8">
        <f>'NORMAL OPTION CALLS'!N1666/('NORMAL OPTION CALLS'!M1666)/'NORMAL OPTION CALLS'!G1666%</f>
        <v>-33.333333333333329</v>
      </c>
    </row>
    <row r="1667" spans="1:15">
      <c r="A1667" s="119">
        <v>49</v>
      </c>
      <c r="B1667" s="78">
        <v>43109</v>
      </c>
      <c r="C1667" s="119">
        <v>340</v>
      </c>
      <c r="D1667" s="119" t="s">
        <v>21</v>
      </c>
      <c r="E1667" s="119" t="s">
        <v>22</v>
      </c>
      <c r="F1667" s="119" t="s">
        <v>55</v>
      </c>
      <c r="G1667" s="123">
        <v>13</v>
      </c>
      <c r="H1667" s="123">
        <v>9</v>
      </c>
      <c r="I1667" s="123">
        <v>15.5</v>
      </c>
      <c r="J1667" s="123">
        <v>18</v>
      </c>
      <c r="K1667" s="123">
        <v>20</v>
      </c>
      <c r="L1667" s="123">
        <v>9</v>
      </c>
      <c r="M1667" s="119">
        <v>1750</v>
      </c>
      <c r="N1667" s="122">
        <f>IF('NORMAL OPTION CALLS'!E1667="BUY",('NORMAL OPTION CALLS'!L1667-'NORMAL OPTION CALLS'!G1667)*('NORMAL OPTION CALLS'!M1667),('NORMAL OPTION CALLS'!G1667-'NORMAL OPTION CALLS'!L1667)*('NORMAL OPTION CALLS'!M1667))</f>
        <v>-7000</v>
      </c>
      <c r="O1667" s="8">
        <f>'NORMAL OPTION CALLS'!N1667/('NORMAL OPTION CALLS'!M1667)/'NORMAL OPTION CALLS'!G1667%</f>
        <v>-30.769230769230766</v>
      </c>
    </row>
    <row r="1668" spans="1:15">
      <c r="A1668" s="119">
        <v>50</v>
      </c>
      <c r="B1668" s="78">
        <v>43108</v>
      </c>
      <c r="C1668" s="119">
        <v>115</v>
      </c>
      <c r="D1668" s="119" t="s">
        <v>21</v>
      </c>
      <c r="E1668" s="119" t="s">
        <v>22</v>
      </c>
      <c r="F1668" s="119" t="s">
        <v>53</v>
      </c>
      <c r="G1668" s="123">
        <v>4.8</v>
      </c>
      <c r="H1668" s="123">
        <v>3</v>
      </c>
      <c r="I1668" s="123">
        <v>5.8</v>
      </c>
      <c r="J1668" s="123">
        <v>6.8</v>
      </c>
      <c r="K1668" s="123">
        <v>7.8</v>
      </c>
      <c r="L1668" s="123">
        <v>3</v>
      </c>
      <c r="M1668" s="119">
        <v>5500</v>
      </c>
      <c r="N1668" s="122">
        <f>IF('NORMAL OPTION CALLS'!E1668="BUY",('NORMAL OPTION CALLS'!L1668-'NORMAL OPTION CALLS'!G1668)*('NORMAL OPTION CALLS'!M1668),('NORMAL OPTION CALLS'!G1668-'NORMAL OPTION CALLS'!L1668)*('NORMAL OPTION CALLS'!M1668))</f>
        <v>-9899.9999999999982</v>
      </c>
      <c r="O1668" s="8">
        <f>'NORMAL OPTION CALLS'!N1668/('NORMAL OPTION CALLS'!M1668)/'NORMAL OPTION CALLS'!G1668%</f>
        <v>-37.499999999999993</v>
      </c>
    </row>
    <row r="1669" spans="1:15">
      <c r="A1669" s="119">
        <v>51</v>
      </c>
      <c r="B1669" s="78">
        <v>43108</v>
      </c>
      <c r="C1669" s="119">
        <v>125</v>
      </c>
      <c r="D1669" s="119" t="s">
        <v>21</v>
      </c>
      <c r="E1669" s="119" t="s">
        <v>22</v>
      </c>
      <c r="F1669" s="119" t="s">
        <v>59</v>
      </c>
      <c r="G1669" s="123">
        <v>4.5</v>
      </c>
      <c r="H1669" s="123">
        <v>3.5</v>
      </c>
      <c r="I1669" s="123">
        <v>5</v>
      </c>
      <c r="J1669" s="123">
        <v>5.5</v>
      </c>
      <c r="K1669" s="123">
        <v>6</v>
      </c>
      <c r="L1669" s="123">
        <v>5.5</v>
      </c>
      <c r="M1669" s="119">
        <v>6000</v>
      </c>
      <c r="N1669" s="122">
        <f>IF('NORMAL OPTION CALLS'!E1669="BUY",('NORMAL OPTION CALLS'!L1669-'NORMAL OPTION CALLS'!G1669)*('NORMAL OPTION CALLS'!M1669),('NORMAL OPTION CALLS'!G1669-'NORMAL OPTION CALLS'!L1669)*('NORMAL OPTION CALLS'!M1669))</f>
        <v>6000</v>
      </c>
      <c r="O1669" s="8">
        <f>'NORMAL OPTION CALLS'!N1669/('NORMAL OPTION CALLS'!M1669)/'NORMAL OPTION CALLS'!G1669%</f>
        <v>22.222222222222221</v>
      </c>
    </row>
    <row r="1670" spans="1:15">
      <c r="A1670" s="119">
        <v>52</v>
      </c>
      <c r="B1670" s="78">
        <v>43105</v>
      </c>
      <c r="C1670" s="119">
        <v>160</v>
      </c>
      <c r="D1670" s="119" t="s">
        <v>21</v>
      </c>
      <c r="E1670" s="119" t="s">
        <v>22</v>
      </c>
      <c r="F1670" s="119" t="s">
        <v>264</v>
      </c>
      <c r="G1670" s="123">
        <v>5</v>
      </c>
      <c r="H1670" s="123">
        <v>3.7</v>
      </c>
      <c r="I1670" s="123">
        <v>5.7</v>
      </c>
      <c r="J1670" s="123">
        <v>6.4</v>
      </c>
      <c r="K1670" s="123">
        <v>7.1</v>
      </c>
      <c r="L1670" s="123">
        <v>6.4</v>
      </c>
      <c r="M1670" s="119">
        <v>6000</v>
      </c>
      <c r="N1670" s="122">
        <f>IF('NORMAL OPTION CALLS'!E1670="BUY",('NORMAL OPTION CALLS'!L1670-'NORMAL OPTION CALLS'!G1670)*('NORMAL OPTION CALLS'!M1670),('NORMAL OPTION CALLS'!G1670-'NORMAL OPTION CALLS'!L1670)*('NORMAL OPTION CALLS'!M1670))</f>
        <v>8400.0000000000018</v>
      </c>
      <c r="O1670" s="8">
        <f>'NORMAL OPTION CALLS'!N1670/('NORMAL OPTION CALLS'!M1670)/'NORMAL OPTION CALLS'!G1670%</f>
        <v>28.000000000000007</v>
      </c>
    </row>
    <row r="1671" spans="1:15">
      <c r="A1671" s="119">
        <v>53</v>
      </c>
      <c r="B1671" s="78">
        <v>43105</v>
      </c>
      <c r="C1671" s="119">
        <v>780</v>
      </c>
      <c r="D1671" s="119" t="s">
        <v>21</v>
      </c>
      <c r="E1671" s="119" t="s">
        <v>22</v>
      </c>
      <c r="F1671" s="119" t="s">
        <v>99</v>
      </c>
      <c r="G1671" s="123">
        <v>19</v>
      </c>
      <c r="H1671" s="123">
        <v>12</v>
      </c>
      <c r="I1671" s="123">
        <v>23</v>
      </c>
      <c r="J1671" s="123">
        <v>27</v>
      </c>
      <c r="K1671" s="123">
        <v>30</v>
      </c>
      <c r="L1671" s="123">
        <v>12</v>
      </c>
      <c r="M1671" s="119">
        <v>1000</v>
      </c>
      <c r="N1671" s="122">
        <f>IF('NORMAL OPTION CALLS'!E1671="BUY",('NORMAL OPTION CALLS'!L1671-'NORMAL OPTION CALLS'!G1671)*('NORMAL OPTION CALLS'!M1671),('NORMAL OPTION CALLS'!G1671-'NORMAL OPTION CALLS'!L1671)*('NORMAL OPTION CALLS'!M1671))</f>
        <v>-7000</v>
      </c>
      <c r="O1671" s="8">
        <f>'NORMAL OPTION CALLS'!N1671/('NORMAL OPTION CALLS'!M1671)/'NORMAL OPTION CALLS'!G1671%</f>
        <v>-36.842105263157897</v>
      </c>
    </row>
    <row r="1672" spans="1:15">
      <c r="A1672" s="119">
        <v>54</v>
      </c>
      <c r="B1672" s="78">
        <v>43105</v>
      </c>
      <c r="C1672" s="119">
        <v>200</v>
      </c>
      <c r="D1672" s="119" t="s">
        <v>21</v>
      </c>
      <c r="E1672" s="119" t="s">
        <v>22</v>
      </c>
      <c r="F1672" s="119" t="s">
        <v>83</v>
      </c>
      <c r="G1672" s="123">
        <v>8</v>
      </c>
      <c r="H1672" s="123">
        <v>6</v>
      </c>
      <c r="I1672" s="123">
        <v>9</v>
      </c>
      <c r="J1672" s="123">
        <v>10</v>
      </c>
      <c r="K1672" s="123">
        <v>11</v>
      </c>
      <c r="L1672" s="123">
        <v>9</v>
      </c>
      <c r="M1672" s="119">
        <v>3500</v>
      </c>
      <c r="N1672" s="122">
        <f>IF('NORMAL OPTION CALLS'!E1672="BUY",('NORMAL OPTION CALLS'!L1672-'NORMAL OPTION CALLS'!G1672)*('NORMAL OPTION CALLS'!M1672),('NORMAL OPTION CALLS'!G1672-'NORMAL OPTION CALLS'!L1672)*('NORMAL OPTION CALLS'!M1672))</f>
        <v>3500</v>
      </c>
      <c r="O1672" s="8">
        <f>'NORMAL OPTION CALLS'!N1672/('NORMAL OPTION CALLS'!M1672)/'NORMAL OPTION CALLS'!G1672%</f>
        <v>12.5</v>
      </c>
    </row>
    <row r="1673" spans="1:15">
      <c r="A1673" s="119">
        <v>55</v>
      </c>
      <c r="B1673" s="78">
        <v>43104</v>
      </c>
      <c r="C1673" s="119">
        <v>760</v>
      </c>
      <c r="D1673" s="119" t="s">
        <v>21</v>
      </c>
      <c r="E1673" s="119" t="s">
        <v>22</v>
      </c>
      <c r="F1673" s="119" t="s">
        <v>99</v>
      </c>
      <c r="G1673" s="123">
        <v>23</v>
      </c>
      <c r="H1673" s="123">
        <v>17</v>
      </c>
      <c r="I1673" s="123">
        <v>27</v>
      </c>
      <c r="J1673" s="123">
        <v>30</v>
      </c>
      <c r="K1673" s="123">
        <v>33</v>
      </c>
      <c r="L1673" s="123">
        <v>33</v>
      </c>
      <c r="M1673" s="119">
        <v>1000</v>
      </c>
      <c r="N1673" s="122">
        <f>IF('NORMAL OPTION CALLS'!E1673="BUY",('NORMAL OPTION CALLS'!L1673-'NORMAL OPTION CALLS'!G1673)*('NORMAL OPTION CALLS'!M1673),('NORMAL OPTION CALLS'!G1673-'NORMAL OPTION CALLS'!L1673)*('NORMAL OPTION CALLS'!M1673))</f>
        <v>10000</v>
      </c>
      <c r="O1673" s="8">
        <f>'NORMAL OPTION CALLS'!N1673/('NORMAL OPTION CALLS'!M1673)/'NORMAL OPTION CALLS'!G1673%</f>
        <v>43.478260869565219</v>
      </c>
    </row>
    <row r="1674" spans="1:15">
      <c r="A1674" s="119">
        <v>56</v>
      </c>
      <c r="B1674" s="78">
        <v>43104</v>
      </c>
      <c r="C1674" s="119">
        <v>1040</v>
      </c>
      <c r="D1674" s="119" t="s">
        <v>21</v>
      </c>
      <c r="E1674" s="119" t="s">
        <v>22</v>
      </c>
      <c r="F1674" s="119" t="s">
        <v>188</v>
      </c>
      <c r="G1674" s="123">
        <v>30</v>
      </c>
      <c r="H1674" s="123">
        <v>22</v>
      </c>
      <c r="I1674" s="123">
        <v>34</v>
      </c>
      <c r="J1674" s="123">
        <v>38</v>
      </c>
      <c r="K1674" s="123">
        <v>42</v>
      </c>
      <c r="L1674" s="123">
        <v>38</v>
      </c>
      <c r="M1674" s="119">
        <v>1000</v>
      </c>
      <c r="N1674" s="122">
        <f>IF('NORMAL OPTION CALLS'!E1674="BUY",('NORMAL OPTION CALLS'!L1674-'NORMAL OPTION CALLS'!G1674)*('NORMAL OPTION CALLS'!M1674),('NORMAL OPTION CALLS'!G1674-'NORMAL OPTION CALLS'!L1674)*('NORMAL OPTION CALLS'!M1674))</f>
        <v>8000</v>
      </c>
      <c r="O1674" s="8">
        <f>'NORMAL OPTION CALLS'!N1674/('NORMAL OPTION CALLS'!M1674)/'NORMAL OPTION CALLS'!G1674%</f>
        <v>26.666666666666668</v>
      </c>
    </row>
    <row r="1675" spans="1:15">
      <c r="A1675" s="119">
        <v>57</v>
      </c>
      <c r="B1675" s="78">
        <v>43104</v>
      </c>
      <c r="C1675" s="119">
        <v>225</v>
      </c>
      <c r="D1675" s="119" t="s">
        <v>21</v>
      </c>
      <c r="E1675" s="119" t="s">
        <v>22</v>
      </c>
      <c r="F1675" s="119" t="s">
        <v>266</v>
      </c>
      <c r="G1675" s="123">
        <v>12</v>
      </c>
      <c r="H1675" s="123">
        <v>10</v>
      </c>
      <c r="I1675" s="123">
        <v>13</v>
      </c>
      <c r="J1675" s="123">
        <v>14</v>
      </c>
      <c r="K1675" s="123">
        <v>15</v>
      </c>
      <c r="L1675" s="123">
        <v>15</v>
      </c>
      <c r="M1675" s="119">
        <v>4500</v>
      </c>
      <c r="N1675" s="122">
        <f>IF('NORMAL OPTION CALLS'!E1675="BUY",('NORMAL OPTION CALLS'!L1675-'NORMAL OPTION CALLS'!G1675)*('NORMAL OPTION CALLS'!M1675),('NORMAL OPTION CALLS'!G1675-'NORMAL OPTION CALLS'!L1675)*('NORMAL OPTION CALLS'!M1675))</f>
        <v>13500</v>
      </c>
      <c r="O1675" s="8">
        <f>'NORMAL OPTION CALLS'!N1675/('NORMAL OPTION CALLS'!M1675)/'NORMAL OPTION CALLS'!G1675%</f>
        <v>25</v>
      </c>
    </row>
    <row r="1676" spans="1:15">
      <c r="A1676" s="119">
        <v>58</v>
      </c>
      <c r="B1676" s="78">
        <v>43104</v>
      </c>
      <c r="C1676" s="119">
        <v>1300</v>
      </c>
      <c r="D1676" s="119" t="s">
        <v>21</v>
      </c>
      <c r="E1676" s="119" t="s">
        <v>22</v>
      </c>
      <c r="F1676" s="119" t="s">
        <v>131</v>
      </c>
      <c r="G1676" s="123">
        <v>28</v>
      </c>
      <c r="H1676" s="123">
        <v>19</v>
      </c>
      <c r="I1676" s="123">
        <v>33</v>
      </c>
      <c r="J1676" s="123">
        <v>38</v>
      </c>
      <c r="K1676" s="123">
        <v>43</v>
      </c>
      <c r="L1676" s="123">
        <v>44</v>
      </c>
      <c r="M1676" s="119">
        <v>750</v>
      </c>
      <c r="N1676" s="122">
        <f>IF('NORMAL OPTION CALLS'!E1676="BUY",('NORMAL OPTION CALLS'!L1676-'NORMAL OPTION CALLS'!G1676)*('NORMAL OPTION CALLS'!M1676),('NORMAL OPTION CALLS'!G1676-'NORMAL OPTION CALLS'!L1676)*('NORMAL OPTION CALLS'!M1676))</f>
        <v>12000</v>
      </c>
      <c r="O1676" s="8">
        <f>'NORMAL OPTION CALLS'!N1676/('NORMAL OPTION CALLS'!M1676)/'NORMAL OPTION CALLS'!G1676%</f>
        <v>57.142857142857139</v>
      </c>
    </row>
    <row r="1677" spans="1:15">
      <c r="A1677" s="119">
        <v>59</v>
      </c>
      <c r="B1677" s="78">
        <v>43103</v>
      </c>
      <c r="C1677" s="119">
        <v>1900</v>
      </c>
      <c r="D1677" s="119" t="s">
        <v>21</v>
      </c>
      <c r="E1677" s="119" t="s">
        <v>22</v>
      </c>
      <c r="F1677" s="119" t="s">
        <v>265</v>
      </c>
      <c r="G1677" s="123">
        <v>57</v>
      </c>
      <c r="H1677" s="123">
        <v>41</v>
      </c>
      <c r="I1677" s="123">
        <v>65</v>
      </c>
      <c r="J1677" s="123">
        <v>73</v>
      </c>
      <c r="K1677" s="123">
        <v>81</v>
      </c>
      <c r="L1677" s="123">
        <v>73</v>
      </c>
      <c r="M1677" s="119">
        <v>500</v>
      </c>
      <c r="N1677" s="122">
        <f>IF('NORMAL OPTION CALLS'!E1677="BUY",('NORMAL OPTION CALLS'!L1677-'NORMAL OPTION CALLS'!G1677)*('NORMAL OPTION CALLS'!M1677),('NORMAL OPTION CALLS'!G1677-'NORMAL OPTION CALLS'!L1677)*('NORMAL OPTION CALLS'!M1677))</f>
        <v>8000</v>
      </c>
      <c r="O1677" s="8">
        <f>'NORMAL OPTION CALLS'!N1677/('NORMAL OPTION CALLS'!M1677)/'NORMAL OPTION CALLS'!G1677%</f>
        <v>28.070175438596493</v>
      </c>
    </row>
    <row r="1678" spans="1:15">
      <c r="A1678" s="119">
        <v>60</v>
      </c>
      <c r="B1678" s="78">
        <v>43103</v>
      </c>
      <c r="C1678" s="119">
        <v>150</v>
      </c>
      <c r="D1678" s="119" t="s">
        <v>21</v>
      </c>
      <c r="E1678" s="119" t="s">
        <v>22</v>
      </c>
      <c r="F1678" s="119" t="s">
        <v>264</v>
      </c>
      <c r="G1678" s="123">
        <v>6.2</v>
      </c>
      <c r="H1678" s="123">
        <v>4.8</v>
      </c>
      <c r="I1678" s="123">
        <v>7</v>
      </c>
      <c r="J1678" s="123">
        <v>7.7</v>
      </c>
      <c r="K1678" s="123">
        <v>8.4</v>
      </c>
      <c r="L1678" s="123">
        <v>7</v>
      </c>
      <c r="M1678" s="119">
        <v>6000</v>
      </c>
      <c r="N1678" s="122">
        <f>IF('NORMAL OPTION CALLS'!E1678="BUY",('NORMAL OPTION CALLS'!L1678-'NORMAL OPTION CALLS'!G1678)*('NORMAL OPTION CALLS'!M1678),('NORMAL OPTION CALLS'!G1678-'NORMAL OPTION CALLS'!L1678)*('NORMAL OPTION CALLS'!M1678))</f>
        <v>4799.9999999999991</v>
      </c>
      <c r="O1678" s="8">
        <f>'NORMAL OPTION CALLS'!N1678/('NORMAL OPTION CALLS'!M1678)/'NORMAL OPTION CALLS'!G1678%</f>
        <v>12.90322580645161</v>
      </c>
    </row>
    <row r="1679" spans="1:15">
      <c r="A1679" s="119">
        <v>61</v>
      </c>
      <c r="B1679" s="78">
        <v>43103</v>
      </c>
      <c r="C1679" s="119">
        <v>1280</v>
      </c>
      <c r="D1679" s="119" t="s">
        <v>21</v>
      </c>
      <c r="E1679" s="119" t="s">
        <v>22</v>
      </c>
      <c r="F1679" s="119" t="s">
        <v>131</v>
      </c>
      <c r="G1679" s="123">
        <v>24</v>
      </c>
      <c r="H1679" s="123">
        <v>15</v>
      </c>
      <c r="I1679" s="123">
        <v>29</v>
      </c>
      <c r="J1679" s="123">
        <v>34</v>
      </c>
      <c r="K1679" s="123">
        <v>39</v>
      </c>
      <c r="L1679" s="123">
        <v>29</v>
      </c>
      <c r="M1679" s="119">
        <v>750</v>
      </c>
      <c r="N1679" s="122">
        <f>IF('NORMAL OPTION CALLS'!E1679="BUY",('NORMAL OPTION CALLS'!L1679-'NORMAL OPTION CALLS'!G1679)*('NORMAL OPTION CALLS'!M1679),('NORMAL OPTION CALLS'!G1679-'NORMAL OPTION CALLS'!L1679)*('NORMAL OPTION CALLS'!M1679))</f>
        <v>3750</v>
      </c>
      <c r="O1679" s="8">
        <f>'NORMAL OPTION CALLS'!N1679/('NORMAL OPTION CALLS'!M1679)/'NORMAL OPTION CALLS'!G1679%</f>
        <v>20.833333333333336</v>
      </c>
    </row>
    <row r="1680" spans="1:15">
      <c r="A1680" s="119">
        <v>62</v>
      </c>
      <c r="B1680" s="78">
        <v>43102</v>
      </c>
      <c r="C1680" s="119">
        <v>190</v>
      </c>
      <c r="D1680" s="119" t="s">
        <v>21</v>
      </c>
      <c r="E1680" s="119" t="s">
        <v>22</v>
      </c>
      <c r="F1680" s="119" t="s">
        <v>247</v>
      </c>
      <c r="G1680" s="123">
        <v>10</v>
      </c>
      <c r="H1680" s="123">
        <v>8.4</v>
      </c>
      <c r="I1680" s="123">
        <v>10.8</v>
      </c>
      <c r="J1680" s="123">
        <v>1160</v>
      </c>
      <c r="K1680" s="123">
        <v>12.4</v>
      </c>
      <c r="L1680" s="123">
        <v>12.4</v>
      </c>
      <c r="M1680" s="119">
        <v>4500</v>
      </c>
      <c r="N1680" s="122">
        <f>IF('NORMAL OPTION CALLS'!E1680="BUY",('NORMAL OPTION CALLS'!L1680-'NORMAL OPTION CALLS'!G1680)*('NORMAL OPTION CALLS'!M1680),('NORMAL OPTION CALLS'!G1680-'NORMAL OPTION CALLS'!L1680)*('NORMAL OPTION CALLS'!M1680))</f>
        <v>10800.000000000002</v>
      </c>
      <c r="O1680" s="8">
        <f>'NORMAL OPTION CALLS'!N1680/('NORMAL OPTION CALLS'!M1680)/'NORMAL OPTION CALLS'!G1680%</f>
        <v>24.000000000000004</v>
      </c>
    </row>
    <row r="1681" spans="1:15">
      <c r="A1681" s="119">
        <v>63</v>
      </c>
      <c r="B1681" s="78">
        <v>43102</v>
      </c>
      <c r="C1681" s="119">
        <v>440</v>
      </c>
      <c r="D1681" s="119" t="s">
        <v>21</v>
      </c>
      <c r="E1681" s="119" t="s">
        <v>22</v>
      </c>
      <c r="F1681" s="119" t="s">
        <v>75</v>
      </c>
      <c r="G1681" s="123">
        <v>14.5</v>
      </c>
      <c r="H1681" s="123">
        <v>10</v>
      </c>
      <c r="I1681" s="123">
        <v>17</v>
      </c>
      <c r="J1681" s="123">
        <v>19.5</v>
      </c>
      <c r="K1681" s="123">
        <v>22</v>
      </c>
      <c r="L1681" s="123">
        <v>10</v>
      </c>
      <c r="M1681" s="119">
        <v>1500</v>
      </c>
      <c r="N1681" s="122">
        <f>IF('NORMAL OPTION CALLS'!E1681="BUY",('NORMAL OPTION CALLS'!L1681-'NORMAL OPTION CALLS'!G1681)*('NORMAL OPTION CALLS'!M1681),('NORMAL OPTION CALLS'!G1681-'NORMAL OPTION CALLS'!L1681)*('NORMAL OPTION CALLS'!M1681))</f>
        <v>-6750</v>
      </c>
      <c r="O1681" s="8">
        <f>'NORMAL OPTION CALLS'!N1681/('NORMAL OPTION CALLS'!M1681)/'NORMAL OPTION CALLS'!G1681%</f>
        <v>-31.03448275862069</v>
      </c>
    </row>
    <row r="1682" spans="1:15">
      <c r="A1682" s="119">
        <v>64</v>
      </c>
      <c r="B1682" s="78">
        <v>43102</v>
      </c>
      <c r="C1682" s="119">
        <v>150</v>
      </c>
      <c r="D1682" s="119" t="s">
        <v>21</v>
      </c>
      <c r="E1682" s="119" t="s">
        <v>22</v>
      </c>
      <c r="F1682" s="119" t="s">
        <v>264</v>
      </c>
      <c r="G1682" s="123">
        <v>4</v>
      </c>
      <c r="H1682" s="123">
        <v>2.6</v>
      </c>
      <c r="I1682" s="123">
        <v>4.7</v>
      </c>
      <c r="J1682" s="123">
        <v>5.4</v>
      </c>
      <c r="K1682" s="123">
        <v>6.1</v>
      </c>
      <c r="L1682" s="123">
        <v>4.7</v>
      </c>
      <c r="M1682" s="119">
        <v>6000</v>
      </c>
      <c r="N1682" s="122">
        <f>IF('NORMAL OPTION CALLS'!E1682="BUY",('NORMAL OPTION CALLS'!L1682-'NORMAL OPTION CALLS'!G1682)*('NORMAL OPTION CALLS'!M1682),('NORMAL OPTION CALLS'!G1682-'NORMAL OPTION CALLS'!L1682)*('NORMAL OPTION CALLS'!M1682))</f>
        <v>4200.0000000000009</v>
      </c>
      <c r="O1682" s="8">
        <f>'NORMAL OPTION CALLS'!N1682/('NORMAL OPTION CALLS'!M1682)/'NORMAL OPTION CALLS'!G1682%</f>
        <v>17.500000000000004</v>
      </c>
    </row>
    <row r="1683" spans="1:15">
      <c r="A1683" s="119">
        <v>65</v>
      </c>
      <c r="B1683" s="78">
        <v>43101</v>
      </c>
      <c r="C1683" s="119">
        <v>125</v>
      </c>
      <c r="D1683" s="119" t="s">
        <v>21</v>
      </c>
      <c r="E1683" s="119" t="s">
        <v>22</v>
      </c>
      <c r="F1683" s="119" t="s">
        <v>59</v>
      </c>
      <c r="G1683" s="123">
        <v>4</v>
      </c>
      <c r="H1683" s="123">
        <v>3</v>
      </c>
      <c r="I1683" s="123">
        <v>4.5</v>
      </c>
      <c r="J1683" s="123">
        <v>5</v>
      </c>
      <c r="K1683" s="123">
        <v>5.5</v>
      </c>
      <c r="L1683" s="123">
        <v>5</v>
      </c>
      <c r="M1683" s="119">
        <v>6000</v>
      </c>
      <c r="N1683" s="122">
        <f>IF('NORMAL OPTION CALLS'!E1683="BUY",('NORMAL OPTION CALLS'!L1683-'NORMAL OPTION CALLS'!G1683)*('NORMAL OPTION CALLS'!M1683),('NORMAL OPTION CALLS'!G1683-'NORMAL OPTION CALLS'!L1683)*('NORMAL OPTION CALLS'!M1683))</f>
        <v>6000</v>
      </c>
      <c r="O1683" s="8">
        <f>'NORMAL OPTION CALLS'!N1683/('NORMAL OPTION CALLS'!M1683)/'NORMAL OPTION CALLS'!G1683%</f>
        <v>25</v>
      </c>
    </row>
    <row r="1684" spans="1:15">
      <c r="A1684" s="119">
        <v>66</v>
      </c>
      <c r="B1684" s="78">
        <v>43101</v>
      </c>
      <c r="C1684" s="119">
        <v>860</v>
      </c>
      <c r="D1684" s="119" t="s">
        <v>21</v>
      </c>
      <c r="E1684" s="119" t="s">
        <v>22</v>
      </c>
      <c r="F1684" s="119" t="s">
        <v>213</v>
      </c>
      <c r="G1684" s="123">
        <v>28</v>
      </c>
      <c r="H1684" s="123">
        <v>22</v>
      </c>
      <c r="I1684" s="123">
        <v>31</v>
      </c>
      <c r="J1684" s="123">
        <v>34</v>
      </c>
      <c r="K1684" s="123">
        <v>37</v>
      </c>
      <c r="L1684" s="123">
        <v>37</v>
      </c>
      <c r="M1684" s="119">
        <v>1200</v>
      </c>
      <c r="N1684" s="122">
        <f>IF('NORMAL OPTION CALLS'!E1684="BUY",('NORMAL OPTION CALLS'!L1684-'NORMAL OPTION CALLS'!G1684)*('NORMAL OPTION CALLS'!M1684),('NORMAL OPTION CALLS'!G1684-'NORMAL OPTION CALLS'!L1684)*('NORMAL OPTION CALLS'!M1684))</f>
        <v>10800</v>
      </c>
      <c r="O1684" s="8">
        <f>'NORMAL OPTION CALLS'!N1684/('NORMAL OPTION CALLS'!M1684)/'NORMAL OPTION CALLS'!G1684%</f>
        <v>32.142857142857139</v>
      </c>
    </row>
    <row r="1686" spans="1:15" s="90" customFormat="1" ht="16.5">
      <c r="A1686" s="82" t="s">
        <v>95</v>
      </c>
      <c r="B1686" s="83"/>
      <c r="C1686" s="84"/>
      <c r="D1686" s="85"/>
      <c r="E1686" s="86"/>
      <c r="F1686" s="86"/>
      <c r="G1686" s="87"/>
      <c r="H1686" s="88"/>
      <c r="I1686" s="88"/>
      <c r="J1686" s="88"/>
      <c r="K1686" s="86"/>
      <c r="L1686" s="89"/>
      <c r="N1686" s="66"/>
    </row>
    <row r="1687" spans="1:15" s="90" customFormat="1" ht="16.5">
      <c r="A1687" s="82" t="s">
        <v>96</v>
      </c>
      <c r="B1687" s="83"/>
      <c r="C1687" s="84"/>
      <c r="D1687" s="85"/>
      <c r="E1687" s="86"/>
      <c r="F1687" s="86"/>
      <c r="G1687" s="87"/>
      <c r="H1687" s="86"/>
      <c r="I1687" s="86"/>
      <c r="J1687" s="86"/>
      <c r="K1687" s="86"/>
      <c r="L1687" s="89"/>
    </row>
    <row r="1688" spans="1:15" s="90" customFormat="1" ht="16.5">
      <c r="A1688" s="82" t="s">
        <v>96</v>
      </c>
      <c r="B1688" s="83"/>
      <c r="C1688" s="84"/>
      <c r="D1688" s="85"/>
      <c r="E1688" s="86"/>
      <c r="F1688" s="86"/>
      <c r="G1688" s="87"/>
      <c r="H1688" s="86"/>
      <c r="I1688" s="86"/>
      <c r="J1688" s="86"/>
      <c r="K1688" s="86"/>
      <c r="L1688" s="89"/>
      <c r="M1688" s="89"/>
      <c r="N1688" s="89"/>
    </row>
    <row r="1689" spans="1:15" ht="17.25" thickBot="1">
      <c r="A1689" s="91"/>
      <c r="B1689" s="92"/>
      <c r="C1689" s="92"/>
      <c r="D1689" s="93"/>
      <c r="E1689" s="93"/>
      <c r="F1689" s="93"/>
      <c r="G1689" s="94"/>
      <c r="H1689" s="95"/>
      <c r="I1689" s="96" t="s">
        <v>27</v>
      </c>
      <c r="J1689" s="96"/>
      <c r="K1689" s="97"/>
      <c r="L1689" s="97"/>
    </row>
    <row r="1690" spans="1:15" ht="16.5">
      <c r="A1690" s="98"/>
      <c r="B1690" s="92"/>
      <c r="C1690" s="92"/>
      <c r="D1690" s="169" t="s">
        <v>28</v>
      </c>
      <c r="E1690" s="169"/>
      <c r="F1690" s="99">
        <v>66</v>
      </c>
      <c r="G1690" s="100">
        <f>'NORMAL OPTION CALLS'!G1691+'NORMAL OPTION CALLS'!G1692+'NORMAL OPTION CALLS'!G1693+'NORMAL OPTION CALLS'!G1694+'NORMAL OPTION CALLS'!G1695+'NORMAL OPTION CALLS'!G1696</f>
        <v>100</v>
      </c>
      <c r="H1690" s="93">
        <v>66</v>
      </c>
      <c r="I1690" s="101">
        <f>'NORMAL OPTION CALLS'!H1691/'NORMAL OPTION CALLS'!H1690%</f>
        <v>75.757575757575751</v>
      </c>
      <c r="J1690" s="101"/>
      <c r="K1690" s="101"/>
      <c r="L1690" s="102"/>
    </row>
    <row r="1691" spans="1:15" ht="16.5">
      <c r="A1691" s="98"/>
      <c r="B1691" s="92"/>
      <c r="C1691" s="92"/>
      <c r="D1691" s="170" t="s">
        <v>29</v>
      </c>
      <c r="E1691" s="170"/>
      <c r="F1691" s="103">
        <v>50</v>
      </c>
      <c r="G1691" s="104">
        <f>('NORMAL OPTION CALLS'!F1691/'NORMAL OPTION CALLS'!F1690)*100</f>
        <v>75.757575757575751</v>
      </c>
      <c r="H1691" s="93">
        <v>50</v>
      </c>
      <c r="I1691" s="97"/>
      <c r="J1691" s="97"/>
      <c r="K1691" s="93"/>
      <c r="L1691" s="97"/>
      <c r="N1691" s="93" t="s">
        <v>30</v>
      </c>
      <c r="O1691" s="93"/>
    </row>
    <row r="1692" spans="1:15" ht="16.5">
      <c r="A1692" s="105"/>
      <c r="B1692" s="92"/>
      <c r="C1692" s="92"/>
      <c r="D1692" s="170" t="s">
        <v>31</v>
      </c>
      <c r="E1692" s="170"/>
      <c r="F1692" s="103">
        <v>0</v>
      </c>
      <c r="G1692" s="104">
        <f>('NORMAL OPTION CALLS'!F1692/'NORMAL OPTION CALLS'!F1690)*100</f>
        <v>0</v>
      </c>
      <c r="H1692" s="106"/>
      <c r="I1692" s="93"/>
      <c r="J1692" s="93"/>
      <c r="K1692" s="93"/>
      <c r="L1692" s="97"/>
      <c r="N1692" s="98"/>
      <c r="O1692" s="98"/>
    </row>
    <row r="1693" spans="1:15" ht="16.5">
      <c r="A1693" s="105"/>
      <c r="B1693" s="92"/>
      <c r="C1693" s="92"/>
      <c r="D1693" s="170" t="s">
        <v>32</v>
      </c>
      <c r="E1693" s="170"/>
      <c r="F1693" s="103">
        <v>0</v>
      </c>
      <c r="G1693" s="104">
        <f>('NORMAL OPTION CALLS'!F1693/'NORMAL OPTION CALLS'!F1690)*100</f>
        <v>0</v>
      </c>
      <c r="H1693" s="106"/>
      <c r="I1693" s="93"/>
      <c r="J1693" s="93"/>
      <c r="K1693" s="93"/>
      <c r="L1693" s="97"/>
    </row>
    <row r="1694" spans="1:15" ht="16.5">
      <c r="A1694" s="105"/>
      <c r="B1694" s="92"/>
      <c r="C1694" s="92"/>
      <c r="D1694" s="170" t="s">
        <v>33</v>
      </c>
      <c r="E1694" s="170"/>
      <c r="F1694" s="103">
        <v>16</v>
      </c>
      <c r="G1694" s="104">
        <f>('NORMAL OPTION CALLS'!F1694/'NORMAL OPTION CALLS'!F1690)*100</f>
        <v>24.242424242424242</v>
      </c>
      <c r="H1694" s="106"/>
      <c r="I1694" s="93" t="s">
        <v>34</v>
      </c>
      <c r="J1694" s="93"/>
      <c r="K1694" s="97"/>
      <c r="L1694" s="97"/>
    </row>
    <row r="1695" spans="1:15" ht="16.5">
      <c r="A1695" s="105"/>
      <c r="B1695" s="92"/>
      <c r="C1695" s="92"/>
      <c r="D1695" s="170" t="s">
        <v>35</v>
      </c>
      <c r="E1695" s="170"/>
      <c r="F1695" s="103">
        <v>0</v>
      </c>
      <c r="G1695" s="104">
        <f>('NORMAL OPTION CALLS'!F1695/'NORMAL OPTION CALLS'!F1690)*100</f>
        <v>0</v>
      </c>
      <c r="H1695" s="106"/>
      <c r="I1695" s="93"/>
      <c r="J1695" s="93"/>
      <c r="K1695" s="97"/>
      <c r="L1695" s="97"/>
    </row>
    <row r="1696" spans="1:15" ht="17.25" thickBot="1">
      <c r="A1696" s="105"/>
      <c r="B1696" s="92"/>
      <c r="C1696" s="92"/>
      <c r="D1696" s="171" t="s">
        <v>36</v>
      </c>
      <c r="E1696" s="171"/>
      <c r="F1696" s="107"/>
      <c r="G1696" s="108">
        <f>('NORMAL OPTION CALLS'!F1696/'NORMAL OPTION CALLS'!F1690)*100</f>
        <v>0</v>
      </c>
      <c r="H1696" s="106"/>
      <c r="I1696" s="93"/>
      <c r="J1696" s="93"/>
      <c r="K1696" s="102"/>
      <c r="L1696" s="102"/>
    </row>
    <row r="1697" spans="1:15" ht="16.5">
      <c r="A1697" s="109" t="s">
        <v>37</v>
      </c>
      <c r="B1697" s="92"/>
      <c r="C1697" s="92"/>
      <c r="D1697" s="98"/>
      <c r="E1697" s="98"/>
      <c r="F1697" s="93"/>
      <c r="G1697" s="93"/>
      <c r="H1697" s="110"/>
      <c r="I1697" s="111"/>
      <c r="J1697" s="111"/>
      <c r="K1697" s="111"/>
      <c r="L1697" s="93"/>
      <c r="N1697" s="115"/>
      <c r="O1697" s="115"/>
    </row>
    <row r="1698" spans="1:15" ht="16.5">
      <c r="A1698" s="112" t="s">
        <v>38</v>
      </c>
      <c r="B1698" s="92"/>
      <c r="C1698" s="92"/>
      <c r="D1698" s="113"/>
      <c r="E1698" s="114"/>
      <c r="F1698" s="98"/>
      <c r="G1698" s="111"/>
      <c r="H1698" s="110"/>
      <c r="I1698" s="111"/>
      <c r="J1698" s="111"/>
      <c r="K1698" s="111"/>
      <c r="L1698" s="93"/>
      <c r="N1698" s="98"/>
      <c r="O1698" s="98"/>
    </row>
    <row r="1699" spans="1:15" ht="16.5">
      <c r="A1699" s="112" t="s">
        <v>39</v>
      </c>
      <c r="B1699" s="92"/>
      <c r="C1699" s="92"/>
      <c r="D1699" s="98"/>
      <c r="E1699" s="114"/>
      <c r="F1699" s="98"/>
      <c r="G1699" s="111"/>
      <c r="H1699" s="110"/>
      <c r="I1699" s="97"/>
      <c r="J1699" s="97"/>
      <c r="K1699" s="97"/>
      <c r="L1699" s="93"/>
    </row>
    <row r="1700" spans="1:15" ht="16.5">
      <c r="A1700" s="112" t="s">
        <v>40</v>
      </c>
      <c r="B1700" s="113"/>
      <c r="C1700" s="92"/>
      <c r="D1700" s="98"/>
      <c r="E1700" s="114"/>
      <c r="F1700" s="98"/>
      <c r="G1700" s="111"/>
      <c r="H1700" s="95"/>
      <c r="I1700" s="97"/>
      <c r="J1700" s="97"/>
      <c r="K1700" s="97"/>
      <c r="L1700" s="93"/>
    </row>
    <row r="1701" spans="1:15" ht="16.5">
      <c r="A1701" s="112" t="s">
        <v>41</v>
      </c>
      <c r="B1701" s="105"/>
      <c r="C1701" s="113"/>
      <c r="D1701" s="98"/>
      <c r="E1701" s="116"/>
      <c r="F1701" s="111"/>
      <c r="G1701" s="111"/>
      <c r="H1701" s="95"/>
      <c r="I1701" s="97"/>
      <c r="J1701" s="97"/>
      <c r="K1701" s="97"/>
      <c r="L1701" s="111"/>
    </row>
    <row r="1703" spans="1:15">
      <c r="A1703" s="159" t="s">
        <v>0</v>
      </c>
      <c r="B1703" s="159"/>
      <c r="C1703" s="159"/>
      <c r="D1703" s="159"/>
      <c r="E1703" s="159"/>
      <c r="F1703" s="159"/>
      <c r="G1703" s="159"/>
      <c r="H1703" s="159"/>
      <c r="I1703" s="159"/>
      <c r="J1703" s="159"/>
      <c r="K1703" s="159"/>
      <c r="L1703" s="159"/>
      <c r="M1703" s="159"/>
      <c r="N1703" s="159"/>
      <c r="O1703" s="159"/>
    </row>
    <row r="1704" spans="1:15">
      <c r="A1704" s="159"/>
      <c r="B1704" s="159"/>
      <c r="C1704" s="159"/>
      <c r="D1704" s="159"/>
      <c r="E1704" s="159"/>
      <c r="F1704" s="159"/>
      <c r="G1704" s="159"/>
      <c r="H1704" s="159"/>
      <c r="I1704" s="159"/>
      <c r="J1704" s="159"/>
      <c r="K1704" s="159"/>
      <c r="L1704" s="159"/>
      <c r="M1704" s="159"/>
      <c r="N1704" s="159"/>
      <c r="O1704" s="159"/>
    </row>
    <row r="1705" spans="1:15">
      <c r="A1705" s="159"/>
      <c r="B1705" s="159"/>
      <c r="C1705" s="159"/>
      <c r="D1705" s="159"/>
      <c r="E1705" s="159"/>
      <c r="F1705" s="159"/>
      <c r="G1705" s="159"/>
      <c r="H1705" s="159"/>
      <c r="I1705" s="159"/>
      <c r="J1705" s="159"/>
      <c r="K1705" s="159"/>
      <c r="L1705" s="159"/>
      <c r="M1705" s="159"/>
      <c r="N1705" s="159"/>
      <c r="O1705" s="159"/>
    </row>
    <row r="1706" spans="1:15">
      <c r="A1706" s="172" t="s">
        <v>1</v>
      </c>
      <c r="B1706" s="172"/>
      <c r="C1706" s="172"/>
      <c r="D1706" s="172"/>
      <c r="E1706" s="172"/>
      <c r="F1706" s="172"/>
      <c r="G1706" s="172"/>
      <c r="H1706" s="172"/>
      <c r="I1706" s="172"/>
      <c r="J1706" s="172"/>
      <c r="K1706" s="172"/>
      <c r="L1706" s="172"/>
      <c r="M1706" s="172"/>
      <c r="N1706" s="172"/>
      <c r="O1706" s="172"/>
    </row>
    <row r="1707" spans="1:15">
      <c r="A1707" s="172" t="s">
        <v>2</v>
      </c>
      <c r="B1707" s="172"/>
      <c r="C1707" s="172"/>
      <c r="D1707" s="172"/>
      <c r="E1707" s="172"/>
      <c r="F1707" s="172"/>
      <c r="G1707" s="172"/>
      <c r="H1707" s="172"/>
      <c r="I1707" s="172"/>
      <c r="J1707" s="172"/>
      <c r="K1707" s="172"/>
      <c r="L1707" s="172"/>
      <c r="M1707" s="172"/>
      <c r="N1707" s="172"/>
      <c r="O1707" s="172"/>
    </row>
    <row r="1708" spans="1:15">
      <c r="A1708" s="163" t="s">
        <v>3</v>
      </c>
      <c r="B1708" s="163"/>
      <c r="C1708" s="163"/>
      <c r="D1708" s="163"/>
      <c r="E1708" s="163"/>
      <c r="F1708" s="163"/>
      <c r="G1708" s="163"/>
      <c r="H1708" s="163"/>
      <c r="I1708" s="163"/>
      <c r="J1708" s="163"/>
      <c r="K1708" s="163"/>
      <c r="L1708" s="163"/>
      <c r="M1708" s="163"/>
      <c r="N1708" s="163"/>
      <c r="O1708" s="163"/>
    </row>
    <row r="1709" spans="1:15" ht="16.5">
      <c r="A1709" s="173" t="s">
        <v>248</v>
      </c>
      <c r="B1709" s="173"/>
      <c r="C1709" s="173"/>
      <c r="D1709" s="173"/>
      <c r="E1709" s="173"/>
      <c r="F1709" s="173"/>
      <c r="G1709" s="173"/>
      <c r="H1709" s="173"/>
      <c r="I1709" s="173"/>
      <c r="J1709" s="173"/>
      <c r="K1709" s="173"/>
      <c r="L1709" s="173"/>
      <c r="M1709" s="173"/>
      <c r="N1709" s="173"/>
      <c r="O1709" s="173"/>
    </row>
    <row r="1710" spans="1:15" ht="16.5">
      <c r="A1710" s="164" t="s">
        <v>5</v>
      </c>
      <c r="B1710" s="164"/>
      <c r="C1710" s="164"/>
      <c r="D1710" s="164"/>
      <c r="E1710" s="164"/>
      <c r="F1710" s="164"/>
      <c r="G1710" s="164"/>
      <c r="H1710" s="164"/>
      <c r="I1710" s="164"/>
      <c r="J1710" s="164"/>
      <c r="K1710" s="164"/>
      <c r="L1710" s="164"/>
      <c r="M1710" s="164"/>
      <c r="N1710" s="164"/>
      <c r="O1710" s="164"/>
    </row>
    <row r="1711" spans="1:15">
      <c r="A1711" s="165" t="s">
        <v>6</v>
      </c>
      <c r="B1711" s="166" t="s">
        <v>7</v>
      </c>
      <c r="C1711" s="167" t="s">
        <v>8</v>
      </c>
      <c r="D1711" s="166" t="s">
        <v>9</v>
      </c>
      <c r="E1711" s="165" t="s">
        <v>10</v>
      </c>
      <c r="F1711" s="165" t="s">
        <v>11</v>
      </c>
      <c r="G1711" s="167" t="s">
        <v>12</v>
      </c>
      <c r="H1711" s="167" t="s">
        <v>13</v>
      </c>
      <c r="I1711" s="167" t="s">
        <v>14</v>
      </c>
      <c r="J1711" s="167" t="s">
        <v>15</v>
      </c>
      <c r="K1711" s="167" t="s">
        <v>16</v>
      </c>
      <c r="L1711" s="168" t="s">
        <v>17</v>
      </c>
      <c r="M1711" s="166" t="s">
        <v>18</v>
      </c>
      <c r="N1711" s="166" t="s">
        <v>19</v>
      </c>
      <c r="O1711" s="166" t="s">
        <v>20</v>
      </c>
    </row>
    <row r="1712" spans="1:15">
      <c r="A1712" s="165"/>
      <c r="B1712" s="166"/>
      <c r="C1712" s="167"/>
      <c r="D1712" s="166"/>
      <c r="E1712" s="165"/>
      <c r="F1712" s="165"/>
      <c r="G1712" s="167"/>
      <c r="H1712" s="167"/>
      <c r="I1712" s="167"/>
      <c r="J1712" s="167"/>
      <c r="K1712" s="167"/>
      <c r="L1712" s="168"/>
      <c r="M1712" s="166"/>
      <c r="N1712" s="166"/>
      <c r="O1712" s="166"/>
    </row>
    <row r="1713" spans="1:15">
      <c r="A1713" s="119">
        <v>1</v>
      </c>
      <c r="B1713" s="124">
        <v>43098</v>
      </c>
      <c r="C1713" s="119">
        <v>2700</v>
      </c>
      <c r="D1713" s="119" t="s">
        <v>21</v>
      </c>
      <c r="E1713" s="119" t="s">
        <v>22</v>
      </c>
      <c r="F1713" s="119" t="s">
        <v>52</v>
      </c>
      <c r="G1713" s="123">
        <v>60</v>
      </c>
      <c r="H1713" s="123">
        <v>35</v>
      </c>
      <c r="I1713" s="123">
        <v>75</v>
      </c>
      <c r="J1713" s="123">
        <v>90</v>
      </c>
      <c r="K1713" s="123">
        <v>100</v>
      </c>
      <c r="L1713" s="123">
        <v>35</v>
      </c>
      <c r="M1713" s="119">
        <v>250</v>
      </c>
      <c r="N1713" s="122">
        <f>IF('NORMAL OPTION CALLS'!E1713="BUY",('NORMAL OPTION CALLS'!L1713-'NORMAL OPTION CALLS'!G1713)*('NORMAL OPTION CALLS'!M1713),('NORMAL OPTION CALLS'!G1713-'NORMAL OPTION CALLS'!L1713)*('NORMAL OPTION CALLS'!M1713))</f>
        <v>-6250</v>
      </c>
      <c r="O1713" s="8">
        <f>'NORMAL OPTION CALLS'!N1713/('NORMAL OPTION CALLS'!M1713)/'NORMAL OPTION CALLS'!G1713%</f>
        <v>-41.666666666666671</v>
      </c>
    </row>
    <row r="1714" spans="1:15">
      <c r="A1714" s="119">
        <v>2</v>
      </c>
      <c r="B1714" s="124">
        <v>43098</v>
      </c>
      <c r="C1714" s="119">
        <v>440</v>
      </c>
      <c r="D1714" s="119" t="s">
        <v>21</v>
      </c>
      <c r="E1714" s="119" t="s">
        <v>22</v>
      </c>
      <c r="F1714" s="119" t="s">
        <v>75</v>
      </c>
      <c r="G1714" s="123">
        <v>11</v>
      </c>
      <c r="H1714" s="123">
        <v>6</v>
      </c>
      <c r="I1714" s="123">
        <v>14</v>
      </c>
      <c r="J1714" s="123">
        <v>17</v>
      </c>
      <c r="K1714" s="123">
        <v>20</v>
      </c>
      <c r="L1714" s="123">
        <v>14</v>
      </c>
      <c r="M1714" s="119">
        <v>1500</v>
      </c>
      <c r="N1714" s="122">
        <f>IF('NORMAL OPTION CALLS'!E1714="BUY",('NORMAL OPTION CALLS'!L1714-'NORMAL OPTION CALLS'!G1714)*('NORMAL OPTION CALLS'!M1714),('NORMAL OPTION CALLS'!G1714-'NORMAL OPTION CALLS'!L1714)*('NORMAL OPTION CALLS'!M1714))</f>
        <v>4500</v>
      </c>
      <c r="O1714" s="8">
        <f>'NORMAL OPTION CALLS'!N1714/('NORMAL OPTION CALLS'!M1714)/'NORMAL OPTION CALLS'!G1714%</f>
        <v>27.272727272727273</v>
      </c>
    </row>
    <row r="1715" spans="1:15">
      <c r="A1715" s="119">
        <v>3</v>
      </c>
      <c r="B1715" s="124">
        <v>43098</v>
      </c>
      <c r="C1715" s="119">
        <v>430</v>
      </c>
      <c r="D1715" s="119" t="s">
        <v>21</v>
      </c>
      <c r="E1715" s="119" t="s">
        <v>22</v>
      </c>
      <c r="F1715" s="119" t="s">
        <v>75</v>
      </c>
      <c r="G1715" s="123">
        <v>12</v>
      </c>
      <c r="H1715" s="123">
        <v>7.5</v>
      </c>
      <c r="I1715" s="123">
        <v>14.5</v>
      </c>
      <c r="J1715" s="123">
        <v>17</v>
      </c>
      <c r="K1715" s="123">
        <v>19.5</v>
      </c>
      <c r="L1715" s="123">
        <v>14.5</v>
      </c>
      <c r="M1715" s="119">
        <v>1500</v>
      </c>
      <c r="N1715" s="122">
        <f>IF('NORMAL OPTION CALLS'!E1715="BUY",('NORMAL OPTION CALLS'!L1715-'NORMAL OPTION CALLS'!G1715)*('NORMAL OPTION CALLS'!M1715),('NORMAL OPTION CALLS'!G1715-'NORMAL OPTION CALLS'!L1715)*('NORMAL OPTION CALLS'!M1715))</f>
        <v>3750</v>
      </c>
      <c r="O1715" s="8">
        <f>'NORMAL OPTION CALLS'!N1715/('NORMAL OPTION CALLS'!M1715)/'NORMAL OPTION CALLS'!G1715%</f>
        <v>20.833333333333336</v>
      </c>
    </row>
    <row r="1716" spans="1:15">
      <c r="A1716" s="119">
        <v>4</v>
      </c>
      <c r="B1716" s="124">
        <v>43098</v>
      </c>
      <c r="C1716" s="119">
        <v>105</v>
      </c>
      <c r="D1716" s="119" t="s">
        <v>21</v>
      </c>
      <c r="E1716" s="119" t="s">
        <v>22</v>
      </c>
      <c r="F1716" s="119" t="s">
        <v>46</v>
      </c>
      <c r="G1716" s="123">
        <v>6.5</v>
      </c>
      <c r="H1716" s="123">
        <v>5.5</v>
      </c>
      <c r="I1716" s="123">
        <v>7</v>
      </c>
      <c r="J1716" s="123">
        <v>7.5</v>
      </c>
      <c r="K1716" s="123">
        <v>8</v>
      </c>
      <c r="L1716" s="123">
        <v>7.5</v>
      </c>
      <c r="M1716" s="119">
        <v>7000</v>
      </c>
      <c r="N1716" s="122">
        <f>IF('NORMAL OPTION CALLS'!E1716="BUY",('NORMAL OPTION CALLS'!L1716-'NORMAL OPTION CALLS'!G1716)*('NORMAL OPTION CALLS'!M1716),('NORMAL OPTION CALLS'!G1716-'NORMAL OPTION CALLS'!L1716)*('NORMAL OPTION CALLS'!M1716))</f>
        <v>7000</v>
      </c>
      <c r="O1716" s="8">
        <f>'NORMAL OPTION CALLS'!N1716/('NORMAL OPTION CALLS'!M1716)/'NORMAL OPTION CALLS'!G1716%</f>
        <v>15.384615384615383</v>
      </c>
    </row>
    <row r="1717" spans="1:15">
      <c r="A1717" s="119">
        <v>5</v>
      </c>
      <c r="B1717" s="124">
        <v>43097</v>
      </c>
      <c r="C1717" s="119">
        <v>900</v>
      </c>
      <c r="D1717" s="119" t="s">
        <v>21</v>
      </c>
      <c r="E1717" s="119" t="s">
        <v>22</v>
      </c>
      <c r="F1717" s="119" t="s">
        <v>262</v>
      </c>
      <c r="G1717" s="123">
        <v>26</v>
      </c>
      <c r="H1717" s="123">
        <v>15</v>
      </c>
      <c r="I1717" s="123">
        <v>34</v>
      </c>
      <c r="J1717" s="123">
        <v>42</v>
      </c>
      <c r="K1717" s="123">
        <v>50</v>
      </c>
      <c r="L1717" s="123">
        <v>34</v>
      </c>
      <c r="M1717" s="119">
        <v>400</v>
      </c>
      <c r="N1717" s="122">
        <f>IF('NORMAL OPTION CALLS'!E1717="BUY",('NORMAL OPTION CALLS'!L1717-'NORMAL OPTION CALLS'!G1717)*('NORMAL OPTION CALLS'!M1717),('NORMAL OPTION CALLS'!G1717-'NORMAL OPTION CALLS'!L1717)*('NORMAL OPTION CALLS'!M1717))</f>
        <v>3200</v>
      </c>
      <c r="O1717" s="8">
        <f>'NORMAL OPTION CALLS'!N1717/('NORMAL OPTION CALLS'!M1717)/'NORMAL OPTION CALLS'!G1717%</f>
        <v>30.769230769230766</v>
      </c>
    </row>
    <row r="1718" spans="1:15">
      <c r="A1718" s="119">
        <v>6</v>
      </c>
      <c r="B1718" s="124">
        <v>43097</v>
      </c>
      <c r="C1718" s="119">
        <v>370</v>
      </c>
      <c r="D1718" s="119" t="s">
        <v>21</v>
      </c>
      <c r="E1718" s="119" t="s">
        <v>22</v>
      </c>
      <c r="F1718" s="119" t="s">
        <v>207</v>
      </c>
      <c r="G1718" s="123">
        <v>12</v>
      </c>
      <c r="H1718" s="123">
        <v>9</v>
      </c>
      <c r="I1718" s="123">
        <v>14</v>
      </c>
      <c r="J1718" s="123">
        <v>15.5</v>
      </c>
      <c r="K1718" s="123">
        <v>17</v>
      </c>
      <c r="L1718" s="123">
        <v>14</v>
      </c>
      <c r="M1718" s="119">
        <v>2266</v>
      </c>
      <c r="N1718" s="122">
        <f>IF('NORMAL OPTION CALLS'!E1718="BUY",('NORMAL OPTION CALLS'!L1718-'NORMAL OPTION CALLS'!G1718)*('NORMAL OPTION CALLS'!M1718),('NORMAL OPTION CALLS'!G1718-'NORMAL OPTION CALLS'!L1718)*('NORMAL OPTION CALLS'!M1718))</f>
        <v>4532</v>
      </c>
      <c r="O1718" s="8">
        <f>'NORMAL OPTION CALLS'!N1718/('NORMAL OPTION CALLS'!M1718)/'NORMAL OPTION CALLS'!G1718%</f>
        <v>16.666666666666668</v>
      </c>
    </row>
    <row r="1719" spans="1:15">
      <c r="A1719" s="119">
        <v>7</v>
      </c>
      <c r="B1719" s="124">
        <v>43097</v>
      </c>
      <c r="C1719" s="119">
        <v>275</v>
      </c>
      <c r="D1719" s="119" t="s">
        <v>21</v>
      </c>
      <c r="E1719" s="119" t="s">
        <v>22</v>
      </c>
      <c r="F1719" s="119" t="s">
        <v>24</v>
      </c>
      <c r="G1719" s="123">
        <v>3</v>
      </c>
      <c r="H1719" s="123">
        <v>1</v>
      </c>
      <c r="I1719" s="123">
        <v>4</v>
      </c>
      <c r="J1719" s="123">
        <v>5</v>
      </c>
      <c r="K1719" s="123">
        <v>6</v>
      </c>
      <c r="L1719" s="123">
        <v>4</v>
      </c>
      <c r="M1719" s="119">
        <v>3500</v>
      </c>
      <c r="N1719" s="122">
        <f>IF('NORMAL OPTION CALLS'!E1719="BUY",('NORMAL OPTION CALLS'!L1719-'NORMAL OPTION CALLS'!G1719)*('NORMAL OPTION CALLS'!M1719),('NORMAL OPTION CALLS'!G1719-'NORMAL OPTION CALLS'!L1719)*('NORMAL OPTION CALLS'!M1719))</f>
        <v>3500</v>
      </c>
      <c r="O1719" s="8">
        <f>'NORMAL OPTION CALLS'!N1719/('NORMAL OPTION CALLS'!M1719)/'NORMAL OPTION CALLS'!G1719%</f>
        <v>33.333333333333336</v>
      </c>
    </row>
    <row r="1720" spans="1:15">
      <c r="A1720" s="119">
        <v>8</v>
      </c>
      <c r="B1720" s="124">
        <v>43097</v>
      </c>
      <c r="C1720" s="119">
        <v>760</v>
      </c>
      <c r="D1720" s="119" t="s">
        <v>21</v>
      </c>
      <c r="E1720" s="119" t="s">
        <v>22</v>
      </c>
      <c r="F1720" s="119" t="s">
        <v>54</v>
      </c>
      <c r="G1720" s="123">
        <v>28</v>
      </c>
      <c r="H1720" s="123">
        <v>20</v>
      </c>
      <c r="I1720" s="123">
        <v>32</v>
      </c>
      <c r="J1720" s="123">
        <v>36</v>
      </c>
      <c r="K1720" s="123">
        <v>40</v>
      </c>
      <c r="L1720" s="123">
        <v>32</v>
      </c>
      <c r="M1720" s="119">
        <v>1200</v>
      </c>
      <c r="N1720" s="122">
        <f>IF('NORMAL OPTION CALLS'!E1720="BUY",('NORMAL OPTION CALLS'!L1720-'NORMAL OPTION CALLS'!G1720)*('NORMAL OPTION CALLS'!M1720),('NORMAL OPTION CALLS'!G1720-'NORMAL OPTION CALLS'!L1720)*('NORMAL OPTION CALLS'!M1720))</f>
        <v>4800</v>
      </c>
      <c r="O1720" s="8">
        <f>'NORMAL OPTION CALLS'!N1720/('NORMAL OPTION CALLS'!M1720)/'NORMAL OPTION CALLS'!G1720%</f>
        <v>14.285714285714285</v>
      </c>
    </row>
    <row r="1721" spans="1:15">
      <c r="A1721" s="119">
        <v>9</v>
      </c>
      <c r="B1721" s="124">
        <v>43097</v>
      </c>
      <c r="C1721" s="119">
        <v>200</v>
      </c>
      <c r="D1721" s="119" t="s">
        <v>21</v>
      </c>
      <c r="E1721" s="119" t="s">
        <v>22</v>
      </c>
      <c r="F1721" s="119" t="s">
        <v>261</v>
      </c>
      <c r="G1721" s="123">
        <v>1.6</v>
      </c>
      <c r="H1721" s="123">
        <v>0.4</v>
      </c>
      <c r="I1721" s="123">
        <v>2.5</v>
      </c>
      <c r="J1721" s="123">
        <v>3.4</v>
      </c>
      <c r="K1721" s="123">
        <v>4.3</v>
      </c>
      <c r="L1721" s="123">
        <v>3.4</v>
      </c>
      <c r="M1721" s="119">
        <v>4500</v>
      </c>
      <c r="N1721" s="122">
        <f>IF('NORMAL OPTION CALLS'!E1721="BUY",('NORMAL OPTION CALLS'!L1721-'NORMAL OPTION CALLS'!G1721)*('NORMAL OPTION CALLS'!M1721),('NORMAL OPTION CALLS'!G1721-'NORMAL OPTION CALLS'!L1721)*('NORMAL OPTION CALLS'!M1721))</f>
        <v>8099.9999999999991</v>
      </c>
      <c r="O1721" s="8">
        <f>'NORMAL OPTION CALLS'!N1721/('NORMAL OPTION CALLS'!M1721)/'NORMAL OPTION CALLS'!G1721%</f>
        <v>112.49999999999999</v>
      </c>
    </row>
    <row r="1722" spans="1:15">
      <c r="A1722" s="119">
        <v>10</v>
      </c>
      <c r="B1722" s="124">
        <v>43095</v>
      </c>
      <c r="C1722" s="119">
        <v>560</v>
      </c>
      <c r="D1722" s="119" t="s">
        <v>21</v>
      </c>
      <c r="E1722" s="119" t="s">
        <v>22</v>
      </c>
      <c r="F1722" s="119" t="s">
        <v>161</v>
      </c>
      <c r="G1722" s="123">
        <v>11</v>
      </c>
      <c r="H1722" s="123">
        <v>3</v>
      </c>
      <c r="I1722" s="123">
        <v>16</v>
      </c>
      <c r="J1722" s="123">
        <v>21</v>
      </c>
      <c r="K1722" s="123">
        <v>26</v>
      </c>
      <c r="L1722" s="123">
        <v>26</v>
      </c>
      <c r="M1722" s="119">
        <v>800</v>
      </c>
      <c r="N1722" s="122">
        <f>IF('NORMAL OPTION CALLS'!E1722="BUY",('NORMAL OPTION CALLS'!L1722-'NORMAL OPTION CALLS'!G1722)*('NORMAL OPTION CALLS'!M1722),('NORMAL OPTION CALLS'!G1722-'NORMAL OPTION CALLS'!L1722)*('NORMAL OPTION CALLS'!M1722))</f>
        <v>12000</v>
      </c>
      <c r="O1722" s="8">
        <f>'NORMAL OPTION CALLS'!N1722/('NORMAL OPTION CALLS'!M1722)/'NORMAL OPTION CALLS'!G1722%</f>
        <v>136.36363636363637</v>
      </c>
    </row>
    <row r="1723" spans="1:15">
      <c r="A1723" s="119">
        <v>11</v>
      </c>
      <c r="B1723" s="124">
        <v>43095</v>
      </c>
      <c r="C1723" s="119">
        <v>730</v>
      </c>
      <c r="D1723" s="119" t="s">
        <v>21</v>
      </c>
      <c r="E1723" s="119" t="s">
        <v>22</v>
      </c>
      <c r="F1723" s="119" t="s">
        <v>99</v>
      </c>
      <c r="G1723" s="123">
        <v>6</v>
      </c>
      <c r="H1723" s="123">
        <v>1</v>
      </c>
      <c r="I1723" s="123">
        <v>10</v>
      </c>
      <c r="J1723" s="123">
        <v>14</v>
      </c>
      <c r="K1723" s="123">
        <v>18</v>
      </c>
      <c r="L1723" s="123">
        <v>6.9</v>
      </c>
      <c r="M1723" s="119">
        <v>1000</v>
      </c>
      <c r="N1723" s="122">
        <f>IF('NORMAL OPTION CALLS'!E1723="BUY",('NORMAL OPTION CALLS'!L1723-'NORMAL OPTION CALLS'!G1723)*('NORMAL OPTION CALLS'!M1723),('NORMAL OPTION CALLS'!G1723-'NORMAL OPTION CALLS'!L1723)*('NORMAL OPTION CALLS'!M1723))</f>
        <v>900.00000000000034</v>
      </c>
      <c r="O1723" s="8">
        <f>'NORMAL OPTION CALLS'!N1723/('NORMAL OPTION CALLS'!M1723)/'NORMAL OPTION CALLS'!G1723%</f>
        <v>15.000000000000007</v>
      </c>
    </row>
    <row r="1724" spans="1:15">
      <c r="A1724" s="119">
        <v>12</v>
      </c>
      <c r="B1724" s="124">
        <v>43095</v>
      </c>
      <c r="C1724" s="119">
        <v>1060</v>
      </c>
      <c r="D1724" s="119" t="s">
        <v>21</v>
      </c>
      <c r="E1724" s="119" t="s">
        <v>22</v>
      </c>
      <c r="F1724" s="119" t="s">
        <v>260</v>
      </c>
      <c r="G1724" s="123">
        <v>12</v>
      </c>
      <c r="H1724" s="123">
        <v>4</v>
      </c>
      <c r="I1724" s="123">
        <v>17</v>
      </c>
      <c r="J1724" s="123">
        <v>22</v>
      </c>
      <c r="K1724" s="123">
        <v>27</v>
      </c>
      <c r="L1724" s="123">
        <v>4</v>
      </c>
      <c r="M1724" s="119">
        <v>800</v>
      </c>
      <c r="N1724" s="122">
        <f>IF('NORMAL OPTION CALLS'!E1724="BUY",('NORMAL OPTION CALLS'!L1724-'NORMAL OPTION CALLS'!G1724)*('NORMAL OPTION CALLS'!M1724),('NORMAL OPTION CALLS'!G1724-'NORMAL OPTION CALLS'!L1724)*('NORMAL OPTION CALLS'!M1724))</f>
        <v>-6400</v>
      </c>
      <c r="O1724" s="8">
        <f>'NORMAL OPTION CALLS'!N1724/('NORMAL OPTION CALLS'!M1724)/'NORMAL OPTION CALLS'!G1724%</f>
        <v>-66.666666666666671</v>
      </c>
    </row>
    <row r="1725" spans="1:15">
      <c r="A1725" s="119">
        <v>13</v>
      </c>
      <c r="B1725" s="124">
        <v>43095</v>
      </c>
      <c r="C1725" s="119">
        <v>720</v>
      </c>
      <c r="D1725" s="119" t="s">
        <v>21</v>
      </c>
      <c r="E1725" s="119" t="s">
        <v>22</v>
      </c>
      <c r="F1725" s="119" t="s">
        <v>99</v>
      </c>
      <c r="G1725" s="123">
        <v>7</v>
      </c>
      <c r="H1725" s="123">
        <v>1</v>
      </c>
      <c r="I1725" s="123">
        <v>11</v>
      </c>
      <c r="J1725" s="123">
        <v>15</v>
      </c>
      <c r="K1725" s="123">
        <v>19</v>
      </c>
      <c r="L1725" s="123">
        <v>11</v>
      </c>
      <c r="M1725" s="119">
        <v>1000</v>
      </c>
      <c r="N1725" s="122">
        <f>IF('NORMAL OPTION CALLS'!E1725="BUY",('NORMAL OPTION CALLS'!L1725-'NORMAL OPTION CALLS'!G1725)*('NORMAL OPTION CALLS'!M1725),('NORMAL OPTION CALLS'!G1725-'NORMAL OPTION CALLS'!L1725)*('NORMAL OPTION CALLS'!M1725))</f>
        <v>4000</v>
      </c>
      <c r="O1725" s="8">
        <f>'NORMAL OPTION CALLS'!N1725/('NORMAL OPTION CALLS'!M1725)/'NORMAL OPTION CALLS'!G1725%</f>
        <v>57.142857142857139</v>
      </c>
    </row>
    <row r="1726" spans="1:15">
      <c r="A1726" s="119">
        <v>14</v>
      </c>
      <c r="B1726" s="124">
        <v>43095</v>
      </c>
      <c r="C1726" s="119">
        <v>800</v>
      </c>
      <c r="D1726" s="119" t="s">
        <v>21</v>
      </c>
      <c r="E1726" s="119" t="s">
        <v>22</v>
      </c>
      <c r="F1726" s="119" t="s">
        <v>213</v>
      </c>
      <c r="G1726" s="123">
        <v>18</v>
      </c>
      <c r="H1726" s="123">
        <v>12</v>
      </c>
      <c r="I1726" s="123">
        <v>22</v>
      </c>
      <c r="J1726" s="123">
        <v>26</v>
      </c>
      <c r="K1726" s="123">
        <v>30</v>
      </c>
      <c r="L1726" s="123">
        <v>26</v>
      </c>
      <c r="M1726" s="119">
        <v>1200</v>
      </c>
      <c r="N1726" s="122">
        <f>IF('NORMAL OPTION CALLS'!E1726="BUY",('NORMAL OPTION CALLS'!L1726-'NORMAL OPTION CALLS'!G1726)*('NORMAL OPTION CALLS'!M1726),('NORMAL OPTION CALLS'!G1726-'NORMAL OPTION CALLS'!L1726)*('NORMAL OPTION CALLS'!M1726))</f>
        <v>9600</v>
      </c>
      <c r="O1726" s="8">
        <f>'NORMAL OPTION CALLS'!N1726/('NORMAL OPTION CALLS'!M1726)/'NORMAL OPTION CALLS'!G1726%</f>
        <v>44.444444444444443</v>
      </c>
    </row>
    <row r="1727" spans="1:15">
      <c r="A1727" s="119">
        <v>15</v>
      </c>
      <c r="B1727" s="124">
        <v>43095</v>
      </c>
      <c r="C1727" s="119">
        <v>800</v>
      </c>
      <c r="D1727" s="119" t="s">
        <v>21</v>
      </c>
      <c r="E1727" s="119" t="s">
        <v>22</v>
      </c>
      <c r="F1727" s="119" t="s">
        <v>213</v>
      </c>
      <c r="G1727" s="123">
        <v>9</v>
      </c>
      <c r="H1727" s="123">
        <v>3.5</v>
      </c>
      <c r="I1727" s="123">
        <v>12</v>
      </c>
      <c r="J1727" s="123">
        <v>15</v>
      </c>
      <c r="K1727" s="123">
        <v>18</v>
      </c>
      <c r="L1727" s="123">
        <v>18</v>
      </c>
      <c r="M1727" s="119">
        <v>1200</v>
      </c>
      <c r="N1727" s="122">
        <f>IF('NORMAL OPTION CALLS'!E1727="BUY",('NORMAL OPTION CALLS'!L1727-'NORMAL OPTION CALLS'!G1727)*('NORMAL OPTION CALLS'!M1727),('NORMAL OPTION CALLS'!G1727-'NORMAL OPTION CALLS'!L1727)*('NORMAL OPTION CALLS'!M1727))</f>
        <v>10800</v>
      </c>
      <c r="O1727" s="8">
        <f>'NORMAL OPTION CALLS'!N1727/('NORMAL OPTION CALLS'!M1727)/'NORMAL OPTION CALLS'!G1727%</f>
        <v>100</v>
      </c>
    </row>
    <row r="1728" spans="1:15">
      <c r="A1728" s="119">
        <v>16</v>
      </c>
      <c r="B1728" s="124">
        <v>43091</v>
      </c>
      <c r="C1728" s="119">
        <v>660</v>
      </c>
      <c r="D1728" s="119" t="s">
        <v>21</v>
      </c>
      <c r="E1728" s="119" t="s">
        <v>22</v>
      </c>
      <c r="F1728" s="119" t="s">
        <v>94</v>
      </c>
      <c r="G1728" s="123">
        <v>11</v>
      </c>
      <c r="H1728" s="123">
        <v>5</v>
      </c>
      <c r="I1728" s="123">
        <v>15</v>
      </c>
      <c r="J1728" s="123">
        <v>19</v>
      </c>
      <c r="K1728" s="123">
        <v>23</v>
      </c>
      <c r="L1728" s="123">
        <v>5</v>
      </c>
      <c r="M1728" s="119">
        <v>1000</v>
      </c>
      <c r="N1728" s="122">
        <f>IF('NORMAL OPTION CALLS'!E1728="BUY",('NORMAL OPTION CALLS'!L1728-'NORMAL OPTION CALLS'!G1728)*('NORMAL OPTION CALLS'!M1728),('NORMAL OPTION CALLS'!G1728-'NORMAL OPTION CALLS'!L1728)*('NORMAL OPTION CALLS'!M1728))</f>
        <v>-6000</v>
      </c>
      <c r="O1728" s="8">
        <f>'NORMAL OPTION CALLS'!N1728/('NORMAL OPTION CALLS'!M1728)/'NORMAL OPTION CALLS'!G1728%</f>
        <v>-54.545454545454547</v>
      </c>
    </row>
    <row r="1729" spans="1:15">
      <c r="A1729" s="119">
        <v>17</v>
      </c>
      <c r="B1729" s="124">
        <v>43091</v>
      </c>
      <c r="C1729" s="119">
        <v>175</v>
      </c>
      <c r="D1729" s="119" t="s">
        <v>21</v>
      </c>
      <c r="E1729" s="119" t="s">
        <v>22</v>
      </c>
      <c r="F1729" s="119" t="s">
        <v>116</v>
      </c>
      <c r="G1729" s="123">
        <v>4.5</v>
      </c>
      <c r="H1729" s="123">
        <v>2.5</v>
      </c>
      <c r="I1729" s="123">
        <v>6</v>
      </c>
      <c r="J1729" s="123">
        <v>7</v>
      </c>
      <c r="K1729" s="123">
        <v>9</v>
      </c>
      <c r="L1729" s="123">
        <v>2.5</v>
      </c>
      <c r="M1729" s="119">
        <v>3500</v>
      </c>
      <c r="N1729" s="122">
        <f>IF('NORMAL OPTION CALLS'!E1729="BUY",('NORMAL OPTION CALLS'!L1729-'NORMAL OPTION CALLS'!G1729)*('NORMAL OPTION CALLS'!M1729),('NORMAL OPTION CALLS'!G1729-'NORMAL OPTION CALLS'!L1729)*('NORMAL OPTION CALLS'!M1729))</f>
        <v>-7000</v>
      </c>
      <c r="O1729" s="8">
        <f>'NORMAL OPTION CALLS'!N1729/('NORMAL OPTION CALLS'!M1729)/'NORMAL OPTION CALLS'!G1729%</f>
        <v>-44.444444444444443</v>
      </c>
    </row>
    <row r="1730" spans="1:15">
      <c r="A1730" s="119">
        <v>18</v>
      </c>
      <c r="B1730" s="124">
        <v>43091</v>
      </c>
      <c r="C1730" s="119">
        <v>180</v>
      </c>
      <c r="D1730" s="119" t="s">
        <v>21</v>
      </c>
      <c r="E1730" s="119" t="s">
        <v>22</v>
      </c>
      <c r="F1730" s="119" t="s">
        <v>184</v>
      </c>
      <c r="G1730" s="123">
        <v>4</v>
      </c>
      <c r="H1730" s="123">
        <v>2.8</v>
      </c>
      <c r="I1730" s="123">
        <v>4.8</v>
      </c>
      <c r="J1730" s="123">
        <v>5.6</v>
      </c>
      <c r="K1730" s="123">
        <v>6.4</v>
      </c>
      <c r="L1730" s="123">
        <v>2.8</v>
      </c>
      <c r="M1730" s="119">
        <v>4500</v>
      </c>
      <c r="N1730" s="122">
        <f>IF('NORMAL OPTION CALLS'!E1730="BUY",('NORMAL OPTION CALLS'!L1730-'NORMAL OPTION CALLS'!G1730)*('NORMAL OPTION CALLS'!M1730),('NORMAL OPTION CALLS'!G1730-'NORMAL OPTION CALLS'!L1730)*('NORMAL OPTION CALLS'!M1730))</f>
        <v>-5400.0000000000009</v>
      </c>
      <c r="O1730" s="8">
        <f>'NORMAL OPTION CALLS'!N1730/('NORMAL OPTION CALLS'!M1730)/'NORMAL OPTION CALLS'!G1730%</f>
        <v>-30.000000000000004</v>
      </c>
    </row>
    <row r="1731" spans="1:15">
      <c r="A1731" s="119">
        <v>19</v>
      </c>
      <c r="B1731" s="124">
        <v>43090</v>
      </c>
      <c r="C1731" s="119">
        <v>720</v>
      </c>
      <c r="D1731" s="119" t="s">
        <v>21</v>
      </c>
      <c r="E1731" s="119" t="s">
        <v>22</v>
      </c>
      <c r="F1731" s="119" t="s">
        <v>99</v>
      </c>
      <c r="G1731" s="123">
        <v>8</v>
      </c>
      <c r="H1731" s="123">
        <v>2</v>
      </c>
      <c r="I1731" s="123">
        <v>12</v>
      </c>
      <c r="J1731" s="123">
        <v>16</v>
      </c>
      <c r="K1731" s="123">
        <v>20</v>
      </c>
      <c r="L1731" s="123">
        <v>12</v>
      </c>
      <c r="M1731" s="119">
        <v>1100</v>
      </c>
      <c r="N1731" s="122">
        <f>IF('NORMAL OPTION CALLS'!E1731="BUY",('NORMAL OPTION CALLS'!L1731-'NORMAL OPTION CALLS'!G1731)*('NORMAL OPTION CALLS'!M1731),('NORMAL OPTION CALLS'!G1731-'NORMAL OPTION CALLS'!L1731)*('NORMAL OPTION CALLS'!M1731))</f>
        <v>4400</v>
      </c>
      <c r="O1731" s="8">
        <f>'NORMAL OPTION CALLS'!N1731/('NORMAL OPTION CALLS'!M1731)/'NORMAL OPTION CALLS'!G1731%</f>
        <v>50</v>
      </c>
    </row>
    <row r="1732" spans="1:15">
      <c r="A1732" s="119">
        <v>20</v>
      </c>
      <c r="B1732" s="124">
        <v>43090</v>
      </c>
      <c r="C1732" s="119">
        <v>1260</v>
      </c>
      <c r="D1732" s="119" t="s">
        <v>21</v>
      </c>
      <c r="E1732" s="119" t="s">
        <v>22</v>
      </c>
      <c r="F1732" s="119" t="s">
        <v>259</v>
      </c>
      <c r="G1732" s="123">
        <v>16</v>
      </c>
      <c r="H1732" s="123">
        <v>7</v>
      </c>
      <c r="I1732" s="123">
        <v>21</v>
      </c>
      <c r="J1732" s="123">
        <v>26</v>
      </c>
      <c r="K1732" s="123">
        <v>31</v>
      </c>
      <c r="L1732" s="123">
        <v>20.5</v>
      </c>
      <c r="M1732" s="119">
        <v>1100</v>
      </c>
      <c r="N1732" s="122">
        <f>IF('NORMAL OPTION CALLS'!E1732="BUY",('NORMAL OPTION CALLS'!L1732-'NORMAL OPTION CALLS'!G1732)*('NORMAL OPTION CALLS'!M1732),('NORMAL OPTION CALLS'!G1732-'NORMAL OPTION CALLS'!L1732)*('NORMAL OPTION CALLS'!M1732))</f>
        <v>4950</v>
      </c>
      <c r="O1732" s="8">
        <f>'NORMAL OPTION CALLS'!N1732/('NORMAL OPTION CALLS'!M1732)/'NORMAL OPTION CALLS'!G1732%</f>
        <v>28.125</v>
      </c>
    </row>
    <row r="1733" spans="1:15">
      <c r="A1733" s="119">
        <v>21</v>
      </c>
      <c r="B1733" s="124">
        <v>43090</v>
      </c>
      <c r="C1733" s="119">
        <v>170</v>
      </c>
      <c r="D1733" s="119" t="s">
        <v>21</v>
      </c>
      <c r="E1733" s="119" t="s">
        <v>22</v>
      </c>
      <c r="F1733" s="119" t="s">
        <v>116</v>
      </c>
      <c r="G1733" s="123">
        <v>5.5</v>
      </c>
      <c r="H1733" s="123">
        <v>3.5</v>
      </c>
      <c r="I1733" s="123">
        <v>6.5</v>
      </c>
      <c r="J1733" s="123">
        <v>7.5</v>
      </c>
      <c r="K1733" s="123">
        <v>8.5</v>
      </c>
      <c r="L1733" s="123">
        <v>6.5</v>
      </c>
      <c r="M1733" s="119">
        <v>3500</v>
      </c>
      <c r="N1733" s="122">
        <f>IF('NORMAL OPTION CALLS'!E1733="BUY",('NORMAL OPTION CALLS'!L1733-'NORMAL OPTION CALLS'!G1733)*('NORMAL OPTION CALLS'!M1733),('NORMAL OPTION CALLS'!G1733-'NORMAL OPTION CALLS'!L1733)*('NORMAL OPTION CALLS'!M1733))</f>
        <v>3500</v>
      </c>
      <c r="O1733" s="8">
        <f>'NORMAL OPTION CALLS'!N1733/('NORMAL OPTION CALLS'!M1733)/'NORMAL OPTION CALLS'!G1733%</f>
        <v>18.181818181818183</v>
      </c>
    </row>
    <row r="1734" spans="1:15">
      <c r="A1734" s="119">
        <v>22</v>
      </c>
      <c r="B1734" s="124">
        <v>43089</v>
      </c>
      <c r="C1734" s="119">
        <v>760</v>
      </c>
      <c r="D1734" s="119" t="s">
        <v>21</v>
      </c>
      <c r="E1734" s="119" t="s">
        <v>22</v>
      </c>
      <c r="F1734" s="119" t="s">
        <v>211</v>
      </c>
      <c r="G1734" s="123">
        <v>12</v>
      </c>
      <c r="H1734" s="123">
        <v>7</v>
      </c>
      <c r="I1734" s="123">
        <v>15</v>
      </c>
      <c r="J1734" s="123">
        <v>18</v>
      </c>
      <c r="K1734" s="123">
        <v>21</v>
      </c>
      <c r="L1734" s="123">
        <v>7</v>
      </c>
      <c r="M1734" s="119">
        <v>1100</v>
      </c>
      <c r="N1734" s="122">
        <f>IF('NORMAL OPTION CALLS'!E1734="BUY",('NORMAL OPTION CALLS'!L1734-'NORMAL OPTION CALLS'!G1734)*('NORMAL OPTION CALLS'!M1734),('NORMAL OPTION CALLS'!G1734-'NORMAL OPTION CALLS'!L1734)*('NORMAL OPTION CALLS'!M1734))</f>
        <v>-5500</v>
      </c>
      <c r="O1734" s="8">
        <f>'NORMAL OPTION CALLS'!N1734/('NORMAL OPTION CALLS'!M1734)/'NORMAL OPTION CALLS'!G1734%</f>
        <v>-41.666666666666671</v>
      </c>
    </row>
    <row r="1735" spans="1:15">
      <c r="A1735" s="119">
        <v>23</v>
      </c>
      <c r="B1735" s="124">
        <v>43089</v>
      </c>
      <c r="C1735" s="119">
        <v>170</v>
      </c>
      <c r="D1735" s="119" t="s">
        <v>21</v>
      </c>
      <c r="E1735" s="119" t="s">
        <v>22</v>
      </c>
      <c r="F1735" s="119" t="s">
        <v>83</v>
      </c>
      <c r="G1735" s="123">
        <v>7.5</v>
      </c>
      <c r="H1735" s="123">
        <v>5.5</v>
      </c>
      <c r="I1735" s="123">
        <v>8.5</v>
      </c>
      <c r="J1735" s="123">
        <v>9.5</v>
      </c>
      <c r="K1735" s="123">
        <v>10.5</v>
      </c>
      <c r="L1735" s="123">
        <v>10.5</v>
      </c>
      <c r="M1735" s="119">
        <v>3500</v>
      </c>
      <c r="N1735" s="122">
        <f>IF('NORMAL OPTION CALLS'!E1735="BUY",('NORMAL OPTION CALLS'!L1735-'NORMAL OPTION CALLS'!G1735)*('NORMAL OPTION CALLS'!M1735),('NORMAL OPTION CALLS'!G1735-'NORMAL OPTION CALLS'!L1735)*('NORMAL OPTION CALLS'!M1735))</f>
        <v>10500</v>
      </c>
      <c r="O1735" s="8">
        <f>'NORMAL OPTION CALLS'!N1735/('NORMAL OPTION CALLS'!M1735)/'NORMAL OPTION CALLS'!G1735%</f>
        <v>40</v>
      </c>
    </row>
    <row r="1736" spans="1:15">
      <c r="A1736" s="119">
        <v>24</v>
      </c>
      <c r="B1736" s="124">
        <v>43088</v>
      </c>
      <c r="C1736" s="119">
        <v>220</v>
      </c>
      <c r="D1736" s="119" t="s">
        <v>21</v>
      </c>
      <c r="E1736" s="119" t="s">
        <v>22</v>
      </c>
      <c r="F1736" s="119" t="s">
        <v>257</v>
      </c>
      <c r="G1736" s="123">
        <v>7</v>
      </c>
      <c r="H1736" s="123">
        <v>4</v>
      </c>
      <c r="I1736" s="123">
        <v>8.5</v>
      </c>
      <c r="J1736" s="123">
        <v>10</v>
      </c>
      <c r="K1736" s="123">
        <v>11.5</v>
      </c>
      <c r="L1736" s="123">
        <v>8.5</v>
      </c>
      <c r="M1736" s="119">
        <v>2500</v>
      </c>
      <c r="N1736" s="122">
        <f>IF('NORMAL OPTION CALLS'!E1736="BUY",('NORMAL OPTION CALLS'!L1736-'NORMAL OPTION CALLS'!G1736)*('NORMAL OPTION CALLS'!M1736),('NORMAL OPTION CALLS'!G1736-'NORMAL OPTION CALLS'!L1736)*('NORMAL OPTION CALLS'!M1736))</f>
        <v>3750</v>
      </c>
      <c r="O1736" s="8">
        <f>'NORMAL OPTION CALLS'!N1736/('NORMAL OPTION CALLS'!M1736)/'NORMAL OPTION CALLS'!G1736%</f>
        <v>21.428571428571427</v>
      </c>
    </row>
    <row r="1737" spans="1:15">
      <c r="A1737" s="119">
        <v>25</v>
      </c>
      <c r="B1737" s="124">
        <v>43088</v>
      </c>
      <c r="C1737" s="119">
        <v>320</v>
      </c>
      <c r="D1737" s="119" t="s">
        <v>21</v>
      </c>
      <c r="E1737" s="119" t="s">
        <v>22</v>
      </c>
      <c r="F1737" s="119" t="s">
        <v>74</v>
      </c>
      <c r="G1737" s="123">
        <v>5.4</v>
      </c>
      <c r="H1737" s="123">
        <v>1</v>
      </c>
      <c r="I1737" s="123">
        <v>8</v>
      </c>
      <c r="J1737" s="123">
        <v>10.5</v>
      </c>
      <c r="K1737" s="123">
        <v>13</v>
      </c>
      <c r="L1737" s="123">
        <v>8</v>
      </c>
      <c r="M1737" s="119">
        <v>3500</v>
      </c>
      <c r="N1737" s="122">
        <f>IF('NORMAL OPTION CALLS'!E1737="BUY",('NORMAL OPTION CALLS'!L1737-'NORMAL OPTION CALLS'!G1737)*('NORMAL OPTION CALLS'!M1737),('NORMAL OPTION CALLS'!G1737-'NORMAL OPTION CALLS'!L1737)*('NORMAL OPTION CALLS'!M1737))</f>
        <v>9099.9999999999982</v>
      </c>
      <c r="O1737" s="8">
        <f>'NORMAL OPTION CALLS'!N1737/('NORMAL OPTION CALLS'!M1737)/'NORMAL OPTION CALLS'!G1737%</f>
        <v>48.148148148148138</v>
      </c>
    </row>
    <row r="1738" spans="1:15">
      <c r="A1738" s="119">
        <v>26</v>
      </c>
      <c r="B1738" s="124">
        <v>43088</v>
      </c>
      <c r="C1738" s="119">
        <v>9500</v>
      </c>
      <c r="D1738" s="119" t="s">
        <v>21</v>
      </c>
      <c r="E1738" s="119" t="s">
        <v>22</v>
      </c>
      <c r="F1738" s="119" t="s">
        <v>253</v>
      </c>
      <c r="G1738" s="123">
        <v>110</v>
      </c>
      <c r="H1738" s="123">
        <v>20</v>
      </c>
      <c r="I1738" s="123">
        <v>160</v>
      </c>
      <c r="J1738" s="123">
        <v>110</v>
      </c>
      <c r="K1738" s="123">
        <v>260</v>
      </c>
      <c r="L1738" s="123">
        <v>260</v>
      </c>
      <c r="M1738" s="119">
        <v>75</v>
      </c>
      <c r="N1738" s="122">
        <f>IF('NORMAL OPTION CALLS'!E1738="BUY",('NORMAL OPTION CALLS'!L1738-'NORMAL OPTION CALLS'!G1738)*('NORMAL OPTION CALLS'!M1738),('NORMAL OPTION CALLS'!G1738-'NORMAL OPTION CALLS'!L1738)*('NORMAL OPTION CALLS'!M1738))</f>
        <v>11250</v>
      </c>
      <c r="O1738" s="8">
        <f>'NORMAL OPTION CALLS'!N1738/('NORMAL OPTION CALLS'!M1738)/'NORMAL OPTION CALLS'!G1738%</f>
        <v>136.36363636363635</v>
      </c>
    </row>
    <row r="1739" spans="1:15">
      <c r="A1739" s="119">
        <v>27</v>
      </c>
      <c r="B1739" s="124">
        <v>43088</v>
      </c>
      <c r="C1739" s="119">
        <v>220</v>
      </c>
      <c r="D1739" s="119" t="s">
        <v>21</v>
      </c>
      <c r="E1739" s="119" t="s">
        <v>22</v>
      </c>
      <c r="F1739" s="119" t="s">
        <v>257</v>
      </c>
      <c r="G1739" s="123">
        <v>7</v>
      </c>
      <c r="H1739" s="123">
        <v>4</v>
      </c>
      <c r="I1739" s="123">
        <v>8.5</v>
      </c>
      <c r="J1739" s="123">
        <v>10</v>
      </c>
      <c r="K1739" s="123">
        <v>11.5</v>
      </c>
      <c r="L1739" s="123">
        <v>8.5</v>
      </c>
      <c r="M1739" s="119">
        <v>2500</v>
      </c>
      <c r="N1739" s="122">
        <f>IF('NORMAL OPTION CALLS'!E1739="BUY",('NORMAL OPTION CALLS'!L1739-'NORMAL OPTION CALLS'!G1739)*('NORMAL OPTION CALLS'!M1739),('NORMAL OPTION CALLS'!G1739-'NORMAL OPTION CALLS'!L1739)*('NORMAL OPTION CALLS'!M1739))</f>
        <v>3750</v>
      </c>
      <c r="O1739" s="8">
        <f>'NORMAL OPTION CALLS'!N1739/('NORMAL OPTION CALLS'!M1739)/'NORMAL OPTION CALLS'!G1739%</f>
        <v>21.428571428571427</v>
      </c>
    </row>
    <row r="1740" spans="1:15">
      <c r="A1740" s="119">
        <v>28</v>
      </c>
      <c r="B1740" s="124">
        <v>43088</v>
      </c>
      <c r="C1740" s="119">
        <v>420</v>
      </c>
      <c r="D1740" s="119" t="s">
        <v>21</v>
      </c>
      <c r="E1740" s="119" t="s">
        <v>22</v>
      </c>
      <c r="F1740" s="119" t="s">
        <v>75</v>
      </c>
      <c r="G1740" s="123">
        <v>5</v>
      </c>
      <c r="H1740" s="123">
        <v>1</v>
      </c>
      <c r="I1740" s="123">
        <v>7.5</v>
      </c>
      <c r="J1740" s="123">
        <v>10</v>
      </c>
      <c r="K1740" s="123">
        <v>12.5</v>
      </c>
      <c r="L1740" s="123">
        <v>7.5</v>
      </c>
      <c r="M1740" s="119">
        <v>1500</v>
      </c>
      <c r="N1740" s="122">
        <f>IF('NORMAL OPTION CALLS'!E1740="BUY",('NORMAL OPTION CALLS'!L1740-'NORMAL OPTION CALLS'!G1740)*('NORMAL OPTION CALLS'!M1740),('NORMAL OPTION CALLS'!G1740-'NORMAL OPTION CALLS'!L1740)*('NORMAL OPTION CALLS'!M1740))</f>
        <v>3750</v>
      </c>
      <c r="O1740" s="8">
        <f>'NORMAL OPTION CALLS'!N1740/('NORMAL OPTION CALLS'!M1740)/'NORMAL OPTION CALLS'!G1740%</f>
        <v>50</v>
      </c>
    </row>
    <row r="1741" spans="1:15">
      <c r="A1741" s="119">
        <v>29</v>
      </c>
      <c r="B1741" s="124">
        <v>43088</v>
      </c>
      <c r="C1741" s="119">
        <v>300</v>
      </c>
      <c r="D1741" s="119" t="s">
        <v>21</v>
      </c>
      <c r="E1741" s="119" t="s">
        <v>22</v>
      </c>
      <c r="F1741" s="119" t="s">
        <v>195</v>
      </c>
      <c r="G1741" s="123">
        <v>6</v>
      </c>
      <c r="H1741" s="123">
        <v>4.4000000000000004</v>
      </c>
      <c r="I1741" s="123">
        <v>6.8</v>
      </c>
      <c r="J1741" s="123">
        <v>7.6</v>
      </c>
      <c r="K1741" s="123">
        <v>8.4</v>
      </c>
      <c r="L1741" s="123">
        <v>6.8</v>
      </c>
      <c r="M1741" s="119">
        <v>4500</v>
      </c>
      <c r="N1741" s="122">
        <f>IF('NORMAL OPTION CALLS'!E1741="BUY",('NORMAL OPTION CALLS'!L1741-'NORMAL OPTION CALLS'!G1741)*('NORMAL OPTION CALLS'!M1741),('NORMAL OPTION CALLS'!G1741-'NORMAL OPTION CALLS'!L1741)*('NORMAL OPTION CALLS'!M1741))</f>
        <v>3599.9999999999991</v>
      </c>
      <c r="O1741" s="8">
        <f>'NORMAL OPTION CALLS'!N1741/('NORMAL OPTION CALLS'!M1741)/'NORMAL OPTION CALLS'!G1741%</f>
        <v>13.33333333333333</v>
      </c>
    </row>
    <row r="1742" spans="1:15">
      <c r="A1742" s="119">
        <v>30</v>
      </c>
      <c r="B1742" s="124">
        <v>43087</v>
      </c>
      <c r="C1742" s="119">
        <v>250</v>
      </c>
      <c r="D1742" s="119" t="s">
        <v>21</v>
      </c>
      <c r="E1742" s="119" t="s">
        <v>22</v>
      </c>
      <c r="F1742" s="119" t="s">
        <v>24</v>
      </c>
      <c r="G1742" s="123">
        <v>7</v>
      </c>
      <c r="H1742" s="123">
        <v>5</v>
      </c>
      <c r="I1742" s="123">
        <v>8</v>
      </c>
      <c r="J1742" s="123">
        <v>9</v>
      </c>
      <c r="K1742" s="123">
        <v>10</v>
      </c>
      <c r="L1742" s="123">
        <v>8</v>
      </c>
      <c r="M1742" s="119">
        <v>3500</v>
      </c>
      <c r="N1742" s="122">
        <f>IF('NORMAL OPTION CALLS'!E1742="BUY",('NORMAL OPTION CALLS'!L1742-'NORMAL OPTION CALLS'!G1742)*('NORMAL OPTION CALLS'!M1742),('NORMAL OPTION CALLS'!G1742-'NORMAL OPTION CALLS'!L1742)*('NORMAL OPTION CALLS'!M1742))</f>
        <v>3500</v>
      </c>
      <c r="O1742" s="8">
        <f>'NORMAL OPTION CALLS'!N1742/('NORMAL OPTION CALLS'!M1742)/'NORMAL OPTION CALLS'!G1742%</f>
        <v>14.285714285714285</v>
      </c>
    </row>
    <row r="1743" spans="1:15">
      <c r="A1743" s="119">
        <v>31</v>
      </c>
      <c r="B1743" s="124">
        <v>43087</v>
      </c>
      <c r="C1743" s="119">
        <v>220</v>
      </c>
      <c r="D1743" s="119" t="s">
        <v>21</v>
      </c>
      <c r="E1743" s="119" t="s">
        <v>22</v>
      </c>
      <c r="F1743" s="119" t="s">
        <v>257</v>
      </c>
      <c r="G1743" s="123">
        <v>5.5</v>
      </c>
      <c r="H1743" s="123">
        <v>2.5</v>
      </c>
      <c r="I1743" s="123">
        <v>7</v>
      </c>
      <c r="J1743" s="123">
        <v>8.5</v>
      </c>
      <c r="K1743" s="123">
        <v>10</v>
      </c>
      <c r="L1743" s="123">
        <v>7</v>
      </c>
      <c r="M1743" s="119">
        <v>2500</v>
      </c>
      <c r="N1743" s="122">
        <f>IF('NORMAL OPTION CALLS'!E1743="BUY",('NORMAL OPTION CALLS'!L1743-'NORMAL OPTION CALLS'!G1743)*('NORMAL OPTION CALLS'!M1743),('NORMAL OPTION CALLS'!G1743-'NORMAL OPTION CALLS'!L1743)*('NORMAL OPTION CALLS'!M1743))</f>
        <v>3750</v>
      </c>
      <c r="O1743" s="8">
        <f>'NORMAL OPTION CALLS'!N1743/('NORMAL OPTION CALLS'!M1743)/'NORMAL OPTION CALLS'!G1743%</f>
        <v>27.272727272727273</v>
      </c>
    </row>
    <row r="1744" spans="1:15">
      <c r="A1744" s="119">
        <v>32</v>
      </c>
      <c r="B1744" s="124">
        <v>43087</v>
      </c>
      <c r="C1744" s="119">
        <v>700</v>
      </c>
      <c r="D1744" s="119" t="s">
        <v>21</v>
      </c>
      <c r="E1744" s="119" t="s">
        <v>22</v>
      </c>
      <c r="F1744" s="119" t="s">
        <v>99</v>
      </c>
      <c r="G1744" s="123">
        <v>20</v>
      </c>
      <c r="H1744" s="123">
        <v>16.5</v>
      </c>
      <c r="I1744" s="123">
        <v>22</v>
      </c>
      <c r="J1744" s="123">
        <v>24</v>
      </c>
      <c r="K1744" s="123">
        <v>26</v>
      </c>
      <c r="L1744" s="123">
        <v>22</v>
      </c>
      <c r="M1744" s="119">
        <v>1000</v>
      </c>
      <c r="N1744" s="122">
        <f>IF('NORMAL OPTION CALLS'!E1744="BUY",('NORMAL OPTION CALLS'!L1744-'NORMAL OPTION CALLS'!G1744)*('NORMAL OPTION CALLS'!M1744),('NORMAL OPTION CALLS'!G1744-'NORMAL OPTION CALLS'!L1744)*('NORMAL OPTION CALLS'!M1744))</f>
        <v>2000</v>
      </c>
      <c r="O1744" s="8">
        <f>'NORMAL OPTION CALLS'!N1744/('NORMAL OPTION CALLS'!M1744)/'NORMAL OPTION CALLS'!G1744%</f>
        <v>10</v>
      </c>
    </row>
    <row r="1745" spans="1:15">
      <c r="A1745" s="119">
        <v>33</v>
      </c>
      <c r="B1745" s="124">
        <v>43084</v>
      </c>
      <c r="C1745" s="119">
        <v>800</v>
      </c>
      <c r="D1745" s="119" t="s">
        <v>21</v>
      </c>
      <c r="E1745" s="119" t="s">
        <v>22</v>
      </c>
      <c r="F1745" s="119" t="s">
        <v>157</v>
      </c>
      <c r="G1745" s="123">
        <v>21</v>
      </c>
      <c r="H1745" s="123">
        <v>13</v>
      </c>
      <c r="I1745" s="123">
        <v>26</v>
      </c>
      <c r="J1745" s="123">
        <v>31</v>
      </c>
      <c r="K1745" s="123">
        <v>36</v>
      </c>
      <c r="L1745" s="123">
        <v>13</v>
      </c>
      <c r="M1745" s="119">
        <v>800</v>
      </c>
      <c r="N1745" s="122">
        <f>IF('NORMAL OPTION CALLS'!E1745="BUY",('NORMAL OPTION CALLS'!L1745-'NORMAL OPTION CALLS'!G1745)*('NORMAL OPTION CALLS'!M1745),('NORMAL OPTION CALLS'!G1745-'NORMAL OPTION CALLS'!L1745)*('NORMAL OPTION CALLS'!M1745))</f>
        <v>-6400</v>
      </c>
      <c r="O1745" s="8">
        <f>'NORMAL OPTION CALLS'!N1745/('NORMAL OPTION CALLS'!M1745)/'NORMAL OPTION CALLS'!G1745%</f>
        <v>-38.095238095238095</v>
      </c>
    </row>
    <row r="1746" spans="1:15">
      <c r="A1746" s="119">
        <v>34</v>
      </c>
      <c r="B1746" s="124">
        <v>43084</v>
      </c>
      <c r="C1746" s="119">
        <v>1800</v>
      </c>
      <c r="D1746" s="119" t="s">
        <v>21</v>
      </c>
      <c r="E1746" s="119" t="s">
        <v>22</v>
      </c>
      <c r="F1746" s="119" t="s">
        <v>119</v>
      </c>
      <c r="G1746" s="123">
        <v>37</v>
      </c>
      <c r="H1746" s="123">
        <v>20</v>
      </c>
      <c r="I1746" s="123">
        <v>46</v>
      </c>
      <c r="J1746" s="123">
        <v>55</v>
      </c>
      <c r="K1746" s="123">
        <v>64</v>
      </c>
      <c r="L1746" s="123">
        <v>55</v>
      </c>
      <c r="M1746" s="119">
        <v>350</v>
      </c>
      <c r="N1746" s="122">
        <f>IF('NORMAL OPTION CALLS'!E1746="BUY",('NORMAL OPTION CALLS'!L1746-'NORMAL OPTION CALLS'!G1746)*('NORMAL OPTION CALLS'!M1746),('NORMAL OPTION CALLS'!G1746-'NORMAL OPTION CALLS'!L1746)*('NORMAL OPTION CALLS'!M1746))</f>
        <v>6300</v>
      </c>
      <c r="O1746" s="8">
        <f>'NORMAL OPTION CALLS'!N1746/('NORMAL OPTION CALLS'!M1746)/'NORMAL OPTION CALLS'!G1746%</f>
        <v>48.648648648648653</v>
      </c>
    </row>
    <row r="1747" spans="1:15">
      <c r="A1747" s="119">
        <v>35</v>
      </c>
      <c r="B1747" s="124">
        <v>43084</v>
      </c>
      <c r="C1747" s="119">
        <v>210</v>
      </c>
      <c r="D1747" s="119" t="s">
        <v>21</v>
      </c>
      <c r="E1747" s="119" t="s">
        <v>22</v>
      </c>
      <c r="F1747" s="119" t="s">
        <v>257</v>
      </c>
      <c r="G1747" s="123">
        <v>8</v>
      </c>
      <c r="H1747" s="123">
        <v>5.5</v>
      </c>
      <c r="I1747" s="123">
        <v>9.5</v>
      </c>
      <c r="J1747" s="123">
        <v>11</v>
      </c>
      <c r="K1747" s="123">
        <v>12.5</v>
      </c>
      <c r="L1747" s="123">
        <v>9.5</v>
      </c>
      <c r="M1747" s="119">
        <v>2500</v>
      </c>
      <c r="N1747" s="122">
        <f>IF('NORMAL OPTION CALLS'!E1747="BUY",('NORMAL OPTION CALLS'!L1747-'NORMAL OPTION CALLS'!G1747)*('NORMAL OPTION CALLS'!M1747),('NORMAL OPTION CALLS'!G1747-'NORMAL OPTION CALLS'!L1747)*('NORMAL OPTION CALLS'!M1747))</f>
        <v>3750</v>
      </c>
      <c r="O1747" s="8">
        <f>'NORMAL OPTION CALLS'!N1747/('NORMAL OPTION CALLS'!M1747)/'NORMAL OPTION CALLS'!G1747%</f>
        <v>18.75</v>
      </c>
    </row>
    <row r="1748" spans="1:15">
      <c r="A1748" s="119">
        <v>36</v>
      </c>
      <c r="B1748" s="124">
        <v>43083</v>
      </c>
      <c r="C1748" s="119">
        <v>540</v>
      </c>
      <c r="D1748" s="119" t="s">
        <v>47</v>
      </c>
      <c r="E1748" s="119" t="s">
        <v>22</v>
      </c>
      <c r="F1748" s="119" t="s">
        <v>77</v>
      </c>
      <c r="G1748" s="123">
        <v>13</v>
      </c>
      <c r="H1748" s="123">
        <v>7</v>
      </c>
      <c r="I1748" s="123">
        <v>16</v>
      </c>
      <c r="J1748" s="123">
        <v>19</v>
      </c>
      <c r="K1748" s="123">
        <v>22</v>
      </c>
      <c r="L1748" s="123">
        <v>7</v>
      </c>
      <c r="M1748" s="119">
        <v>1000</v>
      </c>
      <c r="N1748" s="122">
        <f>IF('NORMAL OPTION CALLS'!E1748="BUY",('NORMAL OPTION CALLS'!L1748-'NORMAL OPTION CALLS'!G1748)*('NORMAL OPTION CALLS'!M1748),('NORMAL OPTION CALLS'!G1748-'NORMAL OPTION CALLS'!L1748)*('NORMAL OPTION CALLS'!M1748))</f>
        <v>-6000</v>
      </c>
      <c r="O1748" s="8">
        <f>'NORMAL OPTION CALLS'!N1748/('NORMAL OPTION CALLS'!M1748)/'NORMAL OPTION CALLS'!G1748%</f>
        <v>-46.153846153846153</v>
      </c>
    </row>
    <row r="1749" spans="1:15">
      <c r="A1749" s="119">
        <v>37</v>
      </c>
      <c r="B1749" s="124">
        <v>43083</v>
      </c>
      <c r="C1749" s="119">
        <v>115</v>
      </c>
      <c r="D1749" s="119" t="s">
        <v>47</v>
      </c>
      <c r="E1749" s="119" t="s">
        <v>22</v>
      </c>
      <c r="F1749" s="119" t="s">
        <v>59</v>
      </c>
      <c r="G1749" s="123">
        <v>3</v>
      </c>
      <c r="H1749" s="123">
        <v>2</v>
      </c>
      <c r="I1749" s="123">
        <v>3.5</v>
      </c>
      <c r="J1749" s="123">
        <v>4</v>
      </c>
      <c r="K1749" s="123">
        <v>4.5</v>
      </c>
      <c r="L1749" s="123">
        <v>2</v>
      </c>
      <c r="M1749" s="119">
        <v>6000</v>
      </c>
      <c r="N1749" s="122">
        <f>IF('NORMAL OPTION CALLS'!E1749="BUY",('NORMAL OPTION CALLS'!L1749-'NORMAL OPTION CALLS'!G1749)*('NORMAL OPTION CALLS'!M1749),('NORMAL OPTION CALLS'!G1749-'NORMAL OPTION CALLS'!L1749)*('NORMAL OPTION CALLS'!M1749))</f>
        <v>-6000</v>
      </c>
      <c r="O1749" s="8">
        <f>'NORMAL OPTION CALLS'!N1749/('NORMAL OPTION CALLS'!M1749)/'NORMAL OPTION CALLS'!G1749%</f>
        <v>-33.333333333333336</v>
      </c>
    </row>
    <row r="1750" spans="1:15">
      <c r="A1750" s="119">
        <v>38</v>
      </c>
      <c r="B1750" s="124">
        <v>43083</v>
      </c>
      <c r="C1750" s="119">
        <v>110</v>
      </c>
      <c r="D1750" s="119" t="s">
        <v>47</v>
      </c>
      <c r="E1750" s="119" t="s">
        <v>22</v>
      </c>
      <c r="F1750" s="119" t="s">
        <v>25</v>
      </c>
      <c r="G1750" s="123">
        <v>2.7</v>
      </c>
      <c r="H1750" s="123">
        <v>1.8</v>
      </c>
      <c r="I1750" s="123">
        <v>3.2</v>
      </c>
      <c r="J1750" s="123">
        <v>3.7</v>
      </c>
      <c r="K1750" s="123">
        <v>4.2</v>
      </c>
      <c r="L1750" s="123">
        <v>3.2</v>
      </c>
      <c r="M1750" s="119">
        <v>7000</v>
      </c>
      <c r="N1750" s="122">
        <f>IF('NORMAL OPTION CALLS'!E1750="BUY",('NORMAL OPTION CALLS'!L1750-'NORMAL OPTION CALLS'!G1750)*('NORMAL OPTION CALLS'!M1750),('NORMAL OPTION CALLS'!G1750-'NORMAL OPTION CALLS'!L1750)*('NORMAL OPTION CALLS'!M1750))</f>
        <v>3500</v>
      </c>
      <c r="O1750" s="8">
        <f>'NORMAL OPTION CALLS'!N1750/('NORMAL OPTION CALLS'!M1750)/'NORMAL OPTION CALLS'!G1750%</f>
        <v>18.518518518518515</v>
      </c>
    </row>
    <row r="1751" spans="1:15">
      <c r="A1751" s="119">
        <v>39</v>
      </c>
      <c r="B1751" s="124">
        <v>43082</v>
      </c>
      <c r="C1751" s="119">
        <v>940</v>
      </c>
      <c r="D1751" s="119" t="s">
        <v>21</v>
      </c>
      <c r="E1751" s="119" t="s">
        <v>22</v>
      </c>
      <c r="F1751" s="119" t="s">
        <v>188</v>
      </c>
      <c r="G1751" s="123">
        <v>30</v>
      </c>
      <c r="H1751" s="123">
        <v>24</v>
      </c>
      <c r="I1751" s="123">
        <v>34</v>
      </c>
      <c r="J1751" s="123">
        <v>38</v>
      </c>
      <c r="K1751" s="123">
        <v>42</v>
      </c>
      <c r="L1751" s="123">
        <v>24</v>
      </c>
      <c r="M1751" s="119">
        <v>1000</v>
      </c>
      <c r="N1751" s="122">
        <f>IF('NORMAL OPTION CALLS'!E1751="BUY",('NORMAL OPTION CALLS'!L1751-'NORMAL OPTION CALLS'!G1751)*('NORMAL OPTION CALLS'!M1751),('NORMAL OPTION CALLS'!G1751-'NORMAL OPTION CALLS'!L1751)*('NORMAL OPTION CALLS'!M1751))</f>
        <v>-6000</v>
      </c>
      <c r="O1751" s="8">
        <f>'NORMAL OPTION CALLS'!N1751/('NORMAL OPTION CALLS'!M1751)/'NORMAL OPTION CALLS'!G1751%</f>
        <v>-20</v>
      </c>
    </row>
    <row r="1752" spans="1:15">
      <c r="A1752" s="119">
        <v>40</v>
      </c>
      <c r="B1752" s="124">
        <v>43082</v>
      </c>
      <c r="C1752" s="119">
        <v>145</v>
      </c>
      <c r="D1752" s="119" t="s">
        <v>47</v>
      </c>
      <c r="E1752" s="119" t="s">
        <v>22</v>
      </c>
      <c r="F1752" s="119" t="s">
        <v>64</v>
      </c>
      <c r="G1752" s="123">
        <v>3.5</v>
      </c>
      <c r="H1752" s="123">
        <v>2.5</v>
      </c>
      <c r="I1752" s="123">
        <v>4</v>
      </c>
      <c r="J1752" s="123">
        <v>4.5</v>
      </c>
      <c r="K1752" s="123">
        <v>5</v>
      </c>
      <c r="L1752" s="123">
        <v>5</v>
      </c>
      <c r="M1752" s="119">
        <v>6000</v>
      </c>
      <c r="N1752" s="122">
        <f>IF('NORMAL OPTION CALLS'!E1752="BUY",('NORMAL OPTION CALLS'!L1752-'NORMAL OPTION CALLS'!G1752)*('NORMAL OPTION CALLS'!M1752),('NORMAL OPTION CALLS'!G1752-'NORMAL OPTION CALLS'!L1752)*('NORMAL OPTION CALLS'!M1752))</f>
        <v>9000</v>
      </c>
      <c r="O1752" s="8">
        <f>'NORMAL OPTION CALLS'!N1752/('NORMAL OPTION CALLS'!M1752)/'NORMAL OPTION CALLS'!G1752%</f>
        <v>42.857142857142854</v>
      </c>
    </row>
    <row r="1753" spans="1:15">
      <c r="A1753" s="119">
        <v>41</v>
      </c>
      <c r="B1753" s="124">
        <v>43082</v>
      </c>
      <c r="C1753" s="119">
        <v>850</v>
      </c>
      <c r="D1753" s="119" t="s">
        <v>21</v>
      </c>
      <c r="E1753" s="119" t="s">
        <v>22</v>
      </c>
      <c r="F1753" s="119" t="s">
        <v>256</v>
      </c>
      <c r="G1753" s="123">
        <v>18</v>
      </c>
      <c r="H1753" s="123">
        <v>13</v>
      </c>
      <c r="I1753" s="123">
        <v>20.5</v>
      </c>
      <c r="J1753" s="123">
        <v>23</v>
      </c>
      <c r="K1753" s="123">
        <v>25.5</v>
      </c>
      <c r="L1753" s="123">
        <v>20.5</v>
      </c>
      <c r="M1753" s="119">
        <v>1500</v>
      </c>
      <c r="N1753" s="122">
        <f>IF('NORMAL OPTION CALLS'!E1753="BUY",('NORMAL OPTION CALLS'!L1753-'NORMAL OPTION CALLS'!G1753)*('NORMAL OPTION CALLS'!M1753),('NORMAL OPTION CALLS'!G1753-'NORMAL OPTION CALLS'!L1753)*('NORMAL OPTION CALLS'!M1753))</f>
        <v>3750</v>
      </c>
      <c r="O1753" s="8">
        <f>'NORMAL OPTION CALLS'!N1753/('NORMAL OPTION CALLS'!M1753)/'NORMAL OPTION CALLS'!G1753%</f>
        <v>13.888888888888889</v>
      </c>
    </row>
    <row r="1754" spans="1:15">
      <c r="A1754" s="119">
        <v>42</v>
      </c>
      <c r="B1754" s="124">
        <v>43081</v>
      </c>
      <c r="C1754" s="119">
        <v>150</v>
      </c>
      <c r="D1754" s="119" t="s">
        <v>47</v>
      </c>
      <c r="E1754" s="119" t="s">
        <v>22</v>
      </c>
      <c r="F1754" s="119" t="s">
        <v>64</v>
      </c>
      <c r="G1754" s="123">
        <v>3.5</v>
      </c>
      <c r="H1754" s="123">
        <v>2.5</v>
      </c>
      <c r="I1754" s="123">
        <v>4</v>
      </c>
      <c r="J1754" s="123">
        <v>4.5</v>
      </c>
      <c r="K1754" s="123">
        <v>5</v>
      </c>
      <c r="L1754" s="123">
        <v>5</v>
      </c>
      <c r="M1754" s="119">
        <v>6000</v>
      </c>
      <c r="N1754" s="122">
        <f>IF('NORMAL OPTION CALLS'!E1754="BUY",('NORMAL OPTION CALLS'!L1754-'NORMAL OPTION CALLS'!G1754)*('NORMAL OPTION CALLS'!M1754),('NORMAL OPTION CALLS'!G1754-'NORMAL OPTION CALLS'!L1754)*('NORMAL OPTION CALLS'!M1754))</f>
        <v>9000</v>
      </c>
      <c r="O1754" s="8">
        <f>'NORMAL OPTION CALLS'!N1754/('NORMAL OPTION CALLS'!M1754)/'NORMAL OPTION CALLS'!G1754%</f>
        <v>42.857142857142854</v>
      </c>
    </row>
    <row r="1755" spans="1:15">
      <c r="A1755" s="119">
        <v>43</v>
      </c>
      <c r="B1755" s="124">
        <v>43081</v>
      </c>
      <c r="C1755" s="119">
        <v>550</v>
      </c>
      <c r="D1755" s="119" t="s">
        <v>21</v>
      </c>
      <c r="E1755" s="119" t="s">
        <v>22</v>
      </c>
      <c r="F1755" s="119" t="s">
        <v>92</v>
      </c>
      <c r="G1755" s="123">
        <v>12</v>
      </c>
      <c r="H1755" s="123">
        <v>8</v>
      </c>
      <c r="I1755" s="123">
        <v>14</v>
      </c>
      <c r="J1755" s="123">
        <v>16</v>
      </c>
      <c r="K1755" s="123">
        <v>18</v>
      </c>
      <c r="L1755" s="123">
        <v>14</v>
      </c>
      <c r="M1755" s="119">
        <v>2000</v>
      </c>
      <c r="N1755" s="122">
        <f>IF('NORMAL OPTION CALLS'!E1755="BUY",('NORMAL OPTION CALLS'!L1755-'NORMAL OPTION CALLS'!G1755)*('NORMAL OPTION CALLS'!M1755),('NORMAL OPTION CALLS'!G1755-'NORMAL OPTION CALLS'!L1755)*('NORMAL OPTION CALLS'!M1755))</f>
        <v>4000</v>
      </c>
      <c r="O1755" s="8">
        <f>'NORMAL OPTION CALLS'!N1755/('NORMAL OPTION CALLS'!M1755)/'NORMAL OPTION CALLS'!G1755%</f>
        <v>16.666666666666668</v>
      </c>
    </row>
    <row r="1756" spans="1:15">
      <c r="A1756" s="119">
        <v>44</v>
      </c>
      <c r="B1756" s="124">
        <v>43080</v>
      </c>
      <c r="C1756" s="119">
        <v>300</v>
      </c>
      <c r="D1756" s="119" t="s">
        <v>21</v>
      </c>
      <c r="E1756" s="119" t="s">
        <v>22</v>
      </c>
      <c r="F1756" s="119" t="s">
        <v>195</v>
      </c>
      <c r="G1756" s="123">
        <v>10</v>
      </c>
      <c r="H1756" s="123">
        <v>8</v>
      </c>
      <c r="I1756" s="123">
        <v>11</v>
      </c>
      <c r="J1756" s="123">
        <v>12</v>
      </c>
      <c r="K1756" s="123">
        <v>13</v>
      </c>
      <c r="L1756" s="123">
        <v>8</v>
      </c>
      <c r="M1756" s="119">
        <v>4500</v>
      </c>
      <c r="N1756" s="122">
        <f>IF('NORMAL OPTION CALLS'!E1756="BUY",('NORMAL OPTION CALLS'!L1756-'NORMAL OPTION CALLS'!G1756)*('NORMAL OPTION CALLS'!M1756),('NORMAL OPTION CALLS'!G1756-'NORMAL OPTION CALLS'!L1756)*('NORMAL OPTION CALLS'!M1756))</f>
        <v>-9000</v>
      </c>
      <c r="O1756" s="8">
        <f>'NORMAL OPTION CALLS'!N1756/('NORMAL OPTION CALLS'!M1756)/'NORMAL OPTION CALLS'!G1756%</f>
        <v>-20</v>
      </c>
    </row>
    <row r="1757" spans="1:15">
      <c r="A1757" s="119">
        <v>45</v>
      </c>
      <c r="B1757" s="124">
        <v>43080</v>
      </c>
      <c r="C1757" s="119">
        <v>880</v>
      </c>
      <c r="D1757" s="119" t="s">
        <v>21</v>
      </c>
      <c r="E1757" s="119" t="s">
        <v>22</v>
      </c>
      <c r="F1757" s="119" t="s">
        <v>80</v>
      </c>
      <c r="G1757" s="123">
        <v>15</v>
      </c>
      <c r="H1757" s="123">
        <v>6</v>
      </c>
      <c r="I1757" s="123">
        <v>20</v>
      </c>
      <c r="J1757" s="123">
        <v>25</v>
      </c>
      <c r="K1757" s="123">
        <v>30</v>
      </c>
      <c r="L1757" s="123">
        <v>20</v>
      </c>
      <c r="M1757" s="119">
        <v>700</v>
      </c>
      <c r="N1757" s="122">
        <f>IF('NORMAL OPTION CALLS'!E1757="BUY",('NORMAL OPTION CALLS'!L1757-'NORMAL OPTION CALLS'!G1757)*('NORMAL OPTION CALLS'!M1757),('NORMAL OPTION CALLS'!G1757-'NORMAL OPTION CALLS'!L1757)*('NORMAL OPTION CALLS'!M1757))</f>
        <v>3500</v>
      </c>
      <c r="O1757" s="8">
        <f>'NORMAL OPTION CALLS'!N1757/('NORMAL OPTION CALLS'!M1757)/'NORMAL OPTION CALLS'!G1757%</f>
        <v>33.333333333333336</v>
      </c>
    </row>
    <row r="1758" spans="1:15">
      <c r="A1758" s="119">
        <v>46</v>
      </c>
      <c r="B1758" s="124">
        <v>43080</v>
      </c>
      <c r="C1758" s="119">
        <v>740</v>
      </c>
      <c r="D1758" s="119" t="s">
        <v>21</v>
      </c>
      <c r="E1758" s="119" t="s">
        <v>22</v>
      </c>
      <c r="F1758" s="119" t="s">
        <v>157</v>
      </c>
      <c r="G1758" s="123">
        <v>36</v>
      </c>
      <c r="H1758" s="123">
        <v>26</v>
      </c>
      <c r="I1758" s="123">
        <v>41</v>
      </c>
      <c r="J1758" s="123">
        <v>47</v>
      </c>
      <c r="K1758" s="123">
        <v>52</v>
      </c>
      <c r="L1758" s="123">
        <v>41</v>
      </c>
      <c r="M1758" s="119">
        <v>800</v>
      </c>
      <c r="N1758" s="122">
        <f>IF('NORMAL OPTION CALLS'!E1758="BUY",('NORMAL OPTION CALLS'!L1758-'NORMAL OPTION CALLS'!G1758)*('NORMAL OPTION CALLS'!M1758),('NORMAL OPTION CALLS'!G1758-'NORMAL OPTION CALLS'!L1758)*('NORMAL OPTION CALLS'!M1758))</f>
        <v>4000</v>
      </c>
      <c r="O1758" s="8">
        <f>'NORMAL OPTION CALLS'!N1758/('NORMAL OPTION CALLS'!M1758)/'NORMAL OPTION CALLS'!G1758%</f>
        <v>13.888888888888889</v>
      </c>
    </row>
    <row r="1759" spans="1:15">
      <c r="A1759" s="119">
        <v>47</v>
      </c>
      <c r="B1759" s="124">
        <v>43080</v>
      </c>
      <c r="C1759" s="119">
        <v>170</v>
      </c>
      <c r="D1759" s="119" t="s">
        <v>21</v>
      </c>
      <c r="E1759" s="119" t="s">
        <v>22</v>
      </c>
      <c r="F1759" s="119" t="s">
        <v>247</v>
      </c>
      <c r="G1759" s="123">
        <v>7</v>
      </c>
      <c r="H1759" s="123">
        <v>5</v>
      </c>
      <c r="I1759" s="123">
        <v>8</v>
      </c>
      <c r="J1759" s="123">
        <v>9</v>
      </c>
      <c r="K1759" s="123">
        <v>10</v>
      </c>
      <c r="L1759" s="123">
        <v>8</v>
      </c>
      <c r="M1759" s="119">
        <v>4000</v>
      </c>
      <c r="N1759" s="122">
        <f>IF('NORMAL OPTION CALLS'!E1759="BUY",('NORMAL OPTION CALLS'!L1759-'NORMAL OPTION CALLS'!G1759)*('NORMAL OPTION CALLS'!M1759),('NORMAL OPTION CALLS'!G1759-'NORMAL OPTION CALLS'!L1759)*('NORMAL OPTION CALLS'!M1759))</f>
        <v>4000</v>
      </c>
      <c r="O1759" s="8">
        <f>'NORMAL OPTION CALLS'!N1759/('NORMAL OPTION CALLS'!M1759)/'NORMAL OPTION CALLS'!G1759%</f>
        <v>14.285714285714285</v>
      </c>
    </row>
    <row r="1760" spans="1:15">
      <c r="A1760" s="119">
        <v>48</v>
      </c>
      <c r="B1760" s="124">
        <v>43077</v>
      </c>
      <c r="C1760" s="119">
        <v>920</v>
      </c>
      <c r="D1760" s="119" t="s">
        <v>21</v>
      </c>
      <c r="E1760" s="119" t="s">
        <v>22</v>
      </c>
      <c r="F1760" s="119" t="s">
        <v>188</v>
      </c>
      <c r="G1760" s="123">
        <v>25</v>
      </c>
      <c r="H1760" s="123">
        <v>17</v>
      </c>
      <c r="I1760" s="123">
        <v>30</v>
      </c>
      <c r="J1760" s="123">
        <v>35</v>
      </c>
      <c r="K1760" s="123">
        <v>40</v>
      </c>
      <c r="L1760" s="123">
        <v>30</v>
      </c>
      <c r="M1760" s="119">
        <v>1000</v>
      </c>
      <c r="N1760" s="122">
        <f>IF('NORMAL OPTION CALLS'!E1760="BUY",('NORMAL OPTION CALLS'!L1760-'NORMAL OPTION CALLS'!G1760)*('NORMAL OPTION CALLS'!M1760),('NORMAL OPTION CALLS'!G1760-'NORMAL OPTION CALLS'!L1760)*('NORMAL OPTION CALLS'!M1760))</f>
        <v>5000</v>
      </c>
      <c r="O1760" s="8">
        <f>'NORMAL OPTION CALLS'!N1760/('NORMAL OPTION CALLS'!M1760)/'NORMAL OPTION CALLS'!G1760%</f>
        <v>20</v>
      </c>
    </row>
    <row r="1761" spans="1:15">
      <c r="A1761" s="119">
        <v>49</v>
      </c>
      <c r="B1761" s="124">
        <v>43077</v>
      </c>
      <c r="C1761" s="119">
        <v>300</v>
      </c>
      <c r="D1761" s="119" t="s">
        <v>21</v>
      </c>
      <c r="E1761" s="119" t="s">
        <v>22</v>
      </c>
      <c r="F1761" s="119" t="s">
        <v>74</v>
      </c>
      <c r="G1761" s="123">
        <v>7</v>
      </c>
      <c r="H1761" s="123">
        <v>5</v>
      </c>
      <c r="I1761" s="123">
        <v>8</v>
      </c>
      <c r="J1761" s="123">
        <v>9</v>
      </c>
      <c r="K1761" s="123">
        <v>10</v>
      </c>
      <c r="L1761" s="123">
        <v>10</v>
      </c>
      <c r="M1761" s="119">
        <v>3500</v>
      </c>
      <c r="N1761" s="122">
        <f>IF('NORMAL OPTION CALLS'!E1761="BUY",('NORMAL OPTION CALLS'!L1761-'NORMAL OPTION CALLS'!G1761)*('NORMAL OPTION CALLS'!M1761),('NORMAL OPTION CALLS'!G1761-'NORMAL OPTION CALLS'!L1761)*('NORMAL OPTION CALLS'!M1761))</f>
        <v>10500</v>
      </c>
      <c r="O1761" s="8">
        <f>'NORMAL OPTION CALLS'!N1761/('NORMAL OPTION CALLS'!M1761)/'NORMAL OPTION CALLS'!G1761%</f>
        <v>42.857142857142854</v>
      </c>
    </row>
    <row r="1762" spans="1:15">
      <c r="A1762" s="119">
        <v>50</v>
      </c>
      <c r="B1762" s="124">
        <v>43077</v>
      </c>
      <c r="C1762" s="119">
        <v>700</v>
      </c>
      <c r="D1762" s="119" t="s">
        <v>21</v>
      </c>
      <c r="E1762" s="119" t="s">
        <v>22</v>
      </c>
      <c r="F1762" s="119" t="s">
        <v>99</v>
      </c>
      <c r="G1762" s="123">
        <v>15</v>
      </c>
      <c r="H1762" s="123">
        <v>8</v>
      </c>
      <c r="I1762" s="123">
        <v>19</v>
      </c>
      <c r="J1762" s="123">
        <v>23</v>
      </c>
      <c r="K1762" s="123">
        <v>27</v>
      </c>
      <c r="L1762" s="123">
        <v>27</v>
      </c>
      <c r="M1762" s="119">
        <v>1000</v>
      </c>
      <c r="N1762" s="122">
        <f>IF('NORMAL OPTION CALLS'!E1762="BUY",('NORMAL OPTION CALLS'!L1762-'NORMAL OPTION CALLS'!G1762)*('NORMAL OPTION CALLS'!M1762),('NORMAL OPTION CALLS'!G1762-'NORMAL OPTION CALLS'!L1762)*('NORMAL OPTION CALLS'!M1762))</f>
        <v>12000</v>
      </c>
      <c r="O1762" s="8">
        <f>'NORMAL OPTION CALLS'!N1762/('NORMAL OPTION CALLS'!M1762)/'NORMAL OPTION CALLS'!G1762%</f>
        <v>80</v>
      </c>
    </row>
    <row r="1763" spans="1:15">
      <c r="A1763" s="119">
        <v>51</v>
      </c>
      <c r="B1763" s="124">
        <v>43077</v>
      </c>
      <c r="C1763" s="119">
        <v>9100</v>
      </c>
      <c r="D1763" s="119" t="s">
        <v>21</v>
      </c>
      <c r="E1763" s="119" t="s">
        <v>22</v>
      </c>
      <c r="F1763" s="119" t="s">
        <v>253</v>
      </c>
      <c r="G1763" s="123">
        <v>135</v>
      </c>
      <c r="H1763" s="123">
        <v>50</v>
      </c>
      <c r="I1763" s="123">
        <v>185</v>
      </c>
      <c r="J1763" s="123">
        <v>235</v>
      </c>
      <c r="K1763" s="123">
        <v>285</v>
      </c>
      <c r="L1763" s="123">
        <v>185</v>
      </c>
      <c r="M1763" s="119">
        <v>75</v>
      </c>
      <c r="N1763" s="122">
        <f>IF('NORMAL OPTION CALLS'!E1763="BUY",('NORMAL OPTION CALLS'!L1763-'NORMAL OPTION CALLS'!G1763)*('NORMAL OPTION CALLS'!M1763),('NORMAL OPTION CALLS'!G1763-'NORMAL OPTION CALLS'!L1763)*('NORMAL OPTION CALLS'!M1763))</f>
        <v>3750</v>
      </c>
      <c r="O1763" s="8">
        <f>'NORMAL OPTION CALLS'!N1763/('NORMAL OPTION CALLS'!M1763)/'NORMAL OPTION CALLS'!G1763%</f>
        <v>37.037037037037038</v>
      </c>
    </row>
    <row r="1764" spans="1:15">
      <c r="A1764" s="119">
        <v>52</v>
      </c>
      <c r="B1764" s="124">
        <v>43076</v>
      </c>
      <c r="C1764" s="119">
        <v>260</v>
      </c>
      <c r="D1764" s="119" t="s">
        <v>21</v>
      </c>
      <c r="E1764" s="119" t="s">
        <v>22</v>
      </c>
      <c r="F1764" s="119" t="s">
        <v>254</v>
      </c>
      <c r="G1764" s="123">
        <v>6</v>
      </c>
      <c r="H1764" s="123">
        <v>3</v>
      </c>
      <c r="I1764" s="123">
        <v>7.5</v>
      </c>
      <c r="J1764" s="123">
        <v>9</v>
      </c>
      <c r="K1764" s="123">
        <v>10.5</v>
      </c>
      <c r="L1764" s="123">
        <v>3</v>
      </c>
      <c r="M1764" s="119">
        <v>3000</v>
      </c>
      <c r="N1764" s="122">
        <f>IF('NORMAL OPTION CALLS'!E1764="BUY",('NORMAL OPTION CALLS'!L1764-'NORMAL OPTION CALLS'!G1764)*('NORMAL OPTION CALLS'!M1764),('NORMAL OPTION CALLS'!G1764-'NORMAL OPTION CALLS'!L1764)*('NORMAL OPTION CALLS'!M1764))</f>
        <v>-9000</v>
      </c>
      <c r="O1764" s="8">
        <f>'NORMAL OPTION CALLS'!N1764/('NORMAL OPTION CALLS'!M1764)/'NORMAL OPTION CALLS'!G1764%</f>
        <v>-50</v>
      </c>
    </row>
    <row r="1765" spans="1:15">
      <c r="A1765" s="119">
        <v>53</v>
      </c>
      <c r="B1765" s="124">
        <v>43076</v>
      </c>
      <c r="C1765" s="119">
        <v>8900</v>
      </c>
      <c r="D1765" s="119" t="s">
        <v>21</v>
      </c>
      <c r="E1765" s="119" t="s">
        <v>22</v>
      </c>
      <c r="F1765" s="119" t="s">
        <v>253</v>
      </c>
      <c r="G1765" s="123">
        <v>100</v>
      </c>
      <c r="H1765" s="123">
        <v>10</v>
      </c>
      <c r="I1765" s="123">
        <v>150</v>
      </c>
      <c r="J1765" s="123">
        <v>200</v>
      </c>
      <c r="K1765" s="123">
        <v>250</v>
      </c>
      <c r="L1765" s="123">
        <v>150</v>
      </c>
      <c r="M1765" s="119">
        <v>75</v>
      </c>
      <c r="N1765" s="122">
        <f>IF('NORMAL OPTION CALLS'!E1765="BUY",('NORMAL OPTION CALLS'!L1765-'NORMAL OPTION CALLS'!G1765)*('NORMAL OPTION CALLS'!M1765),('NORMAL OPTION CALLS'!G1765-'NORMAL OPTION CALLS'!L1765)*('NORMAL OPTION CALLS'!M1765))</f>
        <v>3750</v>
      </c>
      <c r="O1765" s="8">
        <f>'NORMAL OPTION CALLS'!N1765/('NORMAL OPTION CALLS'!M1765)/'NORMAL OPTION CALLS'!G1765%</f>
        <v>50</v>
      </c>
    </row>
    <row r="1766" spans="1:15">
      <c r="A1766" s="119">
        <v>54</v>
      </c>
      <c r="B1766" s="124">
        <v>43076</v>
      </c>
      <c r="C1766" s="119">
        <v>170</v>
      </c>
      <c r="D1766" s="119" t="s">
        <v>21</v>
      </c>
      <c r="E1766" s="119" t="s">
        <v>22</v>
      </c>
      <c r="F1766" s="119" t="s">
        <v>247</v>
      </c>
      <c r="G1766" s="123">
        <v>4.3</v>
      </c>
      <c r="H1766" s="123">
        <v>2.7</v>
      </c>
      <c r="I1766" s="123">
        <v>5.0999999999999996</v>
      </c>
      <c r="J1766" s="123">
        <v>6</v>
      </c>
      <c r="K1766" s="123">
        <v>6.9</v>
      </c>
      <c r="L1766" s="123">
        <v>6</v>
      </c>
      <c r="M1766" s="119">
        <v>4000</v>
      </c>
      <c r="N1766" s="122">
        <f>IF('NORMAL OPTION CALLS'!E1766="BUY",('NORMAL OPTION CALLS'!L1766-'NORMAL OPTION CALLS'!G1766)*('NORMAL OPTION CALLS'!M1766),('NORMAL OPTION CALLS'!G1766-'NORMAL OPTION CALLS'!L1766)*('NORMAL OPTION CALLS'!M1766))</f>
        <v>6800.0000000000009</v>
      </c>
      <c r="O1766" s="8">
        <f>'NORMAL OPTION CALLS'!N1766/('NORMAL OPTION CALLS'!M1766)/'NORMAL OPTION CALLS'!G1766%</f>
        <v>39.534883720930239</v>
      </c>
    </row>
    <row r="1767" spans="1:15">
      <c r="A1767" s="119">
        <v>55</v>
      </c>
      <c r="B1767" s="124">
        <v>43075</v>
      </c>
      <c r="C1767" s="119">
        <v>700</v>
      </c>
      <c r="D1767" s="119" t="s">
        <v>21</v>
      </c>
      <c r="E1767" s="119" t="s">
        <v>22</v>
      </c>
      <c r="F1767" s="119" t="s">
        <v>252</v>
      </c>
      <c r="G1767" s="123">
        <v>30</v>
      </c>
      <c r="H1767" s="123">
        <v>24</v>
      </c>
      <c r="I1767" s="123">
        <v>33</v>
      </c>
      <c r="J1767" s="123">
        <v>36</v>
      </c>
      <c r="K1767" s="123">
        <v>39</v>
      </c>
      <c r="L1767" s="123">
        <v>33</v>
      </c>
      <c r="M1767" s="119">
        <v>2750</v>
      </c>
      <c r="N1767" s="122">
        <f>IF('NORMAL OPTION CALLS'!E1767="BUY",('NORMAL OPTION CALLS'!L1767-'NORMAL OPTION CALLS'!G1767)*('NORMAL OPTION CALLS'!M1767),('NORMAL OPTION CALLS'!G1767-'NORMAL OPTION CALLS'!L1767)*('NORMAL OPTION CALLS'!M1767))</f>
        <v>8250</v>
      </c>
      <c r="O1767" s="8">
        <f>'NORMAL OPTION CALLS'!N1767/('NORMAL OPTION CALLS'!M1767)/'NORMAL OPTION CALLS'!G1767%</f>
        <v>10</v>
      </c>
    </row>
    <row r="1768" spans="1:15">
      <c r="A1768" s="119">
        <v>56</v>
      </c>
      <c r="B1768" s="124">
        <v>43074</v>
      </c>
      <c r="C1768" s="119">
        <v>500</v>
      </c>
      <c r="D1768" s="119" t="s">
        <v>21</v>
      </c>
      <c r="E1768" s="119" t="s">
        <v>22</v>
      </c>
      <c r="F1768" s="119" t="s">
        <v>76</v>
      </c>
      <c r="G1768" s="123">
        <v>16</v>
      </c>
      <c r="H1768" s="123">
        <v>12</v>
      </c>
      <c r="I1768" s="123">
        <v>18</v>
      </c>
      <c r="J1768" s="123">
        <v>20</v>
      </c>
      <c r="K1768" s="123">
        <v>22</v>
      </c>
      <c r="L1768" s="123">
        <v>12</v>
      </c>
      <c r="M1768" s="119">
        <v>2750</v>
      </c>
      <c r="N1768" s="122">
        <f>IF('NORMAL OPTION CALLS'!E1768="BUY",('NORMAL OPTION CALLS'!L1768-'NORMAL OPTION CALLS'!G1768)*('NORMAL OPTION CALLS'!M1768),('NORMAL OPTION CALLS'!G1768-'NORMAL OPTION CALLS'!L1768)*('NORMAL OPTION CALLS'!M1768))</f>
        <v>-11000</v>
      </c>
      <c r="O1768" s="8">
        <f>'NORMAL OPTION CALLS'!N1768/('NORMAL OPTION CALLS'!M1768)/'NORMAL OPTION CALLS'!G1768%</f>
        <v>-25</v>
      </c>
    </row>
    <row r="1769" spans="1:15">
      <c r="A1769" s="119">
        <v>57</v>
      </c>
      <c r="B1769" s="124">
        <v>43074</v>
      </c>
      <c r="C1769" s="119">
        <v>350</v>
      </c>
      <c r="D1769" s="119" t="s">
        <v>21</v>
      </c>
      <c r="E1769" s="119" t="s">
        <v>22</v>
      </c>
      <c r="F1769" s="119" t="s">
        <v>234</v>
      </c>
      <c r="G1769" s="123">
        <v>13</v>
      </c>
      <c r="H1769" s="123">
        <v>10</v>
      </c>
      <c r="I1769" s="123">
        <v>14.5</v>
      </c>
      <c r="J1769" s="123">
        <v>16</v>
      </c>
      <c r="K1769" s="123">
        <v>17.5</v>
      </c>
      <c r="L1769" s="123">
        <v>14.5</v>
      </c>
      <c r="M1769" s="119">
        <v>3000</v>
      </c>
      <c r="N1769" s="122">
        <f>IF('NORMAL OPTION CALLS'!E1769="BUY",('NORMAL OPTION CALLS'!L1769-'NORMAL OPTION CALLS'!G1769)*('NORMAL OPTION CALLS'!M1769),('NORMAL OPTION CALLS'!G1769-'NORMAL OPTION CALLS'!L1769)*('NORMAL OPTION CALLS'!M1769))</f>
        <v>4500</v>
      </c>
      <c r="O1769" s="8">
        <f>'NORMAL OPTION CALLS'!N1769/('NORMAL OPTION CALLS'!M1769)/'NORMAL OPTION CALLS'!G1769%</f>
        <v>11.538461538461538</v>
      </c>
    </row>
    <row r="1770" spans="1:15">
      <c r="A1770" s="119">
        <v>58</v>
      </c>
      <c r="B1770" s="124">
        <v>43073</v>
      </c>
      <c r="C1770" s="119">
        <v>330</v>
      </c>
      <c r="D1770" s="119" t="s">
        <v>21</v>
      </c>
      <c r="E1770" s="119" t="s">
        <v>22</v>
      </c>
      <c r="F1770" s="119" t="s">
        <v>249</v>
      </c>
      <c r="G1770" s="123">
        <v>13.5</v>
      </c>
      <c r="H1770" s="123">
        <v>10.5</v>
      </c>
      <c r="I1770" s="123">
        <v>15</v>
      </c>
      <c r="J1770" s="123">
        <v>16.5</v>
      </c>
      <c r="K1770" s="123">
        <v>18</v>
      </c>
      <c r="L1770" s="123">
        <v>10.5</v>
      </c>
      <c r="M1770" s="119">
        <v>2750</v>
      </c>
      <c r="N1770" s="122">
        <f>IF('NORMAL OPTION CALLS'!E1770="BUY",('NORMAL OPTION CALLS'!L1770-'NORMAL OPTION CALLS'!G1770)*('NORMAL OPTION CALLS'!M1770),('NORMAL OPTION CALLS'!G1770-'NORMAL OPTION CALLS'!L1770)*('NORMAL OPTION CALLS'!M1770))</f>
        <v>-8250</v>
      </c>
      <c r="O1770" s="8">
        <f>'NORMAL OPTION CALLS'!N1770/('NORMAL OPTION CALLS'!M1770)/'NORMAL OPTION CALLS'!G1770%</f>
        <v>-22.222222222222221</v>
      </c>
    </row>
    <row r="1771" spans="1:15">
      <c r="A1771" s="119">
        <v>59</v>
      </c>
      <c r="B1771" s="124">
        <v>43073</v>
      </c>
      <c r="C1771" s="119">
        <v>500</v>
      </c>
      <c r="D1771" s="119" t="s">
        <v>21</v>
      </c>
      <c r="E1771" s="119" t="s">
        <v>22</v>
      </c>
      <c r="F1771" s="119" t="s">
        <v>143</v>
      </c>
      <c r="G1771" s="123">
        <v>20</v>
      </c>
      <c r="H1771" s="123">
        <v>13</v>
      </c>
      <c r="I1771" s="123">
        <v>24</v>
      </c>
      <c r="J1771" s="123">
        <v>28</v>
      </c>
      <c r="K1771" s="123">
        <v>32</v>
      </c>
      <c r="L1771" s="123">
        <v>28</v>
      </c>
      <c r="M1771" s="119">
        <v>1800</v>
      </c>
      <c r="N1771" s="122">
        <f>IF('NORMAL OPTION CALLS'!E1771="BUY",('NORMAL OPTION CALLS'!L1771-'NORMAL OPTION CALLS'!G1771)*('NORMAL OPTION CALLS'!M1771),('NORMAL OPTION CALLS'!G1771-'NORMAL OPTION CALLS'!L1771)*('NORMAL OPTION CALLS'!M1771))</f>
        <v>14400</v>
      </c>
      <c r="O1771" s="8">
        <f>'NORMAL OPTION CALLS'!N1771/('NORMAL OPTION CALLS'!M1771)/'NORMAL OPTION CALLS'!G1771%</f>
        <v>40</v>
      </c>
    </row>
    <row r="1772" spans="1:15">
      <c r="A1772" s="119">
        <v>60</v>
      </c>
      <c r="B1772" s="124">
        <v>43070</v>
      </c>
      <c r="C1772" s="119">
        <v>160</v>
      </c>
      <c r="D1772" s="119" t="s">
        <v>47</v>
      </c>
      <c r="E1772" s="119" t="s">
        <v>22</v>
      </c>
      <c r="F1772" s="119" t="s">
        <v>247</v>
      </c>
      <c r="G1772" s="123">
        <v>6.5</v>
      </c>
      <c r="H1772" s="123">
        <v>4.5</v>
      </c>
      <c r="I1772" s="123">
        <v>7.5</v>
      </c>
      <c r="J1772" s="123">
        <v>8.5</v>
      </c>
      <c r="K1772" s="123">
        <v>9.5</v>
      </c>
      <c r="L1772" s="123">
        <v>7.5</v>
      </c>
      <c r="M1772" s="119">
        <v>4000</v>
      </c>
      <c r="N1772" s="122">
        <f>IF('NORMAL OPTION CALLS'!E1772="BUY",('NORMAL OPTION CALLS'!L1772-'NORMAL OPTION CALLS'!G1772)*('NORMAL OPTION CALLS'!M1772),('NORMAL OPTION CALLS'!G1772-'NORMAL OPTION CALLS'!L1772)*('NORMAL OPTION CALLS'!M1772))</f>
        <v>4000</v>
      </c>
      <c r="O1772" s="8">
        <f>'NORMAL OPTION CALLS'!N1772/('NORMAL OPTION CALLS'!M1772)/'NORMAL OPTION CALLS'!G1772%</f>
        <v>15.384615384615383</v>
      </c>
    </row>
    <row r="1773" spans="1:15">
      <c r="A1773" s="119">
        <v>61</v>
      </c>
      <c r="B1773" s="124">
        <v>43070</v>
      </c>
      <c r="C1773" s="119">
        <v>120</v>
      </c>
      <c r="D1773" s="119" t="s">
        <v>47</v>
      </c>
      <c r="E1773" s="119" t="s">
        <v>22</v>
      </c>
      <c r="F1773" s="119" t="s">
        <v>59</v>
      </c>
      <c r="G1773" s="123">
        <v>3.65</v>
      </c>
      <c r="H1773" s="123">
        <v>2.7</v>
      </c>
      <c r="I1773" s="123">
        <v>4.2</v>
      </c>
      <c r="J1773" s="123">
        <v>5.7</v>
      </c>
      <c r="K1773" s="123">
        <v>6.2</v>
      </c>
      <c r="L1773" s="123">
        <v>5.7</v>
      </c>
      <c r="M1773" s="119">
        <v>6000</v>
      </c>
      <c r="N1773" s="122">
        <f>IF('NORMAL OPTION CALLS'!E1773="BUY",('NORMAL OPTION CALLS'!L1773-'NORMAL OPTION CALLS'!G1773)*('NORMAL OPTION CALLS'!M1773),('NORMAL OPTION CALLS'!G1773-'NORMAL OPTION CALLS'!L1773)*('NORMAL OPTION CALLS'!M1773))</f>
        <v>12300.000000000002</v>
      </c>
      <c r="O1773" s="8">
        <f>'NORMAL OPTION CALLS'!N1773/('NORMAL OPTION CALLS'!M1773)/'NORMAL OPTION CALLS'!G1773%</f>
        <v>56.164383561643845</v>
      </c>
    </row>
    <row r="1774" spans="1:15">
      <c r="A1774" s="119">
        <v>62</v>
      </c>
      <c r="B1774" s="124">
        <v>43070</v>
      </c>
      <c r="C1774" s="119">
        <v>320</v>
      </c>
      <c r="D1774" s="119" t="s">
        <v>47</v>
      </c>
      <c r="E1774" s="119" t="s">
        <v>22</v>
      </c>
      <c r="F1774" s="119" t="s">
        <v>49</v>
      </c>
      <c r="G1774" s="123">
        <v>11</v>
      </c>
      <c r="H1774" s="123">
        <v>8</v>
      </c>
      <c r="I1774" s="123">
        <v>12.5</v>
      </c>
      <c r="J1774" s="123">
        <v>14</v>
      </c>
      <c r="K1774" s="123">
        <v>15.5</v>
      </c>
      <c r="L1774" s="123">
        <v>15.5</v>
      </c>
      <c r="M1774" s="119">
        <v>3000</v>
      </c>
      <c r="N1774" s="122">
        <f>IF('NORMAL OPTION CALLS'!E1774="BUY",('NORMAL OPTION CALLS'!L1774-'NORMAL OPTION CALLS'!G1774)*('NORMAL OPTION CALLS'!M1774),('NORMAL OPTION CALLS'!G1774-'NORMAL OPTION CALLS'!L1774)*('NORMAL OPTION CALLS'!M1774))</f>
        <v>13500</v>
      </c>
      <c r="O1774" s="8">
        <f>'NORMAL OPTION CALLS'!N1774/('NORMAL OPTION CALLS'!M1774)/'NORMAL OPTION CALLS'!G1774%</f>
        <v>40.909090909090907</v>
      </c>
    </row>
    <row r="1776" spans="1:15" ht="17.25" thickBot="1">
      <c r="A1776" s="91"/>
      <c r="B1776" s="92"/>
      <c r="C1776" s="92"/>
      <c r="D1776" s="93"/>
      <c r="E1776" s="93"/>
      <c r="F1776" s="93"/>
      <c r="G1776" s="94"/>
      <c r="H1776" s="95"/>
      <c r="I1776" s="96" t="s">
        <v>27</v>
      </c>
      <c r="J1776" s="96"/>
      <c r="K1776" s="97"/>
      <c r="L1776" s="97"/>
    </row>
    <row r="1777" spans="1:15" ht="16.5">
      <c r="A1777" s="98"/>
      <c r="B1777" s="92"/>
      <c r="C1777" s="92"/>
      <c r="D1777" s="169" t="s">
        <v>28</v>
      </c>
      <c r="E1777" s="169"/>
      <c r="F1777" s="99">
        <v>62</v>
      </c>
      <c r="G1777" s="100">
        <f>'NORMAL OPTION CALLS'!G1778+'NORMAL OPTION CALLS'!G1779+'NORMAL OPTION CALLS'!G1780+'NORMAL OPTION CALLS'!G1781+'NORMAL OPTION CALLS'!G1782+'NORMAL OPTION CALLS'!G1783</f>
        <v>100</v>
      </c>
      <c r="H1777" s="93">
        <v>62</v>
      </c>
      <c r="I1777" s="101">
        <f>'NORMAL OPTION CALLS'!H1778/'NORMAL OPTION CALLS'!H1777%</f>
        <v>77.41935483870968</v>
      </c>
      <c r="J1777" s="101"/>
      <c r="K1777" s="101"/>
      <c r="L1777" s="102"/>
    </row>
    <row r="1778" spans="1:15" ht="16.5">
      <c r="A1778" s="98"/>
      <c r="B1778" s="92"/>
      <c r="C1778" s="92"/>
      <c r="D1778" s="170" t="s">
        <v>29</v>
      </c>
      <c r="E1778" s="170"/>
      <c r="F1778" s="103">
        <v>48</v>
      </c>
      <c r="G1778" s="104">
        <f>('NORMAL OPTION CALLS'!F1778/'NORMAL OPTION CALLS'!F1777)*100</f>
        <v>77.41935483870968</v>
      </c>
      <c r="H1778" s="93">
        <v>48</v>
      </c>
      <c r="I1778" s="97"/>
      <c r="J1778" s="97"/>
      <c r="K1778" s="93"/>
      <c r="L1778" s="97"/>
      <c r="N1778" s="93" t="s">
        <v>30</v>
      </c>
      <c r="O1778" s="93"/>
    </row>
    <row r="1779" spans="1:15" ht="16.5">
      <c r="A1779" s="105"/>
      <c r="B1779" s="92"/>
      <c r="C1779" s="92"/>
      <c r="D1779" s="170" t="s">
        <v>31</v>
      </c>
      <c r="E1779" s="170"/>
      <c r="F1779" s="103">
        <v>0</v>
      </c>
      <c r="G1779" s="104">
        <f>('NORMAL OPTION CALLS'!F1779/'NORMAL OPTION CALLS'!F1777)*100</f>
        <v>0</v>
      </c>
      <c r="H1779" s="106"/>
      <c r="I1779" s="93"/>
      <c r="J1779" s="93"/>
      <c r="K1779" s="93"/>
      <c r="L1779" s="97"/>
      <c r="N1779" s="98"/>
      <c r="O1779" s="98"/>
    </row>
    <row r="1780" spans="1:15" ht="16.5">
      <c r="A1780" s="105"/>
      <c r="B1780" s="92"/>
      <c r="C1780" s="92"/>
      <c r="D1780" s="170" t="s">
        <v>32</v>
      </c>
      <c r="E1780" s="170"/>
      <c r="F1780" s="103">
        <v>0</v>
      </c>
      <c r="G1780" s="104">
        <f>('NORMAL OPTION CALLS'!F1780/'NORMAL OPTION CALLS'!F1777)*100</f>
        <v>0</v>
      </c>
      <c r="H1780" s="106"/>
      <c r="I1780" s="93"/>
      <c r="J1780" s="93"/>
      <c r="K1780" s="93"/>
      <c r="L1780" s="97"/>
    </row>
    <row r="1781" spans="1:15" ht="16.5">
      <c r="A1781" s="105"/>
      <c r="B1781" s="92"/>
      <c r="C1781" s="92"/>
      <c r="D1781" s="170" t="s">
        <v>33</v>
      </c>
      <c r="E1781" s="170"/>
      <c r="F1781" s="103">
        <v>14</v>
      </c>
      <c r="G1781" s="104">
        <f>('NORMAL OPTION CALLS'!F1781/'NORMAL OPTION CALLS'!F1777)*100</f>
        <v>22.58064516129032</v>
      </c>
      <c r="H1781" s="106"/>
      <c r="I1781" s="93" t="s">
        <v>34</v>
      </c>
      <c r="J1781" s="93"/>
      <c r="K1781" s="97"/>
      <c r="L1781" s="97"/>
    </row>
    <row r="1782" spans="1:15" ht="16.5">
      <c r="A1782" s="105"/>
      <c r="B1782" s="92"/>
      <c r="C1782" s="92"/>
      <c r="D1782" s="170" t="s">
        <v>35</v>
      </c>
      <c r="E1782" s="170"/>
      <c r="F1782" s="103">
        <v>0</v>
      </c>
      <c r="G1782" s="104">
        <f>('NORMAL OPTION CALLS'!F1782/'NORMAL OPTION CALLS'!F1777)*100</f>
        <v>0</v>
      </c>
      <c r="H1782" s="106"/>
      <c r="I1782" s="93"/>
      <c r="J1782" s="93"/>
      <c r="K1782" s="97"/>
      <c r="L1782" s="97"/>
    </row>
    <row r="1783" spans="1:15" ht="17.25" thickBot="1">
      <c r="A1783" s="105"/>
      <c r="B1783" s="92"/>
      <c r="C1783" s="92"/>
      <c r="D1783" s="171" t="s">
        <v>36</v>
      </c>
      <c r="E1783" s="171"/>
      <c r="F1783" s="107"/>
      <c r="G1783" s="108">
        <f>('NORMAL OPTION CALLS'!F1783/'NORMAL OPTION CALLS'!F1777)*100</f>
        <v>0</v>
      </c>
      <c r="H1783" s="106"/>
      <c r="I1783" s="93"/>
      <c r="J1783" s="93"/>
      <c r="K1783" s="102"/>
      <c r="L1783" s="102"/>
    </row>
    <row r="1784" spans="1:15" ht="16.5">
      <c r="A1784" s="109" t="s">
        <v>37</v>
      </c>
      <c r="B1784" s="92"/>
      <c r="C1784" s="92"/>
      <c r="D1784" s="98"/>
      <c r="E1784" s="98"/>
      <c r="F1784" s="93"/>
      <c r="G1784" s="93"/>
      <c r="H1784" s="110"/>
      <c r="I1784" s="111"/>
      <c r="J1784" s="111"/>
      <c r="K1784" s="111"/>
      <c r="L1784" s="93"/>
      <c r="N1784" s="115"/>
      <c r="O1784" s="115"/>
    </row>
    <row r="1785" spans="1:15" ht="16.5">
      <c r="A1785" s="112" t="s">
        <v>38</v>
      </c>
      <c r="B1785" s="92"/>
      <c r="C1785" s="92"/>
      <c r="D1785" s="113"/>
      <c r="E1785" s="114"/>
      <c r="F1785" s="98"/>
      <c r="G1785" s="111"/>
      <c r="H1785" s="110"/>
      <c r="I1785" s="111"/>
      <c r="J1785" s="111"/>
      <c r="K1785" s="111"/>
      <c r="L1785" s="93"/>
      <c r="N1785" s="98"/>
      <c r="O1785" s="98"/>
    </row>
    <row r="1786" spans="1:15" ht="16.5">
      <c r="A1786" s="112" t="s">
        <v>39</v>
      </c>
      <c r="B1786" s="92"/>
      <c r="C1786" s="92"/>
      <c r="D1786" s="98"/>
      <c r="E1786" s="114"/>
      <c r="F1786" s="98"/>
      <c r="G1786" s="111"/>
      <c r="H1786" s="110"/>
      <c r="I1786" s="97"/>
      <c r="J1786" s="97"/>
      <c r="K1786" s="97"/>
      <c r="L1786" s="93"/>
    </row>
    <row r="1787" spans="1:15" ht="16.5">
      <c r="A1787" s="112" t="s">
        <v>40</v>
      </c>
      <c r="B1787" s="113"/>
      <c r="C1787" s="92"/>
      <c r="D1787" s="98"/>
      <c r="E1787" s="114"/>
      <c r="F1787" s="98"/>
      <c r="G1787" s="111"/>
      <c r="H1787" s="95"/>
      <c r="I1787" s="97"/>
      <c r="J1787" s="97"/>
      <c r="K1787" s="97"/>
      <c r="L1787" s="93"/>
    </row>
    <row r="1788" spans="1:15" ht="16.5">
      <c r="A1788" s="112" t="s">
        <v>41</v>
      </c>
      <c r="B1788" s="105"/>
      <c r="C1788" s="113"/>
      <c r="D1788" s="98"/>
      <c r="E1788" s="116"/>
      <c r="F1788" s="111"/>
      <c r="G1788" s="111"/>
      <c r="H1788" s="95"/>
      <c r="I1788" s="97"/>
      <c r="J1788" s="97"/>
      <c r="K1788" s="97"/>
      <c r="L1788" s="111"/>
    </row>
    <row r="1790" spans="1:15">
      <c r="A1790" s="159" t="s">
        <v>0</v>
      </c>
      <c r="B1790" s="159"/>
      <c r="C1790" s="159"/>
      <c r="D1790" s="159"/>
      <c r="E1790" s="159"/>
      <c r="F1790" s="159"/>
      <c r="G1790" s="159"/>
      <c r="H1790" s="159"/>
      <c r="I1790" s="159"/>
      <c r="J1790" s="159"/>
      <c r="K1790" s="159"/>
      <c r="L1790" s="159"/>
      <c r="M1790" s="159"/>
      <c r="N1790" s="159"/>
      <c r="O1790" s="159"/>
    </row>
    <row r="1791" spans="1:15">
      <c r="A1791" s="159"/>
      <c r="B1791" s="159"/>
      <c r="C1791" s="159"/>
      <c r="D1791" s="159"/>
      <c r="E1791" s="159"/>
      <c r="F1791" s="159"/>
      <c r="G1791" s="159"/>
      <c r="H1791" s="159"/>
      <c r="I1791" s="159"/>
      <c r="J1791" s="159"/>
      <c r="K1791" s="159"/>
      <c r="L1791" s="159"/>
      <c r="M1791" s="159"/>
      <c r="N1791" s="159"/>
      <c r="O1791" s="159"/>
    </row>
    <row r="1792" spans="1:15">
      <c r="A1792" s="159"/>
      <c r="B1792" s="159"/>
      <c r="C1792" s="159"/>
      <c r="D1792" s="159"/>
      <c r="E1792" s="159"/>
      <c r="F1792" s="159"/>
      <c r="G1792" s="159"/>
      <c r="H1792" s="159"/>
      <c r="I1792" s="159"/>
      <c r="J1792" s="159"/>
      <c r="K1792" s="159"/>
      <c r="L1792" s="159"/>
      <c r="M1792" s="159"/>
      <c r="N1792" s="159"/>
      <c r="O1792" s="159"/>
    </row>
    <row r="1793" spans="1:15">
      <c r="A1793" s="172" t="s">
        <v>1</v>
      </c>
      <c r="B1793" s="172"/>
      <c r="C1793" s="172"/>
      <c r="D1793" s="172"/>
      <c r="E1793" s="172"/>
      <c r="F1793" s="172"/>
      <c r="G1793" s="172"/>
      <c r="H1793" s="172"/>
      <c r="I1793" s="172"/>
      <c r="J1793" s="172"/>
      <c r="K1793" s="172"/>
      <c r="L1793" s="172"/>
      <c r="M1793" s="172"/>
      <c r="N1793" s="172"/>
      <c r="O1793" s="172"/>
    </row>
    <row r="1794" spans="1:15">
      <c r="A1794" s="172" t="s">
        <v>2</v>
      </c>
      <c r="B1794" s="172"/>
      <c r="C1794" s="172"/>
      <c r="D1794" s="172"/>
      <c r="E1794" s="172"/>
      <c r="F1794" s="172"/>
      <c r="G1794" s="172"/>
      <c r="H1794" s="172"/>
      <c r="I1794" s="172"/>
      <c r="J1794" s="172"/>
      <c r="K1794" s="172"/>
      <c r="L1794" s="172"/>
      <c r="M1794" s="172"/>
      <c r="N1794" s="172"/>
      <c r="O1794" s="172"/>
    </row>
    <row r="1795" spans="1:15">
      <c r="A1795" s="163" t="s">
        <v>3</v>
      </c>
      <c r="B1795" s="163"/>
      <c r="C1795" s="163"/>
      <c r="D1795" s="163"/>
      <c r="E1795" s="163"/>
      <c r="F1795" s="163"/>
      <c r="G1795" s="163"/>
      <c r="H1795" s="163"/>
      <c r="I1795" s="163"/>
      <c r="J1795" s="163"/>
      <c r="K1795" s="163"/>
      <c r="L1795" s="163"/>
      <c r="M1795" s="163"/>
      <c r="N1795" s="163"/>
      <c r="O1795" s="163"/>
    </row>
    <row r="1796" spans="1:15" ht="16.5">
      <c r="A1796" s="173" t="s">
        <v>231</v>
      </c>
      <c r="B1796" s="173"/>
      <c r="C1796" s="173"/>
      <c r="D1796" s="173"/>
      <c r="E1796" s="173"/>
      <c r="F1796" s="173"/>
      <c r="G1796" s="173"/>
      <c r="H1796" s="173"/>
      <c r="I1796" s="173"/>
      <c r="J1796" s="173"/>
      <c r="K1796" s="173"/>
      <c r="L1796" s="173"/>
      <c r="M1796" s="173"/>
      <c r="N1796" s="173"/>
      <c r="O1796" s="173"/>
    </row>
    <row r="1797" spans="1:15" ht="16.5">
      <c r="A1797" s="164" t="s">
        <v>5</v>
      </c>
      <c r="B1797" s="164"/>
      <c r="C1797" s="164"/>
      <c r="D1797" s="164"/>
      <c r="E1797" s="164"/>
      <c r="F1797" s="164"/>
      <c r="G1797" s="164"/>
      <c r="H1797" s="164"/>
      <c r="I1797" s="164"/>
      <c r="J1797" s="164"/>
      <c r="K1797" s="164"/>
      <c r="L1797" s="164"/>
      <c r="M1797" s="164"/>
      <c r="N1797" s="164"/>
      <c r="O1797" s="164"/>
    </row>
    <row r="1798" spans="1:15">
      <c r="A1798" s="165" t="s">
        <v>6</v>
      </c>
      <c r="B1798" s="166" t="s">
        <v>7</v>
      </c>
      <c r="C1798" s="167" t="s">
        <v>8</v>
      </c>
      <c r="D1798" s="166" t="s">
        <v>9</v>
      </c>
      <c r="E1798" s="165" t="s">
        <v>10</v>
      </c>
      <c r="F1798" s="165" t="s">
        <v>11</v>
      </c>
      <c r="G1798" s="167" t="s">
        <v>12</v>
      </c>
      <c r="H1798" s="167" t="s">
        <v>13</v>
      </c>
      <c r="I1798" s="167" t="s">
        <v>14</v>
      </c>
      <c r="J1798" s="167" t="s">
        <v>15</v>
      </c>
      <c r="K1798" s="167" t="s">
        <v>16</v>
      </c>
      <c r="L1798" s="168" t="s">
        <v>17</v>
      </c>
      <c r="M1798" s="166" t="s">
        <v>18</v>
      </c>
      <c r="N1798" s="166" t="s">
        <v>19</v>
      </c>
      <c r="O1798" s="166" t="s">
        <v>20</v>
      </c>
    </row>
    <row r="1799" spans="1:15">
      <c r="A1799" s="165"/>
      <c r="B1799" s="166"/>
      <c r="C1799" s="167"/>
      <c r="D1799" s="166"/>
      <c r="E1799" s="165"/>
      <c r="F1799" s="165"/>
      <c r="G1799" s="167"/>
      <c r="H1799" s="167"/>
      <c r="I1799" s="167"/>
      <c r="J1799" s="167"/>
      <c r="K1799" s="167"/>
      <c r="L1799" s="168"/>
      <c r="M1799" s="166"/>
      <c r="N1799" s="166"/>
      <c r="O1799" s="166"/>
    </row>
    <row r="1800" spans="1:15">
      <c r="A1800" s="119">
        <v>1</v>
      </c>
      <c r="B1800" s="124">
        <v>43069</v>
      </c>
      <c r="C1800" s="119">
        <v>55</v>
      </c>
      <c r="D1800" s="119" t="s">
        <v>21</v>
      </c>
      <c r="E1800" s="119" t="s">
        <v>22</v>
      </c>
      <c r="F1800" s="119" t="s">
        <v>244</v>
      </c>
      <c r="G1800" s="123">
        <v>1.5</v>
      </c>
      <c r="H1800" s="123">
        <v>0.9</v>
      </c>
      <c r="I1800" s="123">
        <v>1.8</v>
      </c>
      <c r="J1800" s="123">
        <v>2.1</v>
      </c>
      <c r="K1800" s="123">
        <v>2.4</v>
      </c>
      <c r="L1800" s="123">
        <v>2.4</v>
      </c>
      <c r="M1800" s="119">
        <v>17000</v>
      </c>
      <c r="N1800" s="122">
        <f>IF('NORMAL OPTION CALLS'!E1800="BUY",('NORMAL OPTION CALLS'!L1800-'NORMAL OPTION CALLS'!G1800)*('NORMAL OPTION CALLS'!M1800),('NORMAL OPTION CALLS'!G1800-'NORMAL OPTION CALLS'!L1800)*('NORMAL OPTION CALLS'!M1800))</f>
        <v>15299.999999999998</v>
      </c>
      <c r="O1800" s="8">
        <f>'NORMAL OPTION CALLS'!N1800/('NORMAL OPTION CALLS'!M1800)/'NORMAL OPTION CALLS'!G1800%</f>
        <v>59.999999999999993</v>
      </c>
    </row>
    <row r="1801" spans="1:15">
      <c r="A1801" s="119">
        <v>2</v>
      </c>
      <c r="B1801" s="124">
        <v>43068</v>
      </c>
      <c r="C1801" s="119">
        <v>1320</v>
      </c>
      <c r="D1801" s="119" t="s">
        <v>21</v>
      </c>
      <c r="E1801" s="119" t="s">
        <v>22</v>
      </c>
      <c r="F1801" s="119" t="s">
        <v>156</v>
      </c>
      <c r="G1801" s="123">
        <v>20</v>
      </c>
      <c r="H1801" s="123">
        <v>10</v>
      </c>
      <c r="I1801" s="123">
        <v>26</v>
      </c>
      <c r="J1801" s="123">
        <v>32</v>
      </c>
      <c r="K1801" s="123">
        <v>38</v>
      </c>
      <c r="L1801" s="123">
        <v>26</v>
      </c>
      <c r="M1801" s="119">
        <v>600</v>
      </c>
      <c r="N1801" s="122">
        <f>IF('NORMAL OPTION CALLS'!E1801="BUY",('NORMAL OPTION CALLS'!L1801-'NORMAL OPTION CALLS'!G1801)*('NORMAL OPTION CALLS'!M1801),('NORMAL OPTION CALLS'!G1801-'NORMAL OPTION CALLS'!L1801)*('NORMAL OPTION CALLS'!M1801))</f>
        <v>3600</v>
      </c>
      <c r="O1801" s="8">
        <f>'NORMAL OPTION CALLS'!N1801/('NORMAL OPTION CALLS'!M1801)/'NORMAL OPTION CALLS'!G1801%</f>
        <v>30</v>
      </c>
    </row>
    <row r="1802" spans="1:15">
      <c r="A1802" s="119">
        <v>3</v>
      </c>
      <c r="B1802" s="124">
        <v>43067</v>
      </c>
      <c r="C1802" s="119">
        <v>1860</v>
      </c>
      <c r="D1802" s="119" t="s">
        <v>21</v>
      </c>
      <c r="E1802" s="119" t="s">
        <v>22</v>
      </c>
      <c r="F1802" s="119" t="s">
        <v>60</v>
      </c>
      <c r="G1802" s="123">
        <v>18</v>
      </c>
      <c r="H1802" s="123">
        <v>4</v>
      </c>
      <c r="I1802" s="123">
        <v>26</v>
      </c>
      <c r="J1802" s="123">
        <v>34</v>
      </c>
      <c r="K1802" s="123">
        <v>42</v>
      </c>
      <c r="L1802" s="123">
        <v>4</v>
      </c>
      <c r="M1802" s="119">
        <v>500</v>
      </c>
      <c r="N1802" s="122">
        <f>IF('NORMAL OPTION CALLS'!E1802="BUY",('NORMAL OPTION CALLS'!L1802-'NORMAL OPTION CALLS'!G1802)*('NORMAL OPTION CALLS'!M1802),('NORMAL OPTION CALLS'!G1802-'NORMAL OPTION CALLS'!L1802)*('NORMAL OPTION CALLS'!M1802))</f>
        <v>-7000</v>
      </c>
      <c r="O1802" s="8">
        <f>'NORMAL OPTION CALLS'!N1802/('NORMAL OPTION CALLS'!M1802)/'NORMAL OPTION CALLS'!G1802%</f>
        <v>-77.777777777777786</v>
      </c>
    </row>
    <row r="1803" spans="1:15">
      <c r="A1803" s="119">
        <v>4</v>
      </c>
      <c r="B1803" s="124">
        <v>43067</v>
      </c>
      <c r="C1803" s="119">
        <v>390</v>
      </c>
      <c r="D1803" s="119" t="s">
        <v>21</v>
      </c>
      <c r="E1803" s="119" t="s">
        <v>22</v>
      </c>
      <c r="F1803" s="119" t="s">
        <v>195</v>
      </c>
      <c r="G1803" s="123">
        <v>3.4</v>
      </c>
      <c r="H1803" s="123">
        <v>2.4</v>
      </c>
      <c r="I1803" s="123">
        <v>4.2</v>
      </c>
      <c r="J1803" s="123">
        <v>5</v>
      </c>
      <c r="K1803" s="123">
        <v>5.8</v>
      </c>
      <c r="L1803" s="123">
        <v>4.2</v>
      </c>
      <c r="M1803" s="119">
        <v>4500</v>
      </c>
      <c r="N1803" s="122">
        <f>IF('NORMAL OPTION CALLS'!E1803="BUY",('NORMAL OPTION CALLS'!L1803-'NORMAL OPTION CALLS'!G1803)*('NORMAL OPTION CALLS'!M1803),('NORMAL OPTION CALLS'!G1803-'NORMAL OPTION CALLS'!L1803)*('NORMAL OPTION CALLS'!M1803))</f>
        <v>3600.0000000000014</v>
      </c>
      <c r="O1803" s="8">
        <f>'NORMAL OPTION CALLS'!N1803/('NORMAL OPTION CALLS'!M1803)/'NORMAL OPTION CALLS'!G1803%</f>
        <v>23.529411764705888</v>
      </c>
    </row>
    <row r="1804" spans="1:15">
      <c r="A1804" s="119">
        <v>5</v>
      </c>
      <c r="B1804" s="124">
        <v>43067</v>
      </c>
      <c r="C1804" s="119">
        <v>1200</v>
      </c>
      <c r="D1804" s="119" t="s">
        <v>21</v>
      </c>
      <c r="E1804" s="119" t="s">
        <v>22</v>
      </c>
      <c r="F1804" s="119" t="s">
        <v>243</v>
      </c>
      <c r="G1804" s="123">
        <v>12</v>
      </c>
      <c r="H1804" s="123">
        <v>2</v>
      </c>
      <c r="I1804" s="123">
        <v>22</v>
      </c>
      <c r="J1804" s="123">
        <v>32</v>
      </c>
      <c r="K1804" s="123">
        <v>42</v>
      </c>
      <c r="L1804" s="123">
        <v>22</v>
      </c>
      <c r="M1804" s="119">
        <v>400</v>
      </c>
      <c r="N1804" s="122">
        <f>IF('NORMAL OPTION CALLS'!E1804="BUY",('NORMAL OPTION CALLS'!L1804-'NORMAL OPTION CALLS'!G1804)*('NORMAL OPTION CALLS'!M1804),('NORMAL OPTION CALLS'!G1804-'NORMAL OPTION CALLS'!L1804)*('NORMAL OPTION CALLS'!M1804))</f>
        <v>4000</v>
      </c>
      <c r="O1804" s="8">
        <f>'NORMAL OPTION CALLS'!N1804/('NORMAL OPTION CALLS'!M1804)/'NORMAL OPTION CALLS'!G1804%</f>
        <v>83.333333333333343</v>
      </c>
    </row>
    <row r="1805" spans="1:15">
      <c r="A1805" s="119">
        <v>6</v>
      </c>
      <c r="B1805" s="124">
        <v>43066</v>
      </c>
      <c r="C1805" s="119">
        <v>52.5</v>
      </c>
      <c r="D1805" s="119" t="s">
        <v>21</v>
      </c>
      <c r="E1805" s="119" t="s">
        <v>22</v>
      </c>
      <c r="F1805" s="119" t="s">
        <v>242</v>
      </c>
      <c r="G1805" s="123">
        <v>2.6</v>
      </c>
      <c r="H1805" s="123">
        <v>2</v>
      </c>
      <c r="I1805" s="123">
        <v>3</v>
      </c>
      <c r="J1805" s="123">
        <v>3.3</v>
      </c>
      <c r="K1805" s="123">
        <v>3.6</v>
      </c>
      <c r="L1805" s="123">
        <v>3.6</v>
      </c>
      <c r="M1805" s="119">
        <v>17000</v>
      </c>
      <c r="N1805" s="122">
        <f>IF('NORMAL OPTION CALLS'!E1805="BUY",('NORMAL OPTION CALLS'!L1805-'NORMAL OPTION CALLS'!G1805)*('NORMAL OPTION CALLS'!M1805),('NORMAL OPTION CALLS'!G1805-'NORMAL OPTION CALLS'!L1805)*('NORMAL OPTION CALLS'!M1805))</f>
        <v>17000</v>
      </c>
      <c r="O1805" s="8">
        <f>'NORMAL OPTION CALLS'!N1805/('NORMAL OPTION CALLS'!M1805)/'NORMAL OPTION CALLS'!G1805%</f>
        <v>38.46153846153846</v>
      </c>
    </row>
    <row r="1806" spans="1:15">
      <c r="A1806" s="119">
        <v>7</v>
      </c>
      <c r="B1806" s="124">
        <v>43066</v>
      </c>
      <c r="C1806" s="119">
        <v>120</v>
      </c>
      <c r="D1806" s="119" t="s">
        <v>21</v>
      </c>
      <c r="E1806" s="119" t="s">
        <v>22</v>
      </c>
      <c r="F1806" s="119" t="s">
        <v>25</v>
      </c>
      <c r="G1806" s="123">
        <v>3.3</v>
      </c>
      <c r="H1806" s="123">
        <v>2.2999999999999998</v>
      </c>
      <c r="I1806" s="123">
        <v>3.8</v>
      </c>
      <c r="J1806" s="123">
        <v>4.3</v>
      </c>
      <c r="K1806" s="123">
        <v>4.8</v>
      </c>
      <c r="L1806" s="123">
        <v>4.3</v>
      </c>
      <c r="M1806" s="119">
        <v>7000</v>
      </c>
      <c r="N1806" s="122">
        <f>IF('NORMAL OPTION CALLS'!E1806="BUY",('NORMAL OPTION CALLS'!L1806-'NORMAL OPTION CALLS'!G1806)*('NORMAL OPTION CALLS'!M1806),('NORMAL OPTION CALLS'!G1806-'NORMAL OPTION CALLS'!L1806)*('NORMAL OPTION CALLS'!M1806))</f>
        <v>7000</v>
      </c>
      <c r="O1806" s="8">
        <f>'NORMAL OPTION CALLS'!N1806/('NORMAL OPTION CALLS'!M1806)/'NORMAL OPTION CALLS'!G1806%</f>
        <v>30.303030303030301</v>
      </c>
    </row>
    <row r="1807" spans="1:15">
      <c r="A1807" s="119">
        <v>8</v>
      </c>
      <c r="B1807" s="124">
        <v>43066</v>
      </c>
      <c r="C1807" s="119">
        <v>550</v>
      </c>
      <c r="D1807" s="119" t="s">
        <v>21</v>
      </c>
      <c r="E1807" s="119" t="s">
        <v>22</v>
      </c>
      <c r="F1807" s="119" t="s">
        <v>58</v>
      </c>
      <c r="G1807" s="123">
        <v>12</v>
      </c>
      <c r="H1807" s="123">
        <v>6</v>
      </c>
      <c r="I1807" s="123">
        <v>15</v>
      </c>
      <c r="J1807" s="123">
        <v>18</v>
      </c>
      <c r="K1807" s="123">
        <v>21</v>
      </c>
      <c r="L1807" s="123">
        <v>15</v>
      </c>
      <c r="M1807" s="119">
        <v>1200</v>
      </c>
      <c r="N1807" s="122">
        <f>IF('NORMAL OPTION CALLS'!E1807="BUY",('NORMAL OPTION CALLS'!L1807-'NORMAL OPTION CALLS'!G1807)*('NORMAL OPTION CALLS'!M1807),('NORMAL OPTION CALLS'!G1807-'NORMAL OPTION CALLS'!L1807)*('NORMAL OPTION CALLS'!M1807))</f>
        <v>3600</v>
      </c>
      <c r="O1807" s="8">
        <f>'NORMAL OPTION CALLS'!N1807/('NORMAL OPTION CALLS'!M1807)/'NORMAL OPTION CALLS'!G1807%</f>
        <v>25</v>
      </c>
    </row>
    <row r="1808" spans="1:15">
      <c r="A1808" s="119">
        <v>9</v>
      </c>
      <c r="B1808" s="124">
        <v>43063</v>
      </c>
      <c r="C1808" s="119">
        <v>700</v>
      </c>
      <c r="D1808" s="119" t="s">
        <v>21</v>
      </c>
      <c r="E1808" s="119" t="s">
        <v>22</v>
      </c>
      <c r="F1808" s="119" t="s">
        <v>212</v>
      </c>
      <c r="G1808" s="123">
        <v>20</v>
      </c>
      <c r="H1808" s="123">
        <v>12</v>
      </c>
      <c r="I1808" s="123">
        <v>25</v>
      </c>
      <c r="J1808" s="123">
        <v>30</v>
      </c>
      <c r="K1808" s="123">
        <v>35</v>
      </c>
      <c r="L1808" s="123">
        <v>25</v>
      </c>
      <c r="M1808" s="119">
        <v>800</v>
      </c>
      <c r="N1808" s="122">
        <f>IF('NORMAL OPTION CALLS'!E1808="BUY",('NORMAL OPTION CALLS'!L1808-'NORMAL OPTION CALLS'!G1808)*('NORMAL OPTION CALLS'!M1808),('NORMAL OPTION CALLS'!G1808-'NORMAL OPTION CALLS'!L1808)*('NORMAL OPTION CALLS'!M1808))</f>
        <v>4000</v>
      </c>
      <c r="O1808" s="8">
        <f>'NORMAL OPTION CALLS'!N1808/('NORMAL OPTION CALLS'!M1808)/'NORMAL OPTION CALLS'!G1808%</f>
        <v>25</v>
      </c>
    </row>
    <row r="1809" spans="1:15">
      <c r="A1809" s="119">
        <v>10</v>
      </c>
      <c r="B1809" s="124">
        <v>43063</v>
      </c>
      <c r="C1809" s="119">
        <v>80</v>
      </c>
      <c r="D1809" s="119" t="s">
        <v>21</v>
      </c>
      <c r="E1809" s="119" t="s">
        <v>22</v>
      </c>
      <c r="F1809" s="119" t="s">
        <v>153</v>
      </c>
      <c r="G1809" s="123">
        <v>3</v>
      </c>
      <c r="H1809" s="123">
        <v>2</v>
      </c>
      <c r="I1809" s="123">
        <v>3.5</v>
      </c>
      <c r="J1809" s="123">
        <v>4</v>
      </c>
      <c r="K1809" s="123">
        <v>4.5</v>
      </c>
      <c r="L1809" s="123">
        <v>3.5</v>
      </c>
      <c r="M1809" s="119">
        <v>7000</v>
      </c>
      <c r="N1809" s="122">
        <f>IF('NORMAL OPTION CALLS'!E1809="BUY",('NORMAL OPTION CALLS'!L1809-'NORMAL OPTION CALLS'!G1809)*('NORMAL OPTION CALLS'!M1809),('NORMAL OPTION CALLS'!G1809-'NORMAL OPTION CALLS'!L1809)*('NORMAL OPTION CALLS'!M1809))</f>
        <v>3500</v>
      </c>
      <c r="O1809" s="8">
        <f>'NORMAL OPTION CALLS'!N1809/('NORMAL OPTION CALLS'!M1809)/'NORMAL OPTION CALLS'!G1809%</f>
        <v>16.666666666666668</v>
      </c>
    </row>
    <row r="1810" spans="1:15">
      <c r="A1810" s="119">
        <v>11</v>
      </c>
      <c r="B1810" s="124">
        <v>43062</v>
      </c>
      <c r="C1810" s="119">
        <v>730</v>
      </c>
      <c r="D1810" s="119" t="s">
        <v>21</v>
      </c>
      <c r="E1810" s="119" t="s">
        <v>22</v>
      </c>
      <c r="F1810" s="119" t="s">
        <v>26</v>
      </c>
      <c r="G1810" s="123">
        <v>17</v>
      </c>
      <c r="H1810" s="123">
        <v>11</v>
      </c>
      <c r="I1810" s="123">
        <v>21</v>
      </c>
      <c r="J1810" s="123">
        <v>25</v>
      </c>
      <c r="K1810" s="123">
        <v>29</v>
      </c>
      <c r="L1810" s="123">
        <v>11</v>
      </c>
      <c r="M1810" s="119">
        <v>1000</v>
      </c>
      <c r="N1810" s="122">
        <f>IF('NORMAL OPTION CALLS'!E1810="BUY",('NORMAL OPTION CALLS'!L1810-'NORMAL OPTION CALLS'!G1810)*('NORMAL OPTION CALLS'!M1810),('NORMAL OPTION CALLS'!G1810-'NORMAL OPTION CALLS'!L1810)*('NORMAL OPTION CALLS'!M1810))</f>
        <v>-6000</v>
      </c>
      <c r="O1810" s="8">
        <f>'NORMAL OPTION CALLS'!N1810/('NORMAL OPTION CALLS'!M1810)/'NORMAL OPTION CALLS'!G1810%</f>
        <v>-35.294117647058819</v>
      </c>
    </row>
    <row r="1811" spans="1:15">
      <c r="A1811" s="119">
        <v>12</v>
      </c>
      <c r="B1811" s="124">
        <v>43062</v>
      </c>
      <c r="C1811" s="119">
        <v>180</v>
      </c>
      <c r="D1811" s="119" t="s">
        <v>21</v>
      </c>
      <c r="E1811" s="119" t="s">
        <v>22</v>
      </c>
      <c r="F1811" s="119" t="s">
        <v>241</v>
      </c>
      <c r="G1811" s="123">
        <v>8</v>
      </c>
      <c r="H1811" s="123">
        <v>6</v>
      </c>
      <c r="I1811" s="123">
        <v>9</v>
      </c>
      <c r="J1811" s="123">
        <v>10</v>
      </c>
      <c r="K1811" s="123">
        <v>11</v>
      </c>
      <c r="L1811" s="123">
        <v>9</v>
      </c>
      <c r="M1811" s="119">
        <v>4950</v>
      </c>
      <c r="N1811" s="122">
        <f>IF('NORMAL OPTION CALLS'!E1811="BUY",('NORMAL OPTION CALLS'!L1811-'NORMAL OPTION CALLS'!G1811)*('NORMAL OPTION CALLS'!M1811),('NORMAL OPTION CALLS'!G1811-'NORMAL OPTION CALLS'!L1811)*('NORMAL OPTION CALLS'!M1811))</f>
        <v>4950</v>
      </c>
      <c r="O1811" s="8">
        <f>'NORMAL OPTION CALLS'!N1811/('NORMAL OPTION CALLS'!M1811)/'NORMAL OPTION CALLS'!G1811%</f>
        <v>12.5</v>
      </c>
    </row>
    <row r="1812" spans="1:15">
      <c r="A1812" s="119">
        <v>13</v>
      </c>
      <c r="B1812" s="124">
        <v>43061</v>
      </c>
      <c r="C1812" s="119">
        <v>430</v>
      </c>
      <c r="D1812" s="119" t="s">
        <v>21</v>
      </c>
      <c r="E1812" s="119" t="s">
        <v>22</v>
      </c>
      <c r="F1812" s="119" t="s">
        <v>75</v>
      </c>
      <c r="G1812" s="123">
        <v>10.5</v>
      </c>
      <c r="H1812" s="123">
        <v>6</v>
      </c>
      <c r="I1812" s="123">
        <v>13</v>
      </c>
      <c r="J1812" s="123">
        <v>15.5</v>
      </c>
      <c r="K1812" s="123">
        <v>18</v>
      </c>
      <c r="L1812" s="123">
        <v>6</v>
      </c>
      <c r="M1812" s="119">
        <v>1800</v>
      </c>
      <c r="N1812" s="122">
        <f>IF('NORMAL OPTION CALLS'!E1812="BUY",('NORMAL OPTION CALLS'!L1812-'NORMAL OPTION CALLS'!G1812)*('NORMAL OPTION CALLS'!M1812),('NORMAL OPTION CALLS'!G1812-'NORMAL OPTION CALLS'!L1812)*('NORMAL OPTION CALLS'!M1812))</f>
        <v>-8100</v>
      </c>
      <c r="O1812" s="8">
        <f>'NORMAL OPTION CALLS'!N1812/('NORMAL OPTION CALLS'!M1812)/'NORMAL OPTION CALLS'!G1812%</f>
        <v>-42.857142857142861</v>
      </c>
    </row>
    <row r="1813" spans="1:15">
      <c r="A1813" s="119">
        <v>14</v>
      </c>
      <c r="B1813" s="124">
        <v>43060</v>
      </c>
      <c r="C1813" s="119">
        <v>510</v>
      </c>
      <c r="D1813" s="119" t="s">
        <v>21</v>
      </c>
      <c r="E1813" s="119" t="s">
        <v>22</v>
      </c>
      <c r="F1813" s="119" t="s">
        <v>76</v>
      </c>
      <c r="G1813" s="123">
        <v>11.5</v>
      </c>
      <c r="H1813" s="123">
        <v>8</v>
      </c>
      <c r="I1813" s="123">
        <v>13.5</v>
      </c>
      <c r="J1813" s="123">
        <v>15.5</v>
      </c>
      <c r="K1813" s="123">
        <v>17.5</v>
      </c>
      <c r="L1813" s="123">
        <v>8</v>
      </c>
      <c r="M1813" s="119">
        <v>1800</v>
      </c>
      <c r="N1813" s="122">
        <f>IF('NORMAL OPTION CALLS'!E1813="BUY",('NORMAL OPTION CALLS'!L1813-'NORMAL OPTION CALLS'!G1813)*('NORMAL OPTION CALLS'!M1813),('NORMAL OPTION CALLS'!G1813-'NORMAL OPTION CALLS'!L1813)*('NORMAL OPTION CALLS'!M1813))</f>
        <v>-6300</v>
      </c>
      <c r="O1813" s="8">
        <f>'NORMAL OPTION CALLS'!N1813/('NORMAL OPTION CALLS'!M1813)/'NORMAL OPTION CALLS'!G1813%</f>
        <v>-30.434782608695652</v>
      </c>
    </row>
    <row r="1814" spans="1:15">
      <c r="A1814" s="119">
        <v>15</v>
      </c>
      <c r="B1814" s="124">
        <v>43060</v>
      </c>
      <c r="C1814" s="119">
        <v>740</v>
      </c>
      <c r="D1814" s="119" t="s">
        <v>21</v>
      </c>
      <c r="E1814" s="119" t="s">
        <v>22</v>
      </c>
      <c r="F1814" s="119" t="s">
        <v>238</v>
      </c>
      <c r="G1814" s="123">
        <v>24</v>
      </c>
      <c r="H1814" s="123">
        <v>14</v>
      </c>
      <c r="I1814" s="123">
        <v>29</v>
      </c>
      <c r="J1814" s="123">
        <v>34</v>
      </c>
      <c r="K1814" s="123">
        <v>39</v>
      </c>
      <c r="L1814" s="123">
        <v>29</v>
      </c>
      <c r="M1814" s="119">
        <v>800</v>
      </c>
      <c r="N1814" s="122">
        <f>IF('NORMAL OPTION CALLS'!E1814="BUY",('NORMAL OPTION CALLS'!L1814-'NORMAL OPTION CALLS'!G1814)*('NORMAL OPTION CALLS'!M1814),('NORMAL OPTION CALLS'!G1814-'NORMAL OPTION CALLS'!L1814)*('NORMAL OPTION CALLS'!M1814))</f>
        <v>4000</v>
      </c>
      <c r="O1814" s="8">
        <f>'NORMAL OPTION CALLS'!N1814/('NORMAL OPTION CALLS'!M1814)/'NORMAL OPTION CALLS'!G1814%</f>
        <v>20.833333333333336</v>
      </c>
    </row>
    <row r="1815" spans="1:15">
      <c r="A1815" s="119">
        <v>16</v>
      </c>
      <c r="B1815" s="124">
        <v>43060</v>
      </c>
      <c r="C1815" s="119">
        <v>110</v>
      </c>
      <c r="D1815" s="119" t="s">
        <v>21</v>
      </c>
      <c r="E1815" s="119" t="s">
        <v>22</v>
      </c>
      <c r="F1815" s="119" t="s">
        <v>239</v>
      </c>
      <c r="G1815" s="123">
        <v>4.5</v>
      </c>
      <c r="H1815" s="123">
        <v>3.5</v>
      </c>
      <c r="I1815" s="123">
        <v>5</v>
      </c>
      <c r="J1815" s="123">
        <v>5.5</v>
      </c>
      <c r="K1815" s="123">
        <v>6</v>
      </c>
      <c r="L1815" s="123">
        <v>6</v>
      </c>
      <c r="M1815" s="119">
        <v>9000</v>
      </c>
      <c r="N1815" s="122">
        <f>IF('NORMAL OPTION CALLS'!E1815="BUY",('NORMAL OPTION CALLS'!L1815-'NORMAL OPTION CALLS'!G1815)*('NORMAL OPTION CALLS'!M1815),('NORMAL OPTION CALLS'!G1815-'NORMAL OPTION CALLS'!L1815)*('NORMAL OPTION CALLS'!M1815))</f>
        <v>13500</v>
      </c>
      <c r="O1815" s="8">
        <f>'NORMAL OPTION CALLS'!N1815/('NORMAL OPTION CALLS'!M1815)/'NORMAL OPTION CALLS'!G1815%</f>
        <v>33.333333333333336</v>
      </c>
    </row>
    <row r="1816" spans="1:15">
      <c r="A1816" s="119">
        <v>17</v>
      </c>
      <c r="B1816" s="124">
        <v>43060</v>
      </c>
      <c r="C1816" s="119">
        <v>130</v>
      </c>
      <c r="D1816" s="119" t="s">
        <v>21</v>
      </c>
      <c r="E1816" s="119" t="s">
        <v>22</v>
      </c>
      <c r="F1816" s="119" t="s">
        <v>59</v>
      </c>
      <c r="G1816" s="123">
        <v>3</v>
      </c>
      <c r="H1816" s="123">
        <v>2</v>
      </c>
      <c r="I1816" s="123">
        <v>3.5</v>
      </c>
      <c r="J1816" s="123">
        <v>4</v>
      </c>
      <c r="K1816" s="123">
        <v>4.5</v>
      </c>
      <c r="L1816" s="123">
        <v>3.5</v>
      </c>
      <c r="M1816" s="119">
        <v>6000</v>
      </c>
      <c r="N1816" s="122">
        <f>IF('NORMAL OPTION CALLS'!E1816="BUY",('NORMAL OPTION CALLS'!L1816-'NORMAL OPTION CALLS'!G1816)*('NORMAL OPTION CALLS'!M1816),('NORMAL OPTION CALLS'!G1816-'NORMAL OPTION CALLS'!L1816)*('NORMAL OPTION CALLS'!M1816))</f>
        <v>3000</v>
      </c>
      <c r="O1816" s="8">
        <f>'NORMAL OPTION CALLS'!N1816/('NORMAL OPTION CALLS'!M1816)/'NORMAL OPTION CALLS'!G1816%</f>
        <v>16.666666666666668</v>
      </c>
    </row>
    <row r="1817" spans="1:15">
      <c r="A1817" s="119">
        <v>18</v>
      </c>
      <c r="B1817" s="124">
        <v>43059</v>
      </c>
      <c r="C1817" s="119">
        <v>270</v>
      </c>
      <c r="D1817" s="119" t="s">
        <v>21</v>
      </c>
      <c r="E1817" s="119" t="s">
        <v>22</v>
      </c>
      <c r="F1817" s="119" t="s">
        <v>195</v>
      </c>
      <c r="G1817" s="123">
        <v>7.5</v>
      </c>
      <c r="H1817" s="123">
        <v>5.5</v>
      </c>
      <c r="I1817" s="123">
        <v>8.5</v>
      </c>
      <c r="J1817" s="123">
        <v>9.5</v>
      </c>
      <c r="K1817" s="123">
        <v>10.5</v>
      </c>
      <c r="L1817" s="123">
        <v>10.5</v>
      </c>
      <c r="M1817" s="119">
        <v>4500</v>
      </c>
      <c r="N1817" s="122">
        <f>IF('NORMAL OPTION CALLS'!E1817="BUY",('NORMAL OPTION CALLS'!L1817-'NORMAL OPTION CALLS'!G1817)*('NORMAL OPTION CALLS'!M1817),('NORMAL OPTION CALLS'!G1817-'NORMAL OPTION CALLS'!L1817)*('NORMAL OPTION CALLS'!M1817))</f>
        <v>13500</v>
      </c>
      <c r="O1817" s="8">
        <f>'NORMAL OPTION CALLS'!N1817/('NORMAL OPTION CALLS'!M1817)/'NORMAL OPTION CALLS'!G1817%</f>
        <v>40</v>
      </c>
    </row>
    <row r="1818" spans="1:15">
      <c r="A1818" s="119">
        <v>19</v>
      </c>
      <c r="B1818" s="124">
        <v>43059</v>
      </c>
      <c r="C1818" s="119">
        <v>560</v>
      </c>
      <c r="D1818" s="119" t="s">
        <v>21</v>
      </c>
      <c r="E1818" s="119" t="s">
        <v>22</v>
      </c>
      <c r="F1818" s="119" t="s">
        <v>227</v>
      </c>
      <c r="G1818" s="123">
        <v>25</v>
      </c>
      <c r="H1818" s="123">
        <v>19</v>
      </c>
      <c r="I1818" s="123">
        <v>28</v>
      </c>
      <c r="J1818" s="123">
        <v>31</v>
      </c>
      <c r="K1818" s="123">
        <v>34</v>
      </c>
      <c r="L1818" s="123">
        <v>28</v>
      </c>
      <c r="M1818" s="119">
        <v>1200</v>
      </c>
      <c r="N1818" s="122">
        <f>IF('NORMAL OPTION CALLS'!E1818="BUY",('NORMAL OPTION CALLS'!L1818-'NORMAL OPTION CALLS'!G1818)*('NORMAL OPTION CALLS'!M1818),('NORMAL OPTION CALLS'!G1818-'NORMAL OPTION CALLS'!L1818)*('NORMAL OPTION CALLS'!M1818))</f>
        <v>3600</v>
      </c>
      <c r="O1818" s="8">
        <f>'NORMAL OPTION CALLS'!N1818/('NORMAL OPTION CALLS'!M1818)/'NORMAL OPTION CALLS'!G1818%</f>
        <v>12</v>
      </c>
    </row>
    <row r="1819" spans="1:15">
      <c r="A1819" s="119">
        <v>20</v>
      </c>
      <c r="B1819" s="124">
        <v>43059</v>
      </c>
      <c r="C1819" s="119">
        <v>270</v>
      </c>
      <c r="D1819" s="119" t="s">
        <v>21</v>
      </c>
      <c r="E1819" s="119" t="s">
        <v>22</v>
      </c>
      <c r="F1819" s="119" t="s">
        <v>195</v>
      </c>
      <c r="G1819" s="123">
        <v>5.5</v>
      </c>
      <c r="H1819" s="123">
        <v>3.5</v>
      </c>
      <c r="I1819" s="123">
        <v>6.5</v>
      </c>
      <c r="J1819" s="123">
        <v>7.5</v>
      </c>
      <c r="K1819" s="123">
        <v>8.5</v>
      </c>
      <c r="L1819" s="123">
        <v>8.5</v>
      </c>
      <c r="M1819" s="119">
        <v>4500</v>
      </c>
      <c r="N1819" s="122">
        <f>IF('NORMAL OPTION CALLS'!E1819="BUY",('NORMAL OPTION CALLS'!L1819-'NORMAL OPTION CALLS'!G1819)*('NORMAL OPTION CALLS'!M1819),('NORMAL OPTION CALLS'!G1819-'NORMAL OPTION CALLS'!L1819)*('NORMAL OPTION CALLS'!M1819))</f>
        <v>13500</v>
      </c>
      <c r="O1819" s="8">
        <f>'NORMAL OPTION CALLS'!N1819/('NORMAL OPTION CALLS'!M1819)/'NORMAL OPTION CALLS'!G1819%</f>
        <v>54.545454545454547</v>
      </c>
    </row>
    <row r="1820" spans="1:15">
      <c r="A1820" s="119">
        <v>21</v>
      </c>
      <c r="B1820" s="124">
        <v>43056</v>
      </c>
      <c r="C1820" s="119">
        <v>60</v>
      </c>
      <c r="D1820" s="119" t="s">
        <v>21</v>
      </c>
      <c r="E1820" s="119" t="s">
        <v>22</v>
      </c>
      <c r="F1820" s="119" t="s">
        <v>71</v>
      </c>
      <c r="G1820" s="123">
        <v>5</v>
      </c>
      <c r="H1820" s="123">
        <v>4</v>
      </c>
      <c r="I1820" s="123">
        <v>5.5</v>
      </c>
      <c r="J1820" s="123">
        <v>6</v>
      </c>
      <c r="K1820" s="123">
        <v>6.5</v>
      </c>
      <c r="L1820" s="123">
        <v>6.5</v>
      </c>
      <c r="M1820" s="119">
        <v>8000</v>
      </c>
      <c r="N1820" s="122">
        <f>IF('NORMAL OPTION CALLS'!E1820="BUY",('NORMAL OPTION CALLS'!L1820-'NORMAL OPTION CALLS'!G1820)*('NORMAL OPTION CALLS'!M1820),('NORMAL OPTION CALLS'!G1820-'NORMAL OPTION CALLS'!L1820)*('NORMAL OPTION CALLS'!M1820))</f>
        <v>12000</v>
      </c>
      <c r="O1820" s="8">
        <f>'NORMAL OPTION CALLS'!N1820/('NORMAL OPTION CALLS'!M1820)/'NORMAL OPTION CALLS'!G1820%</f>
        <v>30</v>
      </c>
    </row>
    <row r="1821" spans="1:15">
      <c r="A1821" s="119">
        <v>22</v>
      </c>
      <c r="B1821" s="124">
        <v>43056</v>
      </c>
      <c r="C1821" s="119">
        <v>250</v>
      </c>
      <c r="D1821" s="119" t="s">
        <v>21</v>
      </c>
      <c r="E1821" s="119" t="s">
        <v>22</v>
      </c>
      <c r="F1821" s="119" t="s">
        <v>195</v>
      </c>
      <c r="G1821" s="123">
        <v>10.5</v>
      </c>
      <c r="H1821" s="123">
        <v>8.5</v>
      </c>
      <c r="I1821" s="123">
        <v>11.5</v>
      </c>
      <c r="J1821" s="123">
        <v>12.5</v>
      </c>
      <c r="K1821" s="123">
        <v>12.5</v>
      </c>
      <c r="L1821" s="123">
        <v>12.5</v>
      </c>
      <c r="M1821" s="119">
        <v>4500</v>
      </c>
      <c r="N1821" s="122">
        <f>IF('NORMAL OPTION CALLS'!E1821="BUY",('NORMAL OPTION CALLS'!L1821-'NORMAL OPTION CALLS'!G1821)*('NORMAL OPTION CALLS'!M1821),('NORMAL OPTION CALLS'!G1821-'NORMAL OPTION CALLS'!L1821)*('NORMAL OPTION CALLS'!M1821))</f>
        <v>9000</v>
      </c>
      <c r="O1821" s="8">
        <f>'NORMAL OPTION CALLS'!N1821/('NORMAL OPTION CALLS'!M1821)/'NORMAL OPTION CALLS'!G1821%</f>
        <v>19.047619047619047</v>
      </c>
    </row>
    <row r="1822" spans="1:15">
      <c r="A1822" s="119">
        <v>23</v>
      </c>
      <c r="B1822" s="124">
        <v>43056</v>
      </c>
      <c r="C1822" s="119">
        <v>520</v>
      </c>
      <c r="D1822" s="119" t="s">
        <v>21</v>
      </c>
      <c r="E1822" s="119" t="s">
        <v>22</v>
      </c>
      <c r="F1822" s="119" t="s">
        <v>161</v>
      </c>
      <c r="G1822" s="123">
        <v>11.5</v>
      </c>
      <c r="H1822" s="123">
        <v>3</v>
      </c>
      <c r="I1822" s="123">
        <v>16</v>
      </c>
      <c r="J1822" s="123">
        <v>20</v>
      </c>
      <c r="K1822" s="123">
        <v>24</v>
      </c>
      <c r="L1822" s="123">
        <v>16</v>
      </c>
      <c r="M1822" s="119">
        <v>800</v>
      </c>
      <c r="N1822" s="122">
        <f>IF('NORMAL OPTION CALLS'!E1822="BUY",('NORMAL OPTION CALLS'!L1822-'NORMAL OPTION CALLS'!G1822)*('NORMAL OPTION CALLS'!M1822),('NORMAL OPTION CALLS'!G1822-'NORMAL OPTION CALLS'!L1822)*('NORMAL OPTION CALLS'!M1822))</f>
        <v>3600</v>
      </c>
      <c r="O1822" s="8">
        <f>'NORMAL OPTION CALLS'!N1822/('NORMAL OPTION CALLS'!M1822)/'NORMAL OPTION CALLS'!G1822%</f>
        <v>39.130434782608695</v>
      </c>
    </row>
    <row r="1823" spans="1:15">
      <c r="A1823" s="119">
        <v>24</v>
      </c>
      <c r="B1823" s="124">
        <v>43055</v>
      </c>
      <c r="C1823" s="119">
        <v>1800</v>
      </c>
      <c r="D1823" s="119" t="s">
        <v>21</v>
      </c>
      <c r="E1823" s="119" t="s">
        <v>22</v>
      </c>
      <c r="F1823" s="119" t="s">
        <v>60</v>
      </c>
      <c r="G1823" s="123">
        <v>28</v>
      </c>
      <c r="H1823" s="123">
        <v>15</v>
      </c>
      <c r="I1823" s="123">
        <v>35</v>
      </c>
      <c r="J1823" s="123">
        <v>42</v>
      </c>
      <c r="K1823" s="123">
        <v>49</v>
      </c>
      <c r="L1823" s="123">
        <v>35</v>
      </c>
      <c r="M1823" s="119">
        <v>500</v>
      </c>
      <c r="N1823" s="122">
        <f>IF('NORMAL OPTION CALLS'!E1823="BUY",('NORMAL OPTION CALLS'!L1823-'NORMAL OPTION CALLS'!G1823)*('NORMAL OPTION CALLS'!M1823),('NORMAL OPTION CALLS'!G1823-'NORMAL OPTION CALLS'!L1823)*('NORMAL OPTION CALLS'!M1823))</f>
        <v>3500</v>
      </c>
      <c r="O1823" s="8">
        <f>'NORMAL OPTION CALLS'!N1823/('NORMAL OPTION CALLS'!M1823)/'NORMAL OPTION CALLS'!G1823%</f>
        <v>24.999999999999996</v>
      </c>
    </row>
    <row r="1824" spans="1:15">
      <c r="A1824" s="119">
        <v>25</v>
      </c>
      <c r="B1824" s="124">
        <v>43055</v>
      </c>
      <c r="C1824" s="119">
        <v>320</v>
      </c>
      <c r="D1824" s="119" t="s">
        <v>21</v>
      </c>
      <c r="E1824" s="119" t="s">
        <v>22</v>
      </c>
      <c r="F1824" s="119" t="s">
        <v>91</v>
      </c>
      <c r="G1824" s="123">
        <v>7</v>
      </c>
      <c r="H1824" s="123">
        <v>4</v>
      </c>
      <c r="I1824" s="123">
        <v>8.5</v>
      </c>
      <c r="J1824" s="123">
        <v>10</v>
      </c>
      <c r="K1824" s="123">
        <v>11.5</v>
      </c>
      <c r="L1824" s="123">
        <v>11.5</v>
      </c>
      <c r="M1824" s="119">
        <v>500</v>
      </c>
      <c r="N1824" s="122">
        <f>IF('NORMAL OPTION CALLS'!E1824="BUY",('NORMAL OPTION CALLS'!L1824-'NORMAL OPTION CALLS'!G1824)*('NORMAL OPTION CALLS'!M1824),('NORMAL OPTION CALLS'!G1824-'NORMAL OPTION CALLS'!L1824)*('NORMAL OPTION CALLS'!M1824))</f>
        <v>2250</v>
      </c>
      <c r="O1824" s="8">
        <f>'NORMAL OPTION CALLS'!N1824/('NORMAL OPTION CALLS'!M1824)/'NORMAL OPTION CALLS'!G1824%</f>
        <v>64.285714285714278</v>
      </c>
    </row>
    <row r="1825" spans="1:15">
      <c r="A1825" s="119">
        <v>26</v>
      </c>
      <c r="B1825" s="124">
        <v>43055</v>
      </c>
      <c r="C1825" s="119">
        <v>190</v>
      </c>
      <c r="D1825" s="119" t="s">
        <v>21</v>
      </c>
      <c r="E1825" s="119" t="s">
        <v>22</v>
      </c>
      <c r="F1825" s="119" t="s">
        <v>184</v>
      </c>
      <c r="G1825" s="123">
        <v>4</v>
      </c>
      <c r="H1825" s="123">
        <v>2</v>
      </c>
      <c r="I1825" s="123">
        <v>5</v>
      </c>
      <c r="J1825" s="123">
        <v>6</v>
      </c>
      <c r="K1825" s="123">
        <v>7</v>
      </c>
      <c r="L1825" s="123">
        <v>6</v>
      </c>
      <c r="M1825" s="119">
        <v>4500</v>
      </c>
      <c r="N1825" s="122">
        <f>IF('NORMAL OPTION CALLS'!E1825="BUY",('NORMAL OPTION CALLS'!L1825-'NORMAL OPTION CALLS'!G1825)*('NORMAL OPTION CALLS'!M1825),('NORMAL OPTION CALLS'!G1825-'NORMAL OPTION CALLS'!L1825)*('NORMAL OPTION CALLS'!M1825))</f>
        <v>9000</v>
      </c>
      <c r="O1825" s="8">
        <f>'NORMAL OPTION CALLS'!N1825/('NORMAL OPTION CALLS'!M1825)/'NORMAL OPTION CALLS'!G1825%</f>
        <v>50</v>
      </c>
    </row>
    <row r="1826" spans="1:15">
      <c r="A1826" s="119">
        <v>27</v>
      </c>
      <c r="B1826" s="124">
        <v>43055</v>
      </c>
      <c r="C1826" s="119">
        <v>980</v>
      </c>
      <c r="D1826" s="119" t="s">
        <v>21</v>
      </c>
      <c r="E1826" s="119" t="s">
        <v>22</v>
      </c>
      <c r="F1826" s="119" t="s">
        <v>151</v>
      </c>
      <c r="G1826" s="123">
        <v>15</v>
      </c>
      <c r="H1826" s="123">
        <v>2</v>
      </c>
      <c r="I1826" s="123">
        <v>22</v>
      </c>
      <c r="J1826" s="123">
        <v>30</v>
      </c>
      <c r="K1826" s="123">
        <v>37</v>
      </c>
      <c r="L1826" s="123">
        <v>22</v>
      </c>
      <c r="M1826" s="119">
        <v>500</v>
      </c>
      <c r="N1826" s="122">
        <f>IF('NORMAL OPTION CALLS'!E1826="BUY",('NORMAL OPTION CALLS'!L1826-'NORMAL OPTION CALLS'!G1826)*('NORMAL OPTION CALLS'!M1826),('NORMAL OPTION CALLS'!G1826-'NORMAL OPTION CALLS'!L1826)*('NORMAL OPTION CALLS'!M1826))</f>
        <v>3500</v>
      </c>
      <c r="O1826" s="8">
        <f>'NORMAL OPTION CALLS'!N1826/('NORMAL OPTION CALLS'!M1826)/'NORMAL OPTION CALLS'!G1826%</f>
        <v>46.666666666666671</v>
      </c>
    </row>
    <row r="1827" spans="1:15">
      <c r="A1827" s="119">
        <v>28</v>
      </c>
      <c r="B1827" s="124">
        <v>43054</v>
      </c>
      <c r="C1827" s="119">
        <v>820</v>
      </c>
      <c r="D1827" s="119" t="s">
        <v>21</v>
      </c>
      <c r="E1827" s="119" t="s">
        <v>22</v>
      </c>
      <c r="F1827" s="119" t="s">
        <v>237</v>
      </c>
      <c r="G1827" s="123">
        <v>22</v>
      </c>
      <c r="H1827" s="123">
        <v>10</v>
      </c>
      <c r="I1827" s="123">
        <v>28</v>
      </c>
      <c r="J1827" s="123">
        <v>34</v>
      </c>
      <c r="K1827" s="123">
        <v>40</v>
      </c>
      <c r="L1827" s="123">
        <v>28</v>
      </c>
      <c r="M1827" s="119">
        <v>600</v>
      </c>
      <c r="N1827" s="122">
        <f>IF('NORMAL OPTION CALLS'!E1827="BUY",('NORMAL OPTION CALLS'!L1827-'NORMAL OPTION CALLS'!G1827)*('NORMAL OPTION CALLS'!M1827),('NORMAL OPTION CALLS'!G1827-'NORMAL OPTION CALLS'!L1827)*('NORMAL OPTION CALLS'!M1827))</f>
        <v>3600</v>
      </c>
      <c r="O1827" s="8">
        <f>'NORMAL OPTION CALLS'!N1827/('NORMAL OPTION CALLS'!M1827)/'NORMAL OPTION CALLS'!G1827%</f>
        <v>27.272727272727273</v>
      </c>
    </row>
    <row r="1828" spans="1:15">
      <c r="A1828" s="119">
        <v>29</v>
      </c>
      <c r="B1828" s="124">
        <v>43054</v>
      </c>
      <c r="C1828" s="119">
        <v>115</v>
      </c>
      <c r="D1828" s="119" t="s">
        <v>21</v>
      </c>
      <c r="E1828" s="119" t="s">
        <v>22</v>
      </c>
      <c r="F1828" s="119" t="s">
        <v>25</v>
      </c>
      <c r="G1828" s="123">
        <v>3.75</v>
      </c>
      <c r="H1828" s="123">
        <v>2.9</v>
      </c>
      <c r="I1828" s="123">
        <v>4.2</v>
      </c>
      <c r="J1828" s="123">
        <v>4.5</v>
      </c>
      <c r="K1828" s="123">
        <v>4.9000000000000004</v>
      </c>
      <c r="L1828" s="123">
        <v>2.9</v>
      </c>
      <c r="M1828" s="119">
        <v>7000</v>
      </c>
      <c r="N1828" s="122">
        <f>IF('NORMAL OPTION CALLS'!E1828="BUY",('NORMAL OPTION CALLS'!L1828-'NORMAL OPTION CALLS'!G1828)*('NORMAL OPTION CALLS'!M1828),('NORMAL OPTION CALLS'!G1828-'NORMAL OPTION CALLS'!L1828)*('NORMAL OPTION CALLS'!M1828))</f>
        <v>-5950.0000000000009</v>
      </c>
      <c r="O1828" s="8">
        <f>'NORMAL OPTION CALLS'!N1828/('NORMAL OPTION CALLS'!M1828)/'NORMAL OPTION CALLS'!G1828%</f>
        <v>-22.666666666666671</v>
      </c>
    </row>
    <row r="1829" spans="1:15">
      <c r="A1829" s="119">
        <v>30</v>
      </c>
      <c r="B1829" s="124">
        <v>43054</v>
      </c>
      <c r="C1829" s="119">
        <v>120</v>
      </c>
      <c r="D1829" s="119" t="s">
        <v>47</v>
      </c>
      <c r="E1829" s="119" t="s">
        <v>22</v>
      </c>
      <c r="F1829" s="119" t="s">
        <v>59</v>
      </c>
      <c r="G1829" s="123">
        <v>2.2000000000000002</v>
      </c>
      <c r="H1829" s="123">
        <v>1.2</v>
      </c>
      <c r="I1829" s="123">
        <v>2.7</v>
      </c>
      <c r="J1829" s="123">
        <v>3.2</v>
      </c>
      <c r="K1829" s="123">
        <v>3.7</v>
      </c>
      <c r="L1829" s="123">
        <v>2.4</v>
      </c>
      <c r="M1829" s="119">
        <v>6000</v>
      </c>
      <c r="N1829" s="122">
        <f>IF('NORMAL OPTION CALLS'!E1829="BUY",('NORMAL OPTION CALLS'!L1829-'NORMAL OPTION CALLS'!G1829)*('NORMAL OPTION CALLS'!M1829),('NORMAL OPTION CALLS'!G1829-'NORMAL OPTION CALLS'!L1829)*('NORMAL OPTION CALLS'!M1829))</f>
        <v>1199.9999999999984</v>
      </c>
      <c r="O1829" s="8">
        <f>'NORMAL OPTION CALLS'!N1829/('NORMAL OPTION CALLS'!M1829)/'NORMAL OPTION CALLS'!G1829%</f>
        <v>9.0909090909090775</v>
      </c>
    </row>
    <row r="1830" spans="1:15">
      <c r="A1830" s="119">
        <v>31</v>
      </c>
      <c r="B1830" s="124">
        <v>43054</v>
      </c>
      <c r="C1830" s="119">
        <v>250</v>
      </c>
      <c r="D1830" s="119" t="s">
        <v>21</v>
      </c>
      <c r="E1830" s="119" t="s">
        <v>22</v>
      </c>
      <c r="F1830" s="119" t="s">
        <v>195</v>
      </c>
      <c r="G1830" s="123">
        <v>8</v>
      </c>
      <c r="H1830" s="123">
        <v>6</v>
      </c>
      <c r="I1830" s="123">
        <v>9</v>
      </c>
      <c r="J1830" s="123">
        <v>10</v>
      </c>
      <c r="K1830" s="123">
        <v>11</v>
      </c>
      <c r="L1830" s="123">
        <v>9</v>
      </c>
      <c r="M1830" s="119">
        <v>4500</v>
      </c>
      <c r="N1830" s="122">
        <f>IF('NORMAL OPTION CALLS'!E1830="BUY",('NORMAL OPTION CALLS'!L1830-'NORMAL OPTION CALLS'!G1830)*('NORMAL OPTION CALLS'!M1830),('NORMAL OPTION CALLS'!G1830-'NORMAL OPTION CALLS'!L1830)*('NORMAL OPTION CALLS'!M1830))</f>
        <v>4500</v>
      </c>
      <c r="O1830" s="8">
        <f>'NORMAL OPTION CALLS'!N1830/('NORMAL OPTION CALLS'!M1830)/'NORMAL OPTION CALLS'!G1830%</f>
        <v>12.5</v>
      </c>
    </row>
    <row r="1831" spans="1:15">
      <c r="A1831" s="119">
        <v>32</v>
      </c>
      <c r="B1831" s="124">
        <v>43053</v>
      </c>
      <c r="C1831" s="119">
        <v>900</v>
      </c>
      <c r="D1831" s="119" t="s">
        <v>21</v>
      </c>
      <c r="E1831" s="119" t="s">
        <v>22</v>
      </c>
      <c r="F1831" s="119" t="s">
        <v>132</v>
      </c>
      <c r="G1831" s="123">
        <v>20</v>
      </c>
      <c r="H1831" s="123">
        <v>16</v>
      </c>
      <c r="I1831" s="123">
        <v>24</v>
      </c>
      <c r="J1831" s="123">
        <v>28</v>
      </c>
      <c r="K1831" s="123">
        <v>32</v>
      </c>
      <c r="L1831" s="123">
        <v>16</v>
      </c>
      <c r="M1831" s="119">
        <v>1000</v>
      </c>
      <c r="N1831" s="122">
        <f>IF('NORMAL OPTION CALLS'!E1831="BUY",('NORMAL OPTION CALLS'!L1831-'NORMAL OPTION CALLS'!G1831)*('NORMAL OPTION CALLS'!M1831),('NORMAL OPTION CALLS'!G1831-'NORMAL OPTION CALLS'!L1831)*('NORMAL OPTION CALLS'!M1831))</f>
        <v>-4000</v>
      </c>
      <c r="O1831" s="8">
        <f>'NORMAL OPTION CALLS'!N1831/('NORMAL OPTION CALLS'!M1831)/'NORMAL OPTION CALLS'!G1831%</f>
        <v>-20</v>
      </c>
    </row>
    <row r="1832" spans="1:15">
      <c r="A1832" s="119">
        <v>33</v>
      </c>
      <c r="B1832" s="124">
        <v>43052</v>
      </c>
      <c r="C1832" s="119">
        <v>540</v>
      </c>
      <c r="D1832" s="119" t="s">
        <v>21</v>
      </c>
      <c r="E1832" s="119" t="s">
        <v>22</v>
      </c>
      <c r="F1832" s="119" t="s">
        <v>236</v>
      </c>
      <c r="G1832" s="123">
        <v>24</v>
      </c>
      <c r="H1832" s="123">
        <v>16</v>
      </c>
      <c r="I1832" s="123">
        <v>28</v>
      </c>
      <c r="J1832" s="123">
        <v>32</v>
      </c>
      <c r="K1832" s="123">
        <v>36</v>
      </c>
      <c r="L1832" s="123">
        <v>16</v>
      </c>
      <c r="M1832" s="119">
        <v>750</v>
      </c>
      <c r="N1832" s="122">
        <f>IF('NORMAL OPTION CALLS'!E1832="BUY",('NORMAL OPTION CALLS'!L1832-'NORMAL OPTION CALLS'!G1832)*('NORMAL OPTION CALLS'!M1832),('NORMAL OPTION CALLS'!G1832-'NORMAL OPTION CALLS'!L1832)*('NORMAL OPTION CALLS'!M1832))</f>
        <v>-6000</v>
      </c>
      <c r="O1832" s="8">
        <f>'NORMAL OPTION CALLS'!N1832/('NORMAL OPTION CALLS'!M1832)/'NORMAL OPTION CALLS'!G1832%</f>
        <v>-33.333333333333336</v>
      </c>
    </row>
    <row r="1833" spans="1:15">
      <c r="A1833" s="119">
        <v>34</v>
      </c>
      <c r="B1833" s="124">
        <v>43052</v>
      </c>
      <c r="C1833" s="119">
        <v>170</v>
      </c>
      <c r="D1833" s="119" t="s">
        <v>21</v>
      </c>
      <c r="E1833" s="119" t="s">
        <v>22</v>
      </c>
      <c r="F1833" s="119" t="s">
        <v>235</v>
      </c>
      <c r="G1833" s="123">
        <v>8</v>
      </c>
      <c r="H1833" s="123">
        <v>6</v>
      </c>
      <c r="I1833" s="123">
        <v>9</v>
      </c>
      <c r="J1833" s="123">
        <v>10</v>
      </c>
      <c r="K1833" s="123">
        <v>11</v>
      </c>
      <c r="L1833" s="123">
        <v>11</v>
      </c>
      <c r="M1833" s="119">
        <v>4500</v>
      </c>
      <c r="N1833" s="122">
        <f>IF('NORMAL OPTION CALLS'!E1833="BUY",('NORMAL OPTION CALLS'!L1833-'NORMAL OPTION CALLS'!G1833)*('NORMAL OPTION CALLS'!M1833),('NORMAL OPTION CALLS'!G1833-'NORMAL OPTION CALLS'!L1833)*('NORMAL OPTION CALLS'!M1833))</f>
        <v>13500</v>
      </c>
      <c r="O1833" s="8">
        <f>'NORMAL OPTION CALLS'!N1833/('NORMAL OPTION CALLS'!M1833)/'NORMAL OPTION CALLS'!G1833%</f>
        <v>37.5</v>
      </c>
    </row>
    <row r="1834" spans="1:15">
      <c r="A1834" s="119">
        <v>35</v>
      </c>
      <c r="B1834" s="124">
        <v>43052</v>
      </c>
      <c r="C1834" s="119">
        <v>1040</v>
      </c>
      <c r="D1834" s="119" t="s">
        <v>21</v>
      </c>
      <c r="E1834" s="119" t="s">
        <v>22</v>
      </c>
      <c r="F1834" s="119" t="s">
        <v>105</v>
      </c>
      <c r="G1834" s="123">
        <v>18</v>
      </c>
      <c r="H1834" s="123">
        <v>6</v>
      </c>
      <c r="I1834" s="123">
        <v>24</v>
      </c>
      <c r="J1834" s="123">
        <v>30</v>
      </c>
      <c r="K1834" s="123">
        <v>36</v>
      </c>
      <c r="L1834" s="123">
        <v>24</v>
      </c>
      <c r="M1834" s="119">
        <v>550</v>
      </c>
      <c r="N1834" s="122">
        <f>IF('NORMAL OPTION CALLS'!E1834="BUY",('NORMAL OPTION CALLS'!L1834-'NORMAL OPTION CALLS'!G1834)*('NORMAL OPTION CALLS'!M1834),('NORMAL OPTION CALLS'!G1834-'NORMAL OPTION CALLS'!L1834)*('NORMAL OPTION CALLS'!M1834))</f>
        <v>3300</v>
      </c>
      <c r="O1834" s="8">
        <f>'NORMAL OPTION CALLS'!N1834/('NORMAL OPTION CALLS'!M1834)/'NORMAL OPTION CALLS'!G1834%</f>
        <v>33.333333333333336</v>
      </c>
    </row>
    <row r="1835" spans="1:15">
      <c r="A1835" s="119">
        <v>36</v>
      </c>
      <c r="B1835" s="124">
        <v>43049</v>
      </c>
      <c r="C1835" s="119">
        <v>1280</v>
      </c>
      <c r="D1835" s="119" t="s">
        <v>21</v>
      </c>
      <c r="E1835" s="119" t="s">
        <v>22</v>
      </c>
      <c r="F1835" s="119" t="s">
        <v>131</v>
      </c>
      <c r="G1835" s="123">
        <v>38</v>
      </c>
      <c r="H1835" s="123">
        <v>25</v>
      </c>
      <c r="I1835" s="123">
        <v>44</v>
      </c>
      <c r="J1835" s="123">
        <v>50</v>
      </c>
      <c r="K1835" s="123">
        <v>56</v>
      </c>
      <c r="L1835" s="123">
        <v>25</v>
      </c>
      <c r="M1835" s="119">
        <v>750</v>
      </c>
      <c r="N1835" s="122">
        <f>IF('NORMAL OPTION CALLS'!E1835="BUY",('NORMAL OPTION CALLS'!L1835-'NORMAL OPTION CALLS'!G1835)*('NORMAL OPTION CALLS'!M1835),('NORMAL OPTION CALLS'!G1835-'NORMAL OPTION CALLS'!L1835)*('NORMAL OPTION CALLS'!M1835))</f>
        <v>-9750</v>
      </c>
      <c r="O1835" s="8">
        <f>'NORMAL OPTION CALLS'!N1835/('NORMAL OPTION CALLS'!M1835)/'NORMAL OPTION CALLS'!G1835%</f>
        <v>-34.210526315789473</v>
      </c>
    </row>
    <row r="1836" spans="1:15">
      <c r="A1836" s="119">
        <v>37</v>
      </c>
      <c r="B1836" s="124">
        <v>43049</v>
      </c>
      <c r="C1836" s="119">
        <v>330</v>
      </c>
      <c r="D1836" s="119" t="s">
        <v>21</v>
      </c>
      <c r="E1836" s="119" t="s">
        <v>22</v>
      </c>
      <c r="F1836" s="119" t="s">
        <v>49</v>
      </c>
      <c r="G1836" s="123">
        <v>14.5</v>
      </c>
      <c r="H1836" s="123">
        <v>11.5</v>
      </c>
      <c r="I1836" s="123">
        <v>16</v>
      </c>
      <c r="J1836" s="123">
        <v>17.5</v>
      </c>
      <c r="K1836" s="123">
        <v>19</v>
      </c>
      <c r="L1836" s="123">
        <v>19</v>
      </c>
      <c r="M1836" s="119">
        <v>3000</v>
      </c>
      <c r="N1836" s="122">
        <f>IF('NORMAL OPTION CALLS'!E1836="BUY",('NORMAL OPTION CALLS'!L1836-'NORMAL OPTION CALLS'!G1836)*('NORMAL OPTION CALLS'!M1836),('NORMAL OPTION CALLS'!G1836-'NORMAL OPTION CALLS'!L1836)*('NORMAL OPTION CALLS'!M1836))</f>
        <v>13500</v>
      </c>
      <c r="O1836" s="8">
        <f>'NORMAL OPTION CALLS'!N1836/('NORMAL OPTION CALLS'!M1836)/'NORMAL OPTION CALLS'!G1836%</f>
        <v>31.03448275862069</v>
      </c>
    </row>
    <row r="1837" spans="1:15">
      <c r="A1837" s="119">
        <v>38</v>
      </c>
      <c r="B1837" s="124">
        <v>43049</v>
      </c>
      <c r="C1837" s="119">
        <v>700</v>
      </c>
      <c r="D1837" s="119" t="s">
        <v>21</v>
      </c>
      <c r="E1837" s="119" t="s">
        <v>22</v>
      </c>
      <c r="F1837" s="119" t="s">
        <v>99</v>
      </c>
      <c r="G1837" s="123">
        <v>23</v>
      </c>
      <c r="H1837" s="123">
        <v>19</v>
      </c>
      <c r="I1837" s="123">
        <v>25</v>
      </c>
      <c r="J1837" s="123">
        <v>27</v>
      </c>
      <c r="K1837" s="123">
        <v>29</v>
      </c>
      <c r="L1837" s="123">
        <v>25</v>
      </c>
      <c r="M1837" s="119">
        <v>2000</v>
      </c>
      <c r="N1837" s="122">
        <f>IF('NORMAL OPTION CALLS'!E1837="BUY",('NORMAL OPTION CALLS'!L1837-'NORMAL OPTION CALLS'!G1837)*('NORMAL OPTION CALLS'!M1837),('NORMAL OPTION CALLS'!G1837-'NORMAL OPTION CALLS'!L1837)*('NORMAL OPTION CALLS'!M1837))</f>
        <v>4000</v>
      </c>
      <c r="O1837" s="8">
        <f>'NORMAL OPTION CALLS'!N1837/('NORMAL OPTION CALLS'!M1837)/'NORMAL OPTION CALLS'!G1837%</f>
        <v>8.695652173913043</v>
      </c>
    </row>
    <row r="1838" spans="1:15">
      <c r="A1838" s="119">
        <v>39</v>
      </c>
      <c r="B1838" s="124">
        <v>43049</v>
      </c>
      <c r="C1838" s="119">
        <v>800</v>
      </c>
      <c r="D1838" s="119" t="s">
        <v>21</v>
      </c>
      <c r="E1838" s="119" t="s">
        <v>22</v>
      </c>
      <c r="F1838" s="119" t="s">
        <v>169</v>
      </c>
      <c r="G1838" s="123">
        <v>23</v>
      </c>
      <c r="H1838" s="123">
        <v>20</v>
      </c>
      <c r="I1838" s="123">
        <v>26</v>
      </c>
      <c r="J1838" s="123">
        <v>29</v>
      </c>
      <c r="K1838" s="123">
        <v>32</v>
      </c>
      <c r="L1838" s="123">
        <v>32</v>
      </c>
      <c r="M1838" s="119">
        <v>1500</v>
      </c>
      <c r="N1838" s="122">
        <f>IF('NORMAL OPTION CALLS'!E1838="BUY",('NORMAL OPTION CALLS'!L1838-'NORMAL OPTION CALLS'!G1838)*('NORMAL OPTION CALLS'!M1838),('NORMAL OPTION CALLS'!G1838-'NORMAL OPTION CALLS'!L1838)*('NORMAL OPTION CALLS'!M1838))</f>
        <v>13500</v>
      </c>
      <c r="O1838" s="8">
        <f>'NORMAL OPTION CALLS'!N1838/('NORMAL OPTION CALLS'!M1838)/'NORMAL OPTION CALLS'!G1838%</f>
        <v>39.130434782608695</v>
      </c>
    </row>
    <row r="1839" spans="1:15">
      <c r="A1839" s="119">
        <v>40</v>
      </c>
      <c r="B1839" s="124">
        <v>43048</v>
      </c>
      <c r="C1839" s="119">
        <v>770</v>
      </c>
      <c r="D1839" s="119" t="s">
        <v>21</v>
      </c>
      <c r="E1839" s="119" t="s">
        <v>22</v>
      </c>
      <c r="F1839" s="119" t="s">
        <v>169</v>
      </c>
      <c r="G1839" s="123">
        <v>30</v>
      </c>
      <c r="H1839" s="123">
        <v>24</v>
      </c>
      <c r="I1839" s="123">
        <v>33</v>
      </c>
      <c r="J1839" s="123">
        <v>36</v>
      </c>
      <c r="K1839" s="123">
        <v>39</v>
      </c>
      <c r="L1839" s="123">
        <v>33</v>
      </c>
      <c r="M1839" s="119">
        <v>1500</v>
      </c>
      <c r="N1839" s="122">
        <f>IF('NORMAL OPTION CALLS'!E1839="BUY",('NORMAL OPTION CALLS'!L1839-'NORMAL OPTION CALLS'!G1839)*('NORMAL OPTION CALLS'!M1839),('NORMAL OPTION CALLS'!G1839-'NORMAL OPTION CALLS'!L1839)*('NORMAL OPTION CALLS'!M1839))</f>
        <v>4500</v>
      </c>
      <c r="O1839" s="8">
        <f>'NORMAL OPTION CALLS'!N1839/('NORMAL OPTION CALLS'!M1839)/'NORMAL OPTION CALLS'!G1839%</f>
        <v>10</v>
      </c>
    </row>
    <row r="1840" spans="1:15">
      <c r="A1840" s="119">
        <v>41</v>
      </c>
      <c r="B1840" s="124">
        <v>43048</v>
      </c>
      <c r="C1840" s="119">
        <v>770</v>
      </c>
      <c r="D1840" s="119" t="s">
        <v>21</v>
      </c>
      <c r="E1840" s="119" t="s">
        <v>22</v>
      </c>
      <c r="F1840" s="119" t="s">
        <v>169</v>
      </c>
      <c r="G1840" s="123">
        <v>27</v>
      </c>
      <c r="H1840" s="123">
        <v>21</v>
      </c>
      <c r="I1840" s="123">
        <v>30</v>
      </c>
      <c r="J1840" s="123">
        <v>33</v>
      </c>
      <c r="K1840" s="123">
        <v>36</v>
      </c>
      <c r="L1840" s="123">
        <v>33</v>
      </c>
      <c r="M1840" s="119">
        <v>1500</v>
      </c>
      <c r="N1840" s="122">
        <f>IF('NORMAL OPTION CALLS'!E1840="BUY",('NORMAL OPTION CALLS'!L1840-'NORMAL OPTION CALLS'!G1840)*('NORMAL OPTION CALLS'!M1840),('NORMAL OPTION CALLS'!G1840-'NORMAL OPTION CALLS'!L1840)*('NORMAL OPTION CALLS'!M1840))</f>
        <v>9000</v>
      </c>
      <c r="O1840" s="8">
        <f>'NORMAL OPTION CALLS'!N1840/('NORMAL OPTION CALLS'!M1840)/'NORMAL OPTION CALLS'!G1840%</f>
        <v>22.222222222222221</v>
      </c>
    </row>
    <row r="1841" spans="1:15">
      <c r="A1841" s="119">
        <v>42</v>
      </c>
      <c r="B1841" s="124">
        <v>43048</v>
      </c>
      <c r="C1841" s="119">
        <v>160</v>
      </c>
      <c r="D1841" s="119" t="s">
        <v>47</v>
      </c>
      <c r="E1841" s="119" t="s">
        <v>22</v>
      </c>
      <c r="F1841" s="119" t="s">
        <v>64</v>
      </c>
      <c r="G1841" s="123">
        <v>3.3</v>
      </c>
      <c r="H1841" s="123">
        <v>2</v>
      </c>
      <c r="I1841" s="123">
        <v>3.9</v>
      </c>
      <c r="J1841" s="123">
        <v>4.5</v>
      </c>
      <c r="K1841" s="123">
        <v>5</v>
      </c>
      <c r="L1841" s="123">
        <v>5</v>
      </c>
      <c r="M1841" s="119">
        <v>6000</v>
      </c>
      <c r="N1841" s="122">
        <f>IF('NORMAL OPTION CALLS'!E1841="BUY",('NORMAL OPTION CALLS'!L1841-'NORMAL OPTION CALLS'!G1841)*('NORMAL OPTION CALLS'!M1841),('NORMAL OPTION CALLS'!G1841-'NORMAL OPTION CALLS'!L1841)*('NORMAL OPTION CALLS'!M1841))</f>
        <v>10200.000000000002</v>
      </c>
      <c r="O1841" s="8">
        <f>'NORMAL OPTION CALLS'!N1841/('NORMAL OPTION CALLS'!M1841)/'NORMAL OPTION CALLS'!G1841%</f>
        <v>51.515151515151523</v>
      </c>
    </row>
    <row r="1842" spans="1:15">
      <c r="A1842" s="119">
        <v>43</v>
      </c>
      <c r="B1842" s="124">
        <v>43048</v>
      </c>
      <c r="C1842" s="119">
        <v>60</v>
      </c>
      <c r="D1842" s="119" t="s">
        <v>21</v>
      </c>
      <c r="E1842" s="119" t="s">
        <v>22</v>
      </c>
      <c r="F1842" s="119" t="s">
        <v>71</v>
      </c>
      <c r="G1842" s="123">
        <v>4.5</v>
      </c>
      <c r="H1842" s="123">
        <v>3.5</v>
      </c>
      <c r="I1842" s="123">
        <v>5</v>
      </c>
      <c r="J1842" s="123">
        <v>5.5</v>
      </c>
      <c r="K1842" s="123">
        <v>6</v>
      </c>
      <c r="L1842" s="123">
        <v>5</v>
      </c>
      <c r="M1842" s="119">
        <v>8000</v>
      </c>
      <c r="N1842" s="122">
        <f>IF('NORMAL OPTION CALLS'!E1842="BUY",('NORMAL OPTION CALLS'!L1842-'NORMAL OPTION CALLS'!G1842)*('NORMAL OPTION CALLS'!M1842),('NORMAL OPTION CALLS'!G1842-'NORMAL OPTION CALLS'!L1842)*('NORMAL OPTION CALLS'!M1842))</f>
        <v>4000</v>
      </c>
      <c r="O1842" s="8">
        <f>'NORMAL OPTION CALLS'!N1842/('NORMAL OPTION CALLS'!M1842)/'NORMAL OPTION CALLS'!G1842%</f>
        <v>11.111111111111111</v>
      </c>
    </row>
    <row r="1843" spans="1:15">
      <c r="A1843" s="119">
        <v>44</v>
      </c>
      <c r="B1843" s="124">
        <v>43048</v>
      </c>
      <c r="C1843" s="119">
        <v>640</v>
      </c>
      <c r="D1843" s="119" t="s">
        <v>21</v>
      </c>
      <c r="E1843" s="119" t="s">
        <v>22</v>
      </c>
      <c r="F1843" s="119" t="s">
        <v>213</v>
      </c>
      <c r="G1843" s="123">
        <v>25</v>
      </c>
      <c r="H1843" s="123">
        <v>19</v>
      </c>
      <c r="I1843" s="123">
        <v>28</v>
      </c>
      <c r="J1843" s="123">
        <v>31</v>
      </c>
      <c r="K1843" s="123">
        <v>34</v>
      </c>
      <c r="L1843" s="123">
        <v>34</v>
      </c>
      <c r="M1843" s="119">
        <v>1200</v>
      </c>
      <c r="N1843" s="122">
        <f>IF('NORMAL OPTION CALLS'!E1843="BUY",('NORMAL OPTION CALLS'!L1843-'NORMAL OPTION CALLS'!G1843)*('NORMAL OPTION CALLS'!M1843),('NORMAL OPTION CALLS'!G1843-'NORMAL OPTION CALLS'!L1843)*('NORMAL OPTION CALLS'!M1843))</f>
        <v>10800</v>
      </c>
      <c r="O1843" s="8">
        <f>'NORMAL OPTION CALLS'!N1843/('NORMAL OPTION CALLS'!M1843)/'NORMAL OPTION CALLS'!G1843%</f>
        <v>36</v>
      </c>
    </row>
    <row r="1844" spans="1:15">
      <c r="A1844" s="119">
        <v>45</v>
      </c>
      <c r="B1844" s="124">
        <v>43047</v>
      </c>
      <c r="C1844" s="119">
        <v>165</v>
      </c>
      <c r="D1844" s="119" t="s">
        <v>47</v>
      </c>
      <c r="E1844" s="119" t="s">
        <v>22</v>
      </c>
      <c r="F1844" s="119" t="s">
        <v>64</v>
      </c>
      <c r="G1844" s="123">
        <v>5</v>
      </c>
      <c r="H1844" s="123">
        <v>4</v>
      </c>
      <c r="I1844" s="123">
        <v>5.5</v>
      </c>
      <c r="J1844" s="123">
        <v>6</v>
      </c>
      <c r="K1844" s="123">
        <v>6.5</v>
      </c>
      <c r="L1844" s="123">
        <v>6.5</v>
      </c>
      <c r="M1844" s="119">
        <v>6000</v>
      </c>
      <c r="N1844" s="122">
        <f>IF('NORMAL OPTION CALLS'!E1844="BUY",('NORMAL OPTION CALLS'!L1844-'NORMAL OPTION CALLS'!G1844)*('NORMAL OPTION CALLS'!M1844),('NORMAL OPTION CALLS'!G1844-'NORMAL OPTION CALLS'!L1844)*('NORMAL OPTION CALLS'!M1844))</f>
        <v>9000</v>
      </c>
      <c r="O1844" s="8">
        <f>'NORMAL OPTION CALLS'!N1844/('NORMAL OPTION CALLS'!M1844)/'NORMAL OPTION CALLS'!G1844%</f>
        <v>30</v>
      </c>
    </row>
    <row r="1845" spans="1:15">
      <c r="A1845" s="119">
        <v>46</v>
      </c>
      <c r="B1845" s="124">
        <v>43047</v>
      </c>
      <c r="C1845" s="119">
        <v>550</v>
      </c>
      <c r="D1845" s="119" t="s">
        <v>21</v>
      </c>
      <c r="E1845" s="119" t="s">
        <v>22</v>
      </c>
      <c r="F1845" s="119" t="s">
        <v>58</v>
      </c>
      <c r="G1845" s="123">
        <v>20</v>
      </c>
      <c r="H1845" s="123">
        <v>14</v>
      </c>
      <c r="I1845" s="123">
        <v>23</v>
      </c>
      <c r="J1845" s="123">
        <v>26</v>
      </c>
      <c r="K1845" s="123">
        <v>29</v>
      </c>
      <c r="L1845" s="123">
        <v>23</v>
      </c>
      <c r="M1845" s="119">
        <v>1200</v>
      </c>
      <c r="N1845" s="122">
        <f>IF('NORMAL OPTION CALLS'!E1845="BUY",('NORMAL OPTION CALLS'!L1845-'NORMAL OPTION CALLS'!G1845)*('NORMAL OPTION CALLS'!M1845),('NORMAL OPTION CALLS'!G1845-'NORMAL OPTION CALLS'!L1845)*('NORMAL OPTION CALLS'!M1845))</f>
        <v>3600</v>
      </c>
      <c r="O1845" s="8">
        <f>'NORMAL OPTION CALLS'!N1845/('NORMAL OPTION CALLS'!M1845)/'NORMAL OPTION CALLS'!G1845%</f>
        <v>15</v>
      </c>
    </row>
    <row r="1846" spans="1:15">
      <c r="A1846" s="119">
        <v>47</v>
      </c>
      <c r="B1846" s="124">
        <v>43046</v>
      </c>
      <c r="C1846" s="119">
        <v>1840</v>
      </c>
      <c r="D1846" s="119" t="s">
        <v>21</v>
      </c>
      <c r="E1846" s="119" t="s">
        <v>22</v>
      </c>
      <c r="F1846" s="119" t="s">
        <v>60</v>
      </c>
      <c r="G1846" s="123">
        <v>30</v>
      </c>
      <c r="H1846" s="123">
        <v>16</v>
      </c>
      <c r="I1846" s="123">
        <v>33</v>
      </c>
      <c r="J1846" s="123">
        <v>44</v>
      </c>
      <c r="K1846" s="123">
        <v>50</v>
      </c>
      <c r="L1846" s="123">
        <v>16</v>
      </c>
      <c r="M1846" s="119">
        <v>500</v>
      </c>
      <c r="N1846" s="122">
        <f>IF('NORMAL OPTION CALLS'!E1846="BUY",('NORMAL OPTION CALLS'!L1846-'NORMAL OPTION CALLS'!G1846)*('NORMAL OPTION CALLS'!M1846),('NORMAL OPTION CALLS'!G1846-'NORMAL OPTION CALLS'!L1846)*('NORMAL OPTION CALLS'!M1846))</f>
        <v>-7000</v>
      </c>
      <c r="O1846" s="8">
        <f>'NORMAL OPTION CALLS'!N1846/('NORMAL OPTION CALLS'!M1846)/'NORMAL OPTION CALLS'!G1846%</f>
        <v>-46.666666666666671</v>
      </c>
    </row>
    <row r="1847" spans="1:15">
      <c r="A1847" s="119">
        <v>48</v>
      </c>
      <c r="B1847" s="124">
        <v>43046</v>
      </c>
      <c r="C1847" s="119">
        <v>960</v>
      </c>
      <c r="D1847" s="119" t="s">
        <v>21</v>
      </c>
      <c r="E1847" s="119" t="s">
        <v>22</v>
      </c>
      <c r="F1847" s="119" t="s">
        <v>151</v>
      </c>
      <c r="G1847" s="123">
        <v>19</v>
      </c>
      <c r="H1847" s="123">
        <v>26</v>
      </c>
      <c r="I1847" s="123">
        <v>34</v>
      </c>
      <c r="J1847" s="123">
        <v>40</v>
      </c>
      <c r="K1847" s="123">
        <v>14</v>
      </c>
      <c r="L1847" s="123">
        <v>24</v>
      </c>
      <c r="M1847" s="119">
        <v>500</v>
      </c>
      <c r="N1847" s="122">
        <f>IF('NORMAL OPTION CALLS'!E1847="BUY",('NORMAL OPTION CALLS'!L1847-'NORMAL OPTION CALLS'!G1847)*('NORMAL OPTION CALLS'!M1847),('NORMAL OPTION CALLS'!G1847-'NORMAL OPTION CALLS'!L1847)*('NORMAL OPTION CALLS'!M1847))</f>
        <v>2500</v>
      </c>
      <c r="O1847" s="8">
        <f>'NORMAL OPTION CALLS'!N1847/('NORMAL OPTION CALLS'!M1847)/'NORMAL OPTION CALLS'!G1847%</f>
        <v>26.315789473684209</v>
      </c>
    </row>
    <row r="1848" spans="1:15">
      <c r="A1848" s="119">
        <v>49</v>
      </c>
      <c r="B1848" s="124">
        <v>43046</v>
      </c>
      <c r="C1848" s="119">
        <v>320</v>
      </c>
      <c r="D1848" s="119" t="s">
        <v>21</v>
      </c>
      <c r="E1848" s="119" t="s">
        <v>22</v>
      </c>
      <c r="F1848" s="119" t="s">
        <v>234</v>
      </c>
      <c r="G1848" s="123">
        <v>14</v>
      </c>
      <c r="H1848" s="123">
        <v>11</v>
      </c>
      <c r="I1848" s="123">
        <v>15.5</v>
      </c>
      <c r="J1848" s="123">
        <v>17</v>
      </c>
      <c r="K1848" s="123">
        <v>18.5</v>
      </c>
      <c r="L1848" s="123">
        <v>28</v>
      </c>
      <c r="M1848" s="119">
        <v>3000</v>
      </c>
      <c r="N1848" s="122">
        <f>IF('NORMAL OPTION CALLS'!E1848="BUY",('NORMAL OPTION CALLS'!L1848-'NORMAL OPTION CALLS'!G1848)*('NORMAL OPTION CALLS'!M1848),('NORMAL OPTION CALLS'!G1848-'NORMAL OPTION CALLS'!L1848)*('NORMAL OPTION CALLS'!M1848))</f>
        <v>42000</v>
      </c>
      <c r="O1848" s="8">
        <f>'NORMAL OPTION CALLS'!N1848/('NORMAL OPTION CALLS'!M1848)/'NORMAL OPTION CALLS'!G1848%</f>
        <v>99.999999999999986</v>
      </c>
    </row>
    <row r="1849" spans="1:15">
      <c r="A1849" s="119">
        <v>50</v>
      </c>
      <c r="B1849" s="124">
        <v>43045</v>
      </c>
      <c r="C1849" s="119">
        <v>230</v>
      </c>
      <c r="D1849" s="119" t="s">
        <v>21</v>
      </c>
      <c r="E1849" s="119" t="s">
        <v>22</v>
      </c>
      <c r="F1849" s="119" t="s">
        <v>195</v>
      </c>
      <c r="G1849" s="123">
        <v>11</v>
      </c>
      <c r="H1849" s="123">
        <v>9</v>
      </c>
      <c r="I1849" s="123">
        <v>12</v>
      </c>
      <c r="J1849" s="123">
        <v>13</v>
      </c>
      <c r="K1849" s="123">
        <v>14</v>
      </c>
      <c r="L1849" s="123">
        <v>13</v>
      </c>
      <c r="M1849" s="119">
        <v>4500</v>
      </c>
      <c r="N1849" s="122">
        <f>IF('NORMAL OPTION CALLS'!E1849="BUY",('NORMAL OPTION CALLS'!L1849-'NORMAL OPTION CALLS'!G1849)*('NORMAL OPTION CALLS'!M1849),('NORMAL OPTION CALLS'!G1849-'NORMAL OPTION CALLS'!L1849)*('NORMAL OPTION CALLS'!M1849))</f>
        <v>9000</v>
      </c>
      <c r="O1849" s="8">
        <f>'NORMAL OPTION CALLS'!N1849/('NORMAL OPTION CALLS'!M1849)/'NORMAL OPTION CALLS'!G1849%</f>
        <v>18.181818181818183</v>
      </c>
    </row>
    <row r="1850" spans="1:15">
      <c r="A1850" s="119">
        <v>51</v>
      </c>
      <c r="B1850" s="124">
        <v>43045</v>
      </c>
      <c r="C1850" s="119">
        <v>460</v>
      </c>
      <c r="D1850" s="119" t="s">
        <v>21</v>
      </c>
      <c r="E1850" s="119" t="s">
        <v>22</v>
      </c>
      <c r="F1850" s="119" t="s">
        <v>75</v>
      </c>
      <c r="G1850" s="123">
        <v>19</v>
      </c>
      <c r="H1850" s="123">
        <v>14</v>
      </c>
      <c r="I1850" s="123">
        <v>21.5</v>
      </c>
      <c r="J1850" s="123">
        <v>24</v>
      </c>
      <c r="K1850" s="123">
        <v>26.5</v>
      </c>
      <c r="L1850" s="123">
        <v>26.5</v>
      </c>
      <c r="M1850" s="119">
        <v>1500</v>
      </c>
      <c r="N1850" s="122">
        <f>IF('NORMAL OPTION CALLS'!E1850="BUY",('NORMAL OPTION CALLS'!L1850-'NORMAL OPTION CALLS'!G1850)*('NORMAL OPTION CALLS'!M1850),('NORMAL OPTION CALLS'!G1850-'NORMAL OPTION CALLS'!L1850)*('NORMAL OPTION CALLS'!M1850))</f>
        <v>11250</v>
      </c>
      <c r="O1850" s="8">
        <f>'NORMAL OPTION CALLS'!N1850/('NORMAL OPTION CALLS'!M1850)/'NORMAL OPTION CALLS'!G1850%</f>
        <v>39.473684210526315</v>
      </c>
    </row>
    <row r="1851" spans="1:15">
      <c r="A1851" s="119">
        <v>52</v>
      </c>
      <c r="B1851" s="124">
        <v>43045</v>
      </c>
      <c r="C1851" s="119">
        <v>720</v>
      </c>
      <c r="D1851" s="119" t="s">
        <v>21</v>
      </c>
      <c r="E1851" s="119" t="s">
        <v>22</v>
      </c>
      <c r="F1851" s="119" t="s">
        <v>157</v>
      </c>
      <c r="G1851" s="123">
        <v>29</v>
      </c>
      <c r="H1851" s="123">
        <v>21</v>
      </c>
      <c r="I1851" s="123">
        <v>34</v>
      </c>
      <c r="J1851" s="123">
        <v>39</v>
      </c>
      <c r="K1851" s="123">
        <v>44</v>
      </c>
      <c r="L1851" s="123">
        <v>34</v>
      </c>
      <c r="M1851" s="119">
        <v>800</v>
      </c>
      <c r="N1851" s="122">
        <f>IF('NORMAL OPTION CALLS'!E1851="BUY",('NORMAL OPTION CALLS'!L1851-'NORMAL OPTION CALLS'!G1851)*('NORMAL OPTION CALLS'!M1851),('NORMAL OPTION CALLS'!G1851-'NORMAL OPTION CALLS'!L1851)*('NORMAL OPTION CALLS'!M1851))</f>
        <v>4000</v>
      </c>
      <c r="O1851" s="8">
        <f>'NORMAL OPTION CALLS'!N1851/('NORMAL OPTION CALLS'!M1851)/'NORMAL OPTION CALLS'!G1851%</f>
        <v>17.241379310344829</v>
      </c>
    </row>
    <row r="1852" spans="1:15">
      <c r="A1852" s="119">
        <v>53</v>
      </c>
      <c r="B1852" s="124">
        <v>43042</v>
      </c>
      <c r="C1852" s="119">
        <v>450</v>
      </c>
      <c r="D1852" s="119" t="s">
        <v>21</v>
      </c>
      <c r="E1852" s="119" t="s">
        <v>22</v>
      </c>
      <c r="F1852" s="119" t="s">
        <v>75</v>
      </c>
      <c r="G1852" s="123">
        <v>19</v>
      </c>
      <c r="H1852" s="123">
        <v>13</v>
      </c>
      <c r="I1852" s="123">
        <v>22</v>
      </c>
      <c r="J1852" s="123">
        <v>25</v>
      </c>
      <c r="K1852" s="123">
        <v>28</v>
      </c>
      <c r="L1852" s="123">
        <v>28</v>
      </c>
      <c r="M1852" s="119">
        <v>1500</v>
      </c>
      <c r="N1852" s="122">
        <f>IF('NORMAL OPTION CALLS'!E1852="BUY",('NORMAL OPTION CALLS'!L1852-'NORMAL OPTION CALLS'!G1852)*('NORMAL OPTION CALLS'!M1852),('NORMAL OPTION CALLS'!G1852-'NORMAL OPTION CALLS'!L1852)*('NORMAL OPTION CALLS'!M1852))</f>
        <v>13500</v>
      </c>
      <c r="O1852" s="8">
        <f>'NORMAL OPTION CALLS'!N1852/('NORMAL OPTION CALLS'!M1852)/'NORMAL OPTION CALLS'!G1852%</f>
        <v>47.368421052631575</v>
      </c>
    </row>
    <row r="1853" spans="1:15">
      <c r="A1853" s="119">
        <v>54</v>
      </c>
      <c r="B1853" s="124">
        <v>43042</v>
      </c>
      <c r="C1853" s="119">
        <v>150</v>
      </c>
      <c r="D1853" s="119" t="s">
        <v>21</v>
      </c>
      <c r="E1853" s="119" t="s">
        <v>22</v>
      </c>
      <c r="F1853" s="119" t="s">
        <v>59</v>
      </c>
      <c r="G1853" s="123">
        <v>4.5</v>
      </c>
      <c r="H1853" s="123">
        <v>3.5</v>
      </c>
      <c r="I1853" s="123">
        <v>5</v>
      </c>
      <c r="J1853" s="123">
        <v>5.5</v>
      </c>
      <c r="K1853" s="123">
        <v>6</v>
      </c>
      <c r="L1853" s="123">
        <v>3.5</v>
      </c>
      <c r="M1853" s="119">
        <v>6000</v>
      </c>
      <c r="N1853" s="122">
        <f>IF('NORMAL OPTION CALLS'!E1853="BUY",('NORMAL OPTION CALLS'!L1853-'NORMAL OPTION CALLS'!G1853)*('NORMAL OPTION CALLS'!M1853),('NORMAL OPTION CALLS'!G1853-'NORMAL OPTION CALLS'!L1853)*('NORMAL OPTION CALLS'!M1853))</f>
        <v>-6000</v>
      </c>
      <c r="O1853" s="8">
        <f>'NORMAL OPTION CALLS'!N1853/('NORMAL OPTION CALLS'!M1853)/'NORMAL OPTION CALLS'!G1853%</f>
        <v>-22.222222222222221</v>
      </c>
    </row>
    <row r="1854" spans="1:15">
      <c r="A1854" s="119">
        <v>55</v>
      </c>
      <c r="B1854" s="124">
        <v>43042</v>
      </c>
      <c r="C1854" s="119">
        <v>410</v>
      </c>
      <c r="D1854" s="119" t="s">
        <v>21</v>
      </c>
      <c r="E1854" s="119" t="s">
        <v>22</v>
      </c>
      <c r="F1854" s="119" t="s">
        <v>143</v>
      </c>
      <c r="G1854" s="123">
        <v>23.5</v>
      </c>
      <c r="H1854" s="123">
        <v>18.5</v>
      </c>
      <c r="I1854" s="123">
        <v>26</v>
      </c>
      <c r="J1854" s="123">
        <v>28.5</v>
      </c>
      <c r="K1854" s="123">
        <v>30</v>
      </c>
      <c r="L1854" s="123">
        <v>30</v>
      </c>
      <c r="M1854" s="119">
        <v>1800</v>
      </c>
      <c r="N1854" s="122">
        <f>IF('NORMAL OPTION CALLS'!E1854="BUY",('NORMAL OPTION CALLS'!L1854-'NORMAL OPTION CALLS'!G1854)*('NORMAL OPTION CALLS'!M1854),('NORMAL OPTION CALLS'!G1854-'NORMAL OPTION CALLS'!L1854)*('NORMAL OPTION CALLS'!M1854))</f>
        <v>11700</v>
      </c>
      <c r="O1854" s="8">
        <f>'NORMAL OPTION CALLS'!N1854/('NORMAL OPTION CALLS'!M1854)/'NORMAL OPTION CALLS'!G1854%</f>
        <v>27.659574468085108</v>
      </c>
    </row>
    <row r="1855" spans="1:15">
      <c r="A1855" s="119">
        <v>56</v>
      </c>
      <c r="B1855" s="124">
        <v>43042</v>
      </c>
      <c r="C1855" s="119">
        <v>660</v>
      </c>
      <c r="D1855" s="119" t="s">
        <v>21</v>
      </c>
      <c r="E1855" s="119" t="s">
        <v>22</v>
      </c>
      <c r="F1855" s="119" t="s">
        <v>78</v>
      </c>
      <c r="G1855" s="123">
        <v>28</v>
      </c>
      <c r="H1855" s="123">
        <v>23</v>
      </c>
      <c r="I1855" s="123">
        <v>30.5</v>
      </c>
      <c r="J1855" s="123">
        <v>33</v>
      </c>
      <c r="K1855" s="123">
        <v>35.5</v>
      </c>
      <c r="L1855" s="123">
        <v>35</v>
      </c>
      <c r="M1855" s="119">
        <v>1500</v>
      </c>
      <c r="N1855" s="122">
        <f>IF('NORMAL OPTION CALLS'!E1855="BUY",('NORMAL OPTION CALLS'!L1855-'NORMAL OPTION CALLS'!G1855)*('NORMAL OPTION CALLS'!M1855),('NORMAL OPTION CALLS'!G1855-'NORMAL OPTION CALLS'!L1855)*('NORMAL OPTION CALLS'!M1855))</f>
        <v>10500</v>
      </c>
      <c r="O1855" s="8">
        <f>'NORMAL OPTION CALLS'!N1855/('NORMAL OPTION CALLS'!M1855)/'NORMAL OPTION CALLS'!G1855%</f>
        <v>24.999999999999996</v>
      </c>
    </row>
    <row r="1856" spans="1:15">
      <c r="A1856" s="119">
        <v>57</v>
      </c>
      <c r="B1856" s="124">
        <v>43042</v>
      </c>
      <c r="C1856" s="119">
        <v>400</v>
      </c>
      <c r="D1856" s="119" t="s">
        <v>21</v>
      </c>
      <c r="E1856" s="119" t="s">
        <v>22</v>
      </c>
      <c r="F1856" s="119" t="s">
        <v>143</v>
      </c>
      <c r="G1856" s="123">
        <v>14</v>
      </c>
      <c r="H1856" s="123">
        <v>8</v>
      </c>
      <c r="I1856" s="123">
        <v>17</v>
      </c>
      <c r="J1856" s="123">
        <v>20</v>
      </c>
      <c r="K1856" s="123">
        <v>23</v>
      </c>
      <c r="L1856" s="123">
        <v>23</v>
      </c>
      <c r="M1856" s="119">
        <v>1800</v>
      </c>
      <c r="N1856" s="122">
        <f>IF('NORMAL OPTION CALLS'!E1856="BUY",('NORMAL OPTION CALLS'!L1856-'NORMAL OPTION CALLS'!G1856)*('NORMAL OPTION CALLS'!M1856),('NORMAL OPTION CALLS'!G1856-'NORMAL OPTION CALLS'!L1856)*('NORMAL OPTION CALLS'!M1856))</f>
        <v>16200</v>
      </c>
      <c r="O1856" s="8">
        <f>'NORMAL OPTION CALLS'!N1856/('NORMAL OPTION CALLS'!M1856)/'NORMAL OPTION CALLS'!G1856%</f>
        <v>64.285714285714278</v>
      </c>
    </row>
    <row r="1857" spans="1:15">
      <c r="A1857" s="119">
        <v>58</v>
      </c>
      <c r="B1857" s="124">
        <v>43041</v>
      </c>
      <c r="C1857" s="119">
        <v>320</v>
      </c>
      <c r="D1857" s="119" t="s">
        <v>21</v>
      </c>
      <c r="E1857" s="119" t="s">
        <v>22</v>
      </c>
      <c r="F1857" s="119" t="s">
        <v>91</v>
      </c>
      <c r="G1857" s="123">
        <v>9.5</v>
      </c>
      <c r="H1857" s="123">
        <v>6.5</v>
      </c>
      <c r="I1857" s="123">
        <v>11</v>
      </c>
      <c r="J1857" s="123">
        <v>12.5</v>
      </c>
      <c r="K1857" s="123">
        <v>13</v>
      </c>
      <c r="L1857" s="123">
        <v>6.5</v>
      </c>
      <c r="M1857" s="119">
        <v>2750</v>
      </c>
      <c r="N1857" s="122">
        <f>IF('NORMAL OPTION CALLS'!E1857="BUY",('NORMAL OPTION CALLS'!L1857-'NORMAL OPTION CALLS'!G1857)*('NORMAL OPTION CALLS'!M1857),('NORMAL OPTION CALLS'!G1857-'NORMAL OPTION CALLS'!L1857)*('NORMAL OPTION CALLS'!M1857))</f>
        <v>-8250</v>
      </c>
      <c r="O1857" s="8">
        <f>'NORMAL OPTION CALLS'!N1857/('NORMAL OPTION CALLS'!M1857)/'NORMAL OPTION CALLS'!G1857%</f>
        <v>-31.578947368421051</v>
      </c>
    </row>
    <row r="1858" spans="1:15">
      <c r="A1858" s="119">
        <v>59</v>
      </c>
      <c r="B1858" s="124">
        <v>43041</v>
      </c>
      <c r="C1858" s="119">
        <v>180</v>
      </c>
      <c r="D1858" s="119" t="s">
        <v>21</v>
      </c>
      <c r="E1858" s="119" t="s">
        <v>22</v>
      </c>
      <c r="F1858" s="119" t="s">
        <v>64</v>
      </c>
      <c r="G1858" s="123">
        <v>9</v>
      </c>
      <c r="H1858" s="123">
        <v>8</v>
      </c>
      <c r="I1858" s="123">
        <v>9.5</v>
      </c>
      <c r="J1858" s="123">
        <v>10</v>
      </c>
      <c r="K1858" s="123">
        <v>10.5</v>
      </c>
      <c r="L1858" s="123">
        <v>9.5</v>
      </c>
      <c r="M1858" s="119">
        <v>6000</v>
      </c>
      <c r="N1858" s="122">
        <f>IF('NORMAL OPTION CALLS'!E1858="BUY",('NORMAL OPTION CALLS'!L1858-'NORMAL OPTION CALLS'!G1858)*('NORMAL OPTION CALLS'!M1858),('NORMAL OPTION CALLS'!G1858-'NORMAL OPTION CALLS'!L1858)*('NORMAL OPTION CALLS'!M1858))</f>
        <v>3000</v>
      </c>
      <c r="O1858" s="8">
        <f>'NORMAL OPTION CALLS'!N1858/('NORMAL OPTION CALLS'!M1858)/'NORMAL OPTION CALLS'!G1858%</f>
        <v>5.5555555555555554</v>
      </c>
    </row>
    <row r="1859" spans="1:15">
      <c r="A1859" s="119">
        <v>60</v>
      </c>
      <c r="B1859" s="124">
        <v>43041</v>
      </c>
      <c r="C1859" s="119">
        <v>105</v>
      </c>
      <c r="D1859" s="119" t="s">
        <v>21</v>
      </c>
      <c r="E1859" s="119" t="s">
        <v>22</v>
      </c>
      <c r="F1859" s="119" t="s">
        <v>46</v>
      </c>
      <c r="G1859" s="123">
        <v>6.65</v>
      </c>
      <c r="H1859" s="123">
        <v>5.5</v>
      </c>
      <c r="I1859" s="123">
        <v>7.2</v>
      </c>
      <c r="J1859" s="123">
        <v>7.7</v>
      </c>
      <c r="K1859" s="123">
        <v>8.1999999999999993</v>
      </c>
      <c r="L1859" s="123">
        <v>8.1999999999999993</v>
      </c>
      <c r="M1859" s="119">
        <v>7000</v>
      </c>
      <c r="N1859" s="122">
        <f>IF('NORMAL OPTION CALLS'!E1859="BUY",('NORMAL OPTION CALLS'!L1859-'NORMAL OPTION CALLS'!G1859)*('NORMAL OPTION CALLS'!M1859),('NORMAL OPTION CALLS'!G1859-'NORMAL OPTION CALLS'!L1859)*('NORMAL OPTION CALLS'!M1859))</f>
        <v>10849.999999999993</v>
      </c>
      <c r="O1859" s="8">
        <f>'NORMAL OPTION CALLS'!N1859/('NORMAL OPTION CALLS'!M1859)/'NORMAL OPTION CALLS'!G1859%</f>
        <v>23.308270676691713</v>
      </c>
    </row>
    <row r="1860" spans="1:15">
      <c r="A1860" s="119">
        <v>61</v>
      </c>
      <c r="B1860" s="124">
        <v>43041</v>
      </c>
      <c r="C1860" s="119">
        <v>180</v>
      </c>
      <c r="D1860" s="119" t="s">
        <v>21</v>
      </c>
      <c r="E1860" s="119" t="s">
        <v>22</v>
      </c>
      <c r="F1860" s="119" t="s">
        <v>64</v>
      </c>
      <c r="G1860" s="123">
        <v>6.8</v>
      </c>
      <c r="H1860" s="123">
        <v>5.8</v>
      </c>
      <c r="I1860" s="123">
        <v>7.3</v>
      </c>
      <c r="J1860" s="123">
        <v>7.8</v>
      </c>
      <c r="K1860" s="123">
        <v>8.3000000000000007</v>
      </c>
      <c r="L1860" s="123">
        <v>8.3000000000000007</v>
      </c>
      <c r="M1860" s="119">
        <v>6000</v>
      </c>
      <c r="N1860" s="122">
        <f>IF('NORMAL OPTION CALLS'!E1860="BUY",('NORMAL OPTION CALLS'!L1860-'NORMAL OPTION CALLS'!G1860)*('NORMAL OPTION CALLS'!M1860),('NORMAL OPTION CALLS'!G1860-'NORMAL OPTION CALLS'!L1860)*('NORMAL OPTION CALLS'!M1860))</f>
        <v>9000.0000000000055</v>
      </c>
      <c r="O1860" s="8">
        <f>'NORMAL OPTION CALLS'!N1860/('NORMAL OPTION CALLS'!M1860)/'NORMAL OPTION CALLS'!G1860%</f>
        <v>22.058823529411775</v>
      </c>
    </row>
    <row r="1861" spans="1:15">
      <c r="A1861" s="119">
        <v>62</v>
      </c>
      <c r="B1861" s="124">
        <v>43040</v>
      </c>
      <c r="C1861" s="119">
        <v>880</v>
      </c>
      <c r="D1861" s="119" t="s">
        <v>21</v>
      </c>
      <c r="E1861" s="119" t="s">
        <v>22</v>
      </c>
      <c r="F1861" s="119" t="s">
        <v>188</v>
      </c>
      <c r="G1861" s="123">
        <v>38</v>
      </c>
      <c r="H1861" s="123">
        <v>30</v>
      </c>
      <c r="I1861" s="123">
        <v>42</v>
      </c>
      <c r="J1861" s="123">
        <v>46</v>
      </c>
      <c r="K1861" s="123">
        <v>50</v>
      </c>
      <c r="L1861" s="123">
        <v>30</v>
      </c>
      <c r="M1861" s="119">
        <v>1000</v>
      </c>
      <c r="N1861" s="122">
        <f>IF('NORMAL OPTION CALLS'!E1861="BUY",('NORMAL OPTION CALLS'!L1861-'NORMAL OPTION CALLS'!G1861)*('NORMAL OPTION CALLS'!M1861),('NORMAL OPTION CALLS'!G1861-'NORMAL OPTION CALLS'!L1861)*('NORMAL OPTION CALLS'!M1861))</f>
        <v>-8000</v>
      </c>
      <c r="O1861" s="8">
        <f>'NORMAL OPTION CALLS'!N1861/('NORMAL OPTION CALLS'!M1861)/'NORMAL OPTION CALLS'!G1861%</f>
        <v>-21.05263157894737</v>
      </c>
    </row>
    <row r="1862" spans="1:15">
      <c r="A1862" s="119">
        <v>63</v>
      </c>
      <c r="B1862" s="124">
        <v>43040</v>
      </c>
      <c r="C1862" s="119">
        <v>240</v>
      </c>
      <c r="D1862" s="119" t="s">
        <v>21</v>
      </c>
      <c r="E1862" s="119" t="s">
        <v>22</v>
      </c>
      <c r="F1862" s="119" t="s">
        <v>230</v>
      </c>
      <c r="G1862" s="123">
        <v>16</v>
      </c>
      <c r="H1862" s="123">
        <v>13</v>
      </c>
      <c r="I1862" s="123">
        <v>17.5</v>
      </c>
      <c r="J1862" s="123">
        <v>19</v>
      </c>
      <c r="K1862" s="123">
        <v>20.5</v>
      </c>
      <c r="L1862" s="123">
        <v>19</v>
      </c>
      <c r="M1862" s="119">
        <v>2500</v>
      </c>
      <c r="N1862" s="122">
        <f>IF('NORMAL OPTION CALLS'!E1862="BUY",('NORMAL OPTION CALLS'!L1862-'NORMAL OPTION CALLS'!G1862)*('NORMAL OPTION CALLS'!M1862),('NORMAL OPTION CALLS'!G1862-'NORMAL OPTION CALLS'!L1862)*('NORMAL OPTION CALLS'!M1862))</f>
        <v>7500</v>
      </c>
      <c r="O1862" s="8">
        <f>'NORMAL OPTION CALLS'!N1862/('NORMAL OPTION CALLS'!M1862)/'NORMAL OPTION CALLS'!G1862%</f>
        <v>18.75</v>
      </c>
    </row>
    <row r="1863" spans="1:15">
      <c r="A1863" s="119">
        <v>64</v>
      </c>
      <c r="B1863" s="124">
        <v>43040</v>
      </c>
      <c r="C1863" s="119">
        <v>300</v>
      </c>
      <c r="D1863" s="119" t="s">
        <v>21</v>
      </c>
      <c r="E1863" s="119" t="s">
        <v>22</v>
      </c>
      <c r="F1863" s="119" t="s">
        <v>91</v>
      </c>
      <c r="G1863" s="123">
        <v>15.5</v>
      </c>
      <c r="H1863" s="123">
        <v>12.5</v>
      </c>
      <c r="I1863" s="123">
        <v>17</v>
      </c>
      <c r="J1863" s="123">
        <v>18.5</v>
      </c>
      <c r="K1863" s="123">
        <v>20</v>
      </c>
      <c r="L1863" s="123">
        <v>20</v>
      </c>
      <c r="M1863" s="119">
        <v>2750</v>
      </c>
      <c r="N1863" s="122">
        <f>IF('NORMAL OPTION CALLS'!E1863="BUY",('NORMAL OPTION CALLS'!L1863-'NORMAL OPTION CALLS'!G1863)*('NORMAL OPTION CALLS'!M1863),('NORMAL OPTION CALLS'!G1863-'NORMAL OPTION CALLS'!L1863)*('NORMAL OPTION CALLS'!M1863))</f>
        <v>12375</v>
      </c>
      <c r="O1863" s="8">
        <f>'NORMAL OPTION CALLS'!N1863/('NORMAL OPTION CALLS'!M1863)/'NORMAL OPTION CALLS'!G1863%</f>
        <v>29.032258064516128</v>
      </c>
    </row>
    <row r="1865" spans="1:15" ht="17.25" thickBot="1">
      <c r="A1865" s="91"/>
      <c r="B1865" s="92"/>
      <c r="C1865" s="92"/>
      <c r="D1865" s="93"/>
      <c r="E1865" s="93"/>
      <c r="F1865" s="93"/>
      <c r="G1865" s="94"/>
      <c r="H1865" s="95"/>
      <c r="I1865" s="96" t="s">
        <v>27</v>
      </c>
      <c r="J1865" s="96"/>
      <c r="K1865" s="97"/>
      <c r="L1865" s="97"/>
    </row>
    <row r="1866" spans="1:15" ht="16.5">
      <c r="A1866" s="98"/>
      <c r="B1866" s="92"/>
      <c r="C1866" s="92"/>
      <c r="D1866" s="169" t="s">
        <v>28</v>
      </c>
      <c r="E1866" s="169"/>
      <c r="F1866" s="99">
        <v>64</v>
      </c>
      <c r="G1866" s="100">
        <f>'NORMAL OPTION CALLS'!G1867+'NORMAL OPTION CALLS'!G1868+'NORMAL OPTION CALLS'!G1869+'NORMAL OPTION CALLS'!G1870+'NORMAL OPTION CALLS'!G1871+'NORMAL OPTION CALLS'!G1872</f>
        <v>100</v>
      </c>
      <c r="H1866" s="93">
        <v>64</v>
      </c>
      <c r="I1866" s="101">
        <f>'NORMAL OPTION CALLS'!H1867/'NORMAL OPTION CALLS'!H1866%</f>
        <v>82.8125</v>
      </c>
      <c r="J1866" s="101"/>
      <c r="K1866" s="101"/>
      <c r="L1866" s="102"/>
    </row>
    <row r="1867" spans="1:15" ht="16.5">
      <c r="A1867" s="98"/>
      <c r="B1867" s="92"/>
      <c r="C1867" s="92"/>
      <c r="D1867" s="170" t="s">
        <v>29</v>
      </c>
      <c r="E1867" s="170"/>
      <c r="F1867" s="103">
        <v>53</v>
      </c>
      <c r="G1867" s="104">
        <f>('NORMAL OPTION CALLS'!F1867/'NORMAL OPTION CALLS'!F1866)*100</f>
        <v>82.8125</v>
      </c>
      <c r="H1867" s="93">
        <v>53</v>
      </c>
      <c r="I1867" s="97"/>
      <c r="J1867" s="97"/>
      <c r="K1867" s="93"/>
      <c r="L1867" s="97"/>
      <c r="N1867" s="93" t="s">
        <v>30</v>
      </c>
      <c r="O1867" s="93"/>
    </row>
    <row r="1868" spans="1:15" ht="16.5">
      <c r="A1868" s="105"/>
      <c r="B1868" s="92"/>
      <c r="C1868" s="92"/>
      <c r="D1868" s="170" t="s">
        <v>31</v>
      </c>
      <c r="E1868" s="170"/>
      <c r="F1868" s="103">
        <v>0</v>
      </c>
      <c r="G1868" s="104">
        <f>('NORMAL OPTION CALLS'!F1868/'NORMAL OPTION CALLS'!F1866)*100</f>
        <v>0</v>
      </c>
      <c r="H1868" s="106"/>
      <c r="I1868" s="93"/>
      <c r="J1868" s="93"/>
      <c r="K1868" s="93"/>
      <c r="L1868" s="97"/>
      <c r="N1868" s="98"/>
      <c r="O1868" s="98"/>
    </row>
    <row r="1869" spans="1:15" ht="16.5">
      <c r="A1869" s="105"/>
      <c r="B1869" s="92"/>
      <c r="C1869" s="92"/>
      <c r="D1869" s="170" t="s">
        <v>32</v>
      </c>
      <c r="E1869" s="170"/>
      <c r="F1869" s="103">
        <v>0</v>
      </c>
      <c r="G1869" s="104">
        <f>('NORMAL OPTION CALLS'!F1869/'NORMAL OPTION CALLS'!F1866)*100</f>
        <v>0</v>
      </c>
      <c r="H1869" s="106"/>
      <c r="I1869" s="93"/>
      <c r="J1869" s="93"/>
      <c r="K1869" s="93"/>
      <c r="L1869" s="97"/>
    </row>
    <row r="1870" spans="1:15" ht="16.5">
      <c r="A1870" s="105"/>
      <c r="B1870" s="92"/>
      <c r="C1870" s="92"/>
      <c r="D1870" s="170" t="s">
        <v>33</v>
      </c>
      <c r="E1870" s="170"/>
      <c r="F1870" s="103">
        <v>11</v>
      </c>
      <c r="G1870" s="104">
        <f>('NORMAL OPTION CALLS'!F1870/'NORMAL OPTION CALLS'!F1866)*100</f>
        <v>17.1875</v>
      </c>
      <c r="H1870" s="106"/>
      <c r="I1870" s="93" t="s">
        <v>34</v>
      </c>
      <c r="J1870" s="93"/>
      <c r="K1870" s="97"/>
      <c r="L1870" s="97"/>
    </row>
    <row r="1871" spans="1:15" ht="16.5">
      <c r="A1871" s="105"/>
      <c r="B1871" s="92"/>
      <c r="C1871" s="92"/>
      <c r="D1871" s="170" t="s">
        <v>35</v>
      </c>
      <c r="E1871" s="170"/>
      <c r="F1871" s="103">
        <v>0</v>
      </c>
      <c r="G1871" s="104">
        <f>('NORMAL OPTION CALLS'!F1871/'NORMAL OPTION CALLS'!F1866)*100</f>
        <v>0</v>
      </c>
      <c r="H1871" s="106"/>
      <c r="I1871" s="93"/>
      <c r="J1871" s="93"/>
      <c r="K1871" s="97"/>
      <c r="L1871" s="97"/>
    </row>
    <row r="1872" spans="1:15" ht="17.25" thickBot="1">
      <c r="A1872" s="105"/>
      <c r="B1872" s="92"/>
      <c r="C1872" s="92"/>
      <c r="D1872" s="171" t="s">
        <v>36</v>
      </c>
      <c r="E1872" s="171"/>
      <c r="F1872" s="107"/>
      <c r="G1872" s="108">
        <f>('NORMAL OPTION CALLS'!F1872/'NORMAL OPTION CALLS'!F1866)*100</f>
        <v>0</v>
      </c>
      <c r="H1872" s="106"/>
      <c r="I1872" s="93"/>
      <c r="J1872" s="93"/>
      <c r="K1872" s="102"/>
      <c r="L1872" s="102"/>
    </row>
    <row r="1873" spans="1:15" ht="16.5">
      <c r="A1873" s="109" t="s">
        <v>37</v>
      </c>
      <c r="B1873" s="92"/>
      <c r="C1873" s="92"/>
      <c r="D1873" s="98"/>
      <c r="E1873" s="98"/>
      <c r="F1873" s="93"/>
      <c r="G1873" s="93"/>
      <c r="H1873" s="110"/>
      <c r="I1873" s="111"/>
      <c r="J1873" s="111"/>
      <c r="K1873" s="111"/>
      <c r="L1873" s="93"/>
      <c r="N1873" s="115"/>
      <c r="O1873" s="115"/>
    </row>
    <row r="1874" spans="1:15" ht="16.5">
      <c r="A1874" s="112" t="s">
        <v>38</v>
      </c>
      <c r="B1874" s="92"/>
      <c r="C1874" s="92"/>
      <c r="D1874" s="113"/>
      <c r="E1874" s="114"/>
      <c r="F1874" s="98"/>
      <c r="G1874" s="111"/>
      <c r="H1874" s="110"/>
      <c r="I1874" s="111"/>
      <c r="J1874" s="111"/>
      <c r="K1874" s="111"/>
      <c r="L1874" s="93"/>
      <c r="N1874" s="98"/>
      <c r="O1874" s="98"/>
    </row>
    <row r="1875" spans="1:15" ht="16.5">
      <c r="A1875" s="112" t="s">
        <v>39</v>
      </c>
      <c r="B1875" s="92"/>
      <c r="C1875" s="92"/>
      <c r="D1875" s="98"/>
      <c r="E1875" s="114"/>
      <c r="F1875" s="98"/>
      <c r="G1875" s="111"/>
      <c r="H1875" s="110"/>
      <c r="I1875" s="97"/>
      <c r="J1875" s="97"/>
      <c r="K1875" s="97"/>
      <c r="L1875" s="93"/>
    </row>
    <row r="1876" spans="1:15" ht="16.5">
      <c r="A1876" s="112" t="s">
        <v>40</v>
      </c>
      <c r="B1876" s="113"/>
      <c r="C1876" s="92"/>
      <c r="D1876" s="98"/>
      <c r="E1876" s="114"/>
      <c r="F1876" s="98"/>
      <c r="G1876" s="111"/>
      <c r="H1876" s="95"/>
      <c r="I1876" s="97"/>
      <c r="J1876" s="97"/>
      <c r="K1876" s="97"/>
      <c r="L1876" s="93"/>
    </row>
    <row r="1877" spans="1:15" ht="16.5">
      <c r="A1877" s="112" t="s">
        <v>41</v>
      </c>
      <c r="B1877" s="105"/>
      <c r="C1877" s="113"/>
      <c r="D1877" s="98"/>
      <c r="E1877" s="116"/>
      <c r="F1877" s="111"/>
      <c r="G1877" s="111"/>
      <c r="H1877" s="95"/>
      <c r="I1877" s="97"/>
      <c r="J1877" s="97"/>
      <c r="K1877" s="97"/>
      <c r="L1877" s="111"/>
    </row>
    <row r="1879" spans="1:15">
      <c r="A1879" s="159" t="s">
        <v>0</v>
      </c>
      <c r="B1879" s="159"/>
      <c r="C1879" s="159"/>
      <c r="D1879" s="159"/>
      <c r="E1879" s="159"/>
      <c r="F1879" s="159"/>
      <c r="G1879" s="159"/>
      <c r="H1879" s="159"/>
      <c r="I1879" s="159"/>
      <c r="J1879" s="159"/>
      <c r="K1879" s="159"/>
      <c r="L1879" s="159"/>
      <c r="M1879" s="159"/>
      <c r="N1879" s="159"/>
      <c r="O1879" s="159"/>
    </row>
    <row r="1880" spans="1:15">
      <c r="A1880" s="159"/>
      <c r="B1880" s="159"/>
      <c r="C1880" s="159"/>
      <c r="D1880" s="159"/>
      <c r="E1880" s="159"/>
      <c r="F1880" s="159"/>
      <c r="G1880" s="159"/>
      <c r="H1880" s="159"/>
      <c r="I1880" s="159"/>
      <c r="J1880" s="159"/>
      <c r="K1880" s="159"/>
      <c r="L1880" s="159"/>
      <c r="M1880" s="159"/>
      <c r="N1880" s="159"/>
      <c r="O1880" s="159"/>
    </row>
    <row r="1881" spans="1:15">
      <c r="A1881" s="159"/>
      <c r="B1881" s="159"/>
      <c r="C1881" s="159"/>
      <c r="D1881" s="159"/>
      <c r="E1881" s="159"/>
      <c r="F1881" s="159"/>
      <c r="G1881" s="159"/>
      <c r="H1881" s="159"/>
      <c r="I1881" s="159"/>
      <c r="J1881" s="159"/>
      <c r="K1881" s="159"/>
      <c r="L1881" s="159"/>
      <c r="M1881" s="159"/>
      <c r="N1881" s="159"/>
      <c r="O1881" s="159"/>
    </row>
    <row r="1882" spans="1:15">
      <c r="A1882" s="172" t="s">
        <v>1</v>
      </c>
      <c r="B1882" s="172"/>
      <c r="C1882" s="172"/>
      <c r="D1882" s="172"/>
      <c r="E1882" s="172"/>
      <c r="F1882" s="172"/>
      <c r="G1882" s="172"/>
      <c r="H1882" s="172"/>
      <c r="I1882" s="172"/>
      <c r="J1882" s="172"/>
      <c r="K1882" s="172"/>
      <c r="L1882" s="172"/>
      <c r="M1882" s="172"/>
      <c r="N1882" s="172"/>
      <c r="O1882" s="172"/>
    </row>
    <row r="1883" spans="1:15">
      <c r="A1883" s="172" t="s">
        <v>2</v>
      </c>
      <c r="B1883" s="172"/>
      <c r="C1883" s="172"/>
      <c r="D1883" s="172"/>
      <c r="E1883" s="172"/>
      <c r="F1883" s="172"/>
      <c r="G1883" s="172"/>
      <c r="H1883" s="172"/>
      <c r="I1883" s="172"/>
      <c r="J1883" s="172"/>
      <c r="K1883" s="172"/>
      <c r="L1883" s="172"/>
      <c r="M1883" s="172"/>
      <c r="N1883" s="172"/>
      <c r="O1883" s="172"/>
    </row>
    <row r="1884" spans="1:15">
      <c r="A1884" s="163" t="s">
        <v>3</v>
      </c>
      <c r="B1884" s="163"/>
      <c r="C1884" s="163"/>
      <c r="D1884" s="163"/>
      <c r="E1884" s="163"/>
      <c r="F1884" s="163"/>
      <c r="G1884" s="163"/>
      <c r="H1884" s="163"/>
      <c r="I1884" s="163"/>
      <c r="J1884" s="163"/>
      <c r="K1884" s="163"/>
      <c r="L1884" s="163"/>
      <c r="M1884" s="163"/>
      <c r="N1884" s="163"/>
      <c r="O1884" s="163"/>
    </row>
    <row r="1885" spans="1:15" ht="16.5">
      <c r="A1885" s="173" t="s">
        <v>209</v>
      </c>
      <c r="B1885" s="173"/>
      <c r="C1885" s="173"/>
      <c r="D1885" s="173"/>
      <c r="E1885" s="173"/>
      <c r="F1885" s="173"/>
      <c r="G1885" s="173"/>
      <c r="H1885" s="173"/>
      <c r="I1885" s="173"/>
      <c r="J1885" s="173"/>
      <c r="K1885" s="173"/>
      <c r="L1885" s="173"/>
      <c r="M1885" s="173"/>
      <c r="N1885" s="173"/>
      <c r="O1885" s="173"/>
    </row>
    <row r="1886" spans="1:15" ht="16.5">
      <c r="A1886" s="164" t="s">
        <v>5</v>
      </c>
      <c r="B1886" s="164"/>
      <c r="C1886" s="164"/>
      <c r="D1886" s="164"/>
      <c r="E1886" s="164"/>
      <c r="F1886" s="164"/>
      <c r="G1886" s="164"/>
      <c r="H1886" s="164"/>
      <c r="I1886" s="164"/>
      <c r="J1886" s="164"/>
      <c r="K1886" s="164"/>
      <c r="L1886" s="164"/>
      <c r="M1886" s="164"/>
      <c r="N1886" s="164"/>
      <c r="O1886" s="164"/>
    </row>
    <row r="1887" spans="1:15">
      <c r="A1887" s="165" t="s">
        <v>6</v>
      </c>
      <c r="B1887" s="166" t="s">
        <v>7</v>
      </c>
      <c r="C1887" s="167" t="s">
        <v>8</v>
      </c>
      <c r="D1887" s="166" t="s">
        <v>9</v>
      </c>
      <c r="E1887" s="165" t="s">
        <v>10</v>
      </c>
      <c r="F1887" s="165" t="s">
        <v>11</v>
      </c>
      <c r="G1887" s="167" t="s">
        <v>12</v>
      </c>
      <c r="H1887" s="167" t="s">
        <v>13</v>
      </c>
      <c r="I1887" s="167" t="s">
        <v>14</v>
      </c>
      <c r="J1887" s="167" t="s">
        <v>15</v>
      </c>
      <c r="K1887" s="167" t="s">
        <v>16</v>
      </c>
      <c r="L1887" s="168" t="s">
        <v>17</v>
      </c>
      <c r="M1887" s="166" t="s">
        <v>18</v>
      </c>
      <c r="N1887" s="166" t="s">
        <v>19</v>
      </c>
      <c r="O1887" s="166" t="s">
        <v>20</v>
      </c>
    </row>
    <row r="1888" spans="1:15">
      <c r="A1888" s="165"/>
      <c r="B1888" s="166"/>
      <c r="C1888" s="167"/>
      <c r="D1888" s="166"/>
      <c r="E1888" s="165"/>
      <c r="F1888" s="165"/>
      <c r="G1888" s="167"/>
      <c r="H1888" s="167"/>
      <c r="I1888" s="167"/>
      <c r="J1888" s="167"/>
      <c r="K1888" s="167"/>
      <c r="L1888" s="168"/>
      <c r="M1888" s="166"/>
      <c r="N1888" s="166"/>
      <c r="O1888" s="166"/>
    </row>
    <row r="1889" spans="1:15" ht="14.25" customHeight="1">
      <c r="A1889" s="119">
        <v>1</v>
      </c>
      <c r="B1889" s="124">
        <v>43039</v>
      </c>
      <c r="C1889" s="119">
        <v>200</v>
      </c>
      <c r="D1889" s="119" t="s">
        <v>21</v>
      </c>
      <c r="E1889" s="119" t="s">
        <v>22</v>
      </c>
      <c r="F1889" s="119" t="s">
        <v>69</v>
      </c>
      <c r="G1889" s="123">
        <v>9.5</v>
      </c>
      <c r="H1889" s="123">
        <v>7.5</v>
      </c>
      <c r="I1889" s="123">
        <v>10.5</v>
      </c>
      <c r="J1889" s="123">
        <v>11.5</v>
      </c>
      <c r="K1889" s="123">
        <v>12.5</v>
      </c>
      <c r="L1889" s="123">
        <v>11.5</v>
      </c>
      <c r="M1889" s="119">
        <v>5000</v>
      </c>
      <c r="N1889" s="122">
        <f>IF('NORMAL OPTION CALLS'!E1889="BUY",('NORMAL OPTION CALLS'!L1889-'NORMAL OPTION CALLS'!G1889)*('NORMAL OPTION CALLS'!M1889),('NORMAL OPTION CALLS'!G1889-'NORMAL OPTION CALLS'!L1889)*('NORMAL OPTION CALLS'!M1889))</f>
        <v>10000</v>
      </c>
      <c r="O1889" s="8">
        <f>'NORMAL OPTION CALLS'!N1889/('NORMAL OPTION CALLS'!M1889)/'NORMAL OPTION CALLS'!G1889%</f>
        <v>21.05263157894737</v>
      </c>
    </row>
    <row r="1890" spans="1:15" ht="14.25" customHeight="1">
      <c r="A1890" s="119">
        <v>2</v>
      </c>
      <c r="B1890" s="124">
        <v>43039</v>
      </c>
      <c r="C1890" s="119">
        <v>510</v>
      </c>
      <c r="D1890" s="119" t="s">
        <v>21</v>
      </c>
      <c r="E1890" s="119" t="s">
        <v>22</v>
      </c>
      <c r="F1890" s="119" t="s">
        <v>58</v>
      </c>
      <c r="G1890" s="123">
        <v>21</v>
      </c>
      <c r="H1890" s="123">
        <v>13</v>
      </c>
      <c r="I1890" s="123">
        <v>25</v>
      </c>
      <c r="J1890" s="123">
        <v>29</v>
      </c>
      <c r="K1890" s="123">
        <v>33</v>
      </c>
      <c r="L1890" s="123">
        <v>33</v>
      </c>
      <c r="M1890" s="119">
        <v>1200</v>
      </c>
      <c r="N1890" s="122">
        <f>IF('NORMAL OPTION CALLS'!E1890="BUY",('NORMAL OPTION CALLS'!L1890-'NORMAL OPTION CALLS'!G1890)*('NORMAL OPTION CALLS'!M1890),('NORMAL OPTION CALLS'!G1890-'NORMAL OPTION CALLS'!L1890)*('NORMAL OPTION CALLS'!M1890))</f>
        <v>14400</v>
      </c>
      <c r="O1890" s="8">
        <f>'NORMAL OPTION CALLS'!N1890/('NORMAL OPTION CALLS'!M1890)/'NORMAL OPTION CALLS'!G1890%</f>
        <v>57.142857142857146</v>
      </c>
    </row>
    <row r="1891" spans="1:15" ht="14.25" customHeight="1">
      <c r="A1891" s="119">
        <v>3</v>
      </c>
      <c r="B1891" s="124">
        <v>43039</v>
      </c>
      <c r="C1891" s="119">
        <v>560</v>
      </c>
      <c r="D1891" s="119" t="s">
        <v>21</v>
      </c>
      <c r="E1891" s="119" t="s">
        <v>22</v>
      </c>
      <c r="F1891" s="119" t="s">
        <v>94</v>
      </c>
      <c r="G1891" s="123">
        <v>25</v>
      </c>
      <c r="H1891" s="123">
        <v>17</v>
      </c>
      <c r="I1891" s="123">
        <v>29</v>
      </c>
      <c r="J1891" s="123">
        <v>33</v>
      </c>
      <c r="K1891" s="123">
        <v>37</v>
      </c>
      <c r="L1891" s="123">
        <v>29</v>
      </c>
      <c r="M1891" s="119">
        <v>1000</v>
      </c>
      <c r="N1891" s="122">
        <f>IF('NORMAL OPTION CALLS'!E1891="BUY",('NORMAL OPTION CALLS'!L1891-'NORMAL OPTION CALLS'!G1891)*('NORMAL OPTION CALLS'!M1891),('NORMAL OPTION CALLS'!G1891-'NORMAL OPTION CALLS'!L1891)*('NORMAL OPTION CALLS'!M1891))</f>
        <v>4000</v>
      </c>
      <c r="O1891" s="8">
        <f>'NORMAL OPTION CALLS'!N1891/('NORMAL OPTION CALLS'!M1891)/'NORMAL OPTION CALLS'!G1891%</f>
        <v>16</v>
      </c>
    </row>
    <row r="1892" spans="1:15" ht="14.25" customHeight="1">
      <c r="A1892" s="119">
        <v>4</v>
      </c>
      <c r="B1892" s="124">
        <v>43039</v>
      </c>
      <c r="C1892" s="119">
        <v>500</v>
      </c>
      <c r="D1892" s="119" t="s">
        <v>21</v>
      </c>
      <c r="E1892" s="119" t="s">
        <v>22</v>
      </c>
      <c r="F1892" s="119" t="s">
        <v>58</v>
      </c>
      <c r="G1892" s="123">
        <v>20</v>
      </c>
      <c r="H1892" s="123">
        <v>14</v>
      </c>
      <c r="I1892" s="123">
        <v>23</v>
      </c>
      <c r="J1892" s="123">
        <v>26</v>
      </c>
      <c r="K1892" s="123">
        <v>29</v>
      </c>
      <c r="L1892" s="123">
        <v>29</v>
      </c>
      <c r="M1892" s="119">
        <v>1200</v>
      </c>
      <c r="N1892" s="122">
        <f>IF('NORMAL OPTION CALLS'!E1892="BUY",('NORMAL OPTION CALLS'!L1892-'NORMAL OPTION CALLS'!G1892)*('NORMAL OPTION CALLS'!M1892),('NORMAL OPTION CALLS'!G1892-'NORMAL OPTION CALLS'!L1892)*('NORMAL OPTION CALLS'!M1892))</f>
        <v>10800</v>
      </c>
      <c r="O1892" s="8">
        <f>'NORMAL OPTION CALLS'!N1892/('NORMAL OPTION CALLS'!M1892)/'NORMAL OPTION CALLS'!G1892%</f>
        <v>45</v>
      </c>
    </row>
    <row r="1893" spans="1:15" ht="14.25" customHeight="1">
      <c r="A1893" s="119">
        <v>5</v>
      </c>
      <c r="B1893" s="124">
        <v>43038</v>
      </c>
      <c r="C1893" s="119">
        <v>440</v>
      </c>
      <c r="D1893" s="119" t="s">
        <v>21</v>
      </c>
      <c r="E1893" s="119" t="s">
        <v>22</v>
      </c>
      <c r="F1893" s="119" t="s">
        <v>227</v>
      </c>
      <c r="G1893" s="123">
        <v>26</v>
      </c>
      <c r="H1893" s="123">
        <v>20</v>
      </c>
      <c r="I1893" s="123">
        <v>29</v>
      </c>
      <c r="J1893" s="123">
        <v>32</v>
      </c>
      <c r="K1893" s="123">
        <v>35</v>
      </c>
      <c r="L1893" s="123">
        <v>35</v>
      </c>
      <c r="M1893" s="119">
        <v>1200</v>
      </c>
      <c r="N1893" s="122">
        <f>IF('NORMAL OPTION CALLS'!E1893="BUY",('NORMAL OPTION CALLS'!L1893-'NORMAL OPTION CALLS'!G1893)*('NORMAL OPTION CALLS'!M1893),('NORMAL OPTION CALLS'!G1893-'NORMAL OPTION CALLS'!L1893)*('NORMAL OPTION CALLS'!M1893))</f>
        <v>10800</v>
      </c>
      <c r="O1893" s="8">
        <f>'NORMAL OPTION CALLS'!N1893/('NORMAL OPTION CALLS'!M1893)/'NORMAL OPTION CALLS'!G1893%</f>
        <v>34.615384615384613</v>
      </c>
    </row>
    <row r="1894" spans="1:15" ht="14.25" customHeight="1">
      <c r="A1894" s="119">
        <v>6</v>
      </c>
      <c r="B1894" s="124">
        <v>43038</v>
      </c>
      <c r="C1894" s="119">
        <v>640</v>
      </c>
      <c r="D1894" s="119" t="s">
        <v>21</v>
      </c>
      <c r="E1894" s="119" t="s">
        <v>22</v>
      </c>
      <c r="F1894" s="119" t="s">
        <v>78</v>
      </c>
      <c r="G1894" s="123">
        <v>26</v>
      </c>
      <c r="H1894" s="123">
        <v>20</v>
      </c>
      <c r="I1894" s="123">
        <v>29</v>
      </c>
      <c r="J1894" s="123">
        <v>32</v>
      </c>
      <c r="K1894" s="123">
        <v>35</v>
      </c>
      <c r="L1894" s="123">
        <v>35</v>
      </c>
      <c r="M1894" s="119">
        <v>1500</v>
      </c>
      <c r="N1894" s="122">
        <f>IF('NORMAL OPTION CALLS'!E1894="BUY",('NORMAL OPTION CALLS'!L1894-'NORMAL OPTION CALLS'!G1894)*('NORMAL OPTION CALLS'!M1894),('NORMAL OPTION CALLS'!G1894-'NORMAL OPTION CALLS'!L1894)*('NORMAL OPTION CALLS'!M1894))</f>
        <v>13500</v>
      </c>
      <c r="O1894" s="8">
        <f>'NORMAL OPTION CALLS'!N1894/('NORMAL OPTION CALLS'!M1894)/'NORMAL OPTION CALLS'!G1894%</f>
        <v>34.615384615384613</v>
      </c>
    </row>
    <row r="1895" spans="1:15" ht="14.25" customHeight="1">
      <c r="A1895" s="119">
        <v>7</v>
      </c>
      <c r="B1895" s="124">
        <v>43038</v>
      </c>
      <c r="C1895" s="119">
        <v>430</v>
      </c>
      <c r="D1895" s="119" t="s">
        <v>21</v>
      </c>
      <c r="E1895" s="119" t="s">
        <v>22</v>
      </c>
      <c r="F1895" s="119" t="s">
        <v>227</v>
      </c>
      <c r="G1895" s="123">
        <v>18</v>
      </c>
      <c r="H1895" s="123">
        <v>12</v>
      </c>
      <c r="I1895" s="123">
        <v>21</v>
      </c>
      <c r="J1895" s="123">
        <v>24</v>
      </c>
      <c r="K1895" s="123">
        <v>27</v>
      </c>
      <c r="L1895" s="123">
        <v>27</v>
      </c>
      <c r="M1895" s="119">
        <v>1200</v>
      </c>
      <c r="N1895" s="122">
        <f>IF('NORMAL OPTION CALLS'!E1895="BUY",('NORMAL OPTION CALLS'!L1895-'NORMAL OPTION CALLS'!G1895)*('NORMAL OPTION CALLS'!M1895),('NORMAL OPTION CALLS'!G1895-'NORMAL OPTION CALLS'!L1895)*('NORMAL OPTION CALLS'!M1895))</f>
        <v>10800</v>
      </c>
      <c r="O1895" s="8">
        <f>'NORMAL OPTION CALLS'!N1895/('NORMAL OPTION CALLS'!M1895)/'NORMAL OPTION CALLS'!G1895%</f>
        <v>50</v>
      </c>
    </row>
    <row r="1896" spans="1:15" ht="14.25" customHeight="1">
      <c r="A1896" s="119">
        <v>8</v>
      </c>
      <c r="B1896" s="124">
        <v>43035</v>
      </c>
      <c r="C1896" s="119">
        <v>175</v>
      </c>
      <c r="D1896" s="119" t="s">
        <v>21</v>
      </c>
      <c r="E1896" s="119" t="s">
        <v>22</v>
      </c>
      <c r="F1896" s="119" t="s">
        <v>64</v>
      </c>
      <c r="G1896" s="123">
        <v>8</v>
      </c>
      <c r="H1896" s="123">
        <v>7</v>
      </c>
      <c r="I1896" s="123">
        <v>8.5</v>
      </c>
      <c r="J1896" s="123">
        <v>9</v>
      </c>
      <c r="K1896" s="123">
        <v>9.5</v>
      </c>
      <c r="L1896" s="123">
        <v>7</v>
      </c>
      <c r="M1896" s="119">
        <v>6000</v>
      </c>
      <c r="N1896" s="122">
        <f>IF('NORMAL OPTION CALLS'!E1896="BUY",('NORMAL OPTION CALLS'!L1896-'NORMAL OPTION CALLS'!G1896)*('NORMAL OPTION CALLS'!M1896),('NORMAL OPTION CALLS'!G1896-'NORMAL OPTION CALLS'!L1896)*('NORMAL OPTION CALLS'!M1896))</f>
        <v>-6000</v>
      </c>
      <c r="O1896" s="8">
        <f>'NORMAL OPTION CALLS'!N1896/('NORMAL OPTION CALLS'!M1896)/'NORMAL OPTION CALLS'!G1896%</f>
        <v>-12.5</v>
      </c>
    </row>
    <row r="1897" spans="1:15" ht="14.25" customHeight="1">
      <c r="A1897" s="119">
        <v>9</v>
      </c>
      <c r="B1897" s="124">
        <v>43035</v>
      </c>
      <c r="C1897" s="119">
        <v>170</v>
      </c>
      <c r="D1897" s="119" t="s">
        <v>21</v>
      </c>
      <c r="E1897" s="119" t="s">
        <v>22</v>
      </c>
      <c r="F1897" s="119" t="s">
        <v>64</v>
      </c>
      <c r="G1897" s="123">
        <v>9.5</v>
      </c>
      <c r="H1897" s="123">
        <v>8.5</v>
      </c>
      <c r="I1897" s="123">
        <v>10</v>
      </c>
      <c r="J1897" s="123">
        <v>10.5</v>
      </c>
      <c r="K1897" s="123">
        <v>11</v>
      </c>
      <c r="L1897" s="123">
        <v>11</v>
      </c>
      <c r="M1897" s="119">
        <v>6000</v>
      </c>
      <c r="N1897" s="122">
        <f>IF('NORMAL OPTION CALLS'!E1897="BUY",('NORMAL OPTION CALLS'!L1897-'NORMAL OPTION CALLS'!G1897)*('NORMAL OPTION CALLS'!M1897),('NORMAL OPTION CALLS'!G1897-'NORMAL OPTION CALLS'!L1897)*('NORMAL OPTION CALLS'!M1897))</f>
        <v>9000</v>
      </c>
      <c r="O1897" s="8">
        <f>'NORMAL OPTION CALLS'!N1897/('NORMAL OPTION CALLS'!M1897)/'NORMAL OPTION CALLS'!G1897%</f>
        <v>15.789473684210526</v>
      </c>
    </row>
    <row r="1898" spans="1:15" ht="14.25" customHeight="1">
      <c r="A1898" s="119">
        <v>10</v>
      </c>
      <c r="B1898" s="124">
        <v>43035</v>
      </c>
      <c r="C1898" s="119">
        <v>145</v>
      </c>
      <c r="D1898" s="119" t="s">
        <v>21</v>
      </c>
      <c r="E1898" s="119" t="s">
        <v>22</v>
      </c>
      <c r="F1898" s="119" t="s">
        <v>59</v>
      </c>
      <c r="G1898" s="123">
        <v>6.5</v>
      </c>
      <c r="H1898" s="123">
        <v>5.5</v>
      </c>
      <c r="I1898" s="123">
        <v>7</v>
      </c>
      <c r="J1898" s="123">
        <v>7.5</v>
      </c>
      <c r="K1898" s="123">
        <v>8</v>
      </c>
      <c r="L1898" s="123">
        <v>8</v>
      </c>
      <c r="M1898" s="119">
        <v>6000</v>
      </c>
      <c r="N1898" s="122">
        <f>IF('NORMAL OPTION CALLS'!E1898="BUY",('NORMAL OPTION CALLS'!L1898-'NORMAL OPTION CALLS'!G1898)*('NORMAL OPTION CALLS'!M1898),('NORMAL OPTION CALLS'!G1898-'NORMAL OPTION CALLS'!L1898)*('NORMAL OPTION CALLS'!M1898))</f>
        <v>9000</v>
      </c>
      <c r="O1898" s="8">
        <f>'NORMAL OPTION CALLS'!N1898/('NORMAL OPTION CALLS'!M1898)/'NORMAL OPTION CALLS'!G1898%</f>
        <v>23.076923076923077</v>
      </c>
    </row>
    <row r="1899" spans="1:15" ht="14.25" customHeight="1">
      <c r="A1899" s="119">
        <v>11</v>
      </c>
      <c r="B1899" s="124">
        <v>43034</v>
      </c>
      <c r="C1899" s="119">
        <v>135</v>
      </c>
      <c r="D1899" s="119" t="s">
        <v>21</v>
      </c>
      <c r="E1899" s="119" t="s">
        <v>22</v>
      </c>
      <c r="F1899" s="119" t="s">
        <v>59</v>
      </c>
      <c r="G1899" s="123">
        <v>9</v>
      </c>
      <c r="H1899" s="123">
        <v>8</v>
      </c>
      <c r="I1899" s="123">
        <v>9.5</v>
      </c>
      <c r="J1899" s="123">
        <v>10</v>
      </c>
      <c r="K1899" s="123">
        <v>10.5</v>
      </c>
      <c r="L1899" s="123">
        <v>10.5</v>
      </c>
      <c r="M1899" s="119">
        <v>6000</v>
      </c>
      <c r="N1899" s="122">
        <f>IF('NORMAL OPTION CALLS'!E1899="BUY",('NORMAL OPTION CALLS'!L1899-'NORMAL OPTION CALLS'!G1899)*('NORMAL OPTION CALLS'!M1899),('NORMAL OPTION CALLS'!G1899-'NORMAL OPTION CALLS'!L1899)*('NORMAL OPTION CALLS'!M1899))</f>
        <v>9000</v>
      </c>
      <c r="O1899" s="8">
        <f>'NORMAL OPTION CALLS'!N1899/('NORMAL OPTION CALLS'!M1899)/'NORMAL OPTION CALLS'!G1899%</f>
        <v>16.666666666666668</v>
      </c>
    </row>
    <row r="1900" spans="1:15" ht="14.25" customHeight="1">
      <c r="A1900" s="119">
        <v>12</v>
      </c>
      <c r="B1900" s="124">
        <v>43034</v>
      </c>
      <c r="C1900" s="119">
        <v>720</v>
      </c>
      <c r="D1900" s="119" t="s">
        <v>21</v>
      </c>
      <c r="E1900" s="119" t="s">
        <v>22</v>
      </c>
      <c r="F1900" s="119" t="s">
        <v>99</v>
      </c>
      <c r="G1900" s="123">
        <v>10</v>
      </c>
      <c r="H1900" s="123">
        <v>7</v>
      </c>
      <c r="I1900" s="123">
        <v>11.5</v>
      </c>
      <c r="J1900" s="123">
        <v>13</v>
      </c>
      <c r="K1900" s="123">
        <v>14.5</v>
      </c>
      <c r="L1900" s="123">
        <v>13</v>
      </c>
      <c r="M1900" s="119">
        <v>2000</v>
      </c>
      <c r="N1900" s="122">
        <f>IF('NORMAL OPTION CALLS'!E1900="BUY",('NORMAL OPTION CALLS'!L1900-'NORMAL OPTION CALLS'!G1900)*('NORMAL OPTION CALLS'!M1900),('NORMAL OPTION CALLS'!G1900-'NORMAL OPTION CALLS'!L1900)*('NORMAL OPTION CALLS'!M1900))</f>
        <v>6000</v>
      </c>
      <c r="O1900" s="8">
        <f>'NORMAL OPTION CALLS'!N1900/('NORMAL OPTION CALLS'!M1900)/'NORMAL OPTION CALLS'!G1900%</f>
        <v>30</v>
      </c>
    </row>
    <row r="1901" spans="1:15" ht="14.25" customHeight="1">
      <c r="A1901" s="119">
        <v>13</v>
      </c>
      <c r="B1901" s="124">
        <v>43034</v>
      </c>
      <c r="C1901" s="119">
        <v>290</v>
      </c>
      <c r="D1901" s="119" t="s">
        <v>21</v>
      </c>
      <c r="E1901" s="119" t="s">
        <v>22</v>
      </c>
      <c r="F1901" s="119" t="s">
        <v>223</v>
      </c>
      <c r="G1901" s="123">
        <v>3</v>
      </c>
      <c r="H1901" s="123">
        <v>1</v>
      </c>
      <c r="I1901" s="123">
        <v>5</v>
      </c>
      <c r="J1901" s="123">
        <v>8</v>
      </c>
      <c r="K1901" s="123">
        <v>10</v>
      </c>
      <c r="L1901" s="123">
        <v>5</v>
      </c>
      <c r="M1901" s="119">
        <v>1700</v>
      </c>
      <c r="N1901" s="122">
        <f>IF('NORMAL OPTION CALLS'!E1901="BUY",('NORMAL OPTION CALLS'!L1901-'NORMAL OPTION CALLS'!G1901)*('NORMAL OPTION CALLS'!M1901),('NORMAL OPTION CALLS'!G1901-'NORMAL OPTION CALLS'!L1901)*('NORMAL OPTION CALLS'!M1901))</f>
        <v>3400</v>
      </c>
      <c r="O1901" s="8">
        <f>'NORMAL OPTION CALLS'!N1901/('NORMAL OPTION CALLS'!M1901)/'NORMAL OPTION CALLS'!G1901%</f>
        <v>66.666666666666671</v>
      </c>
    </row>
    <row r="1902" spans="1:15" ht="14.25" customHeight="1">
      <c r="A1902" s="119">
        <v>14</v>
      </c>
      <c r="B1902" s="124">
        <v>43033</v>
      </c>
      <c r="C1902" s="119">
        <v>135</v>
      </c>
      <c r="D1902" s="119" t="s">
        <v>21</v>
      </c>
      <c r="E1902" s="119" t="s">
        <v>22</v>
      </c>
      <c r="F1902" s="119" t="s">
        <v>59</v>
      </c>
      <c r="G1902" s="123">
        <v>2</v>
      </c>
      <c r="H1902" s="123">
        <v>1</v>
      </c>
      <c r="I1902" s="123">
        <v>2.5</v>
      </c>
      <c r="J1902" s="123">
        <v>3</v>
      </c>
      <c r="K1902" s="123">
        <v>3.5</v>
      </c>
      <c r="L1902" s="123">
        <v>3.5</v>
      </c>
      <c r="M1902" s="119">
        <v>6000</v>
      </c>
      <c r="N1902" s="122">
        <f>IF('NORMAL OPTION CALLS'!E1902="BUY",('NORMAL OPTION CALLS'!L1902-'NORMAL OPTION CALLS'!G1902)*('NORMAL OPTION CALLS'!M1902),('NORMAL OPTION CALLS'!G1902-'NORMAL OPTION CALLS'!L1902)*('NORMAL OPTION CALLS'!M1902))</f>
        <v>9000</v>
      </c>
      <c r="O1902" s="8">
        <f>'NORMAL OPTION CALLS'!N1902/('NORMAL OPTION CALLS'!M1902)/'NORMAL OPTION CALLS'!G1902%</f>
        <v>75</v>
      </c>
    </row>
    <row r="1903" spans="1:15" ht="14.25" customHeight="1">
      <c r="A1903" s="119">
        <v>15</v>
      </c>
      <c r="B1903" s="124">
        <v>43033</v>
      </c>
      <c r="C1903" s="119">
        <v>180</v>
      </c>
      <c r="D1903" s="119" t="s">
        <v>21</v>
      </c>
      <c r="E1903" s="119" t="s">
        <v>22</v>
      </c>
      <c r="F1903" s="119" t="s">
        <v>124</v>
      </c>
      <c r="G1903" s="123">
        <v>8</v>
      </c>
      <c r="H1903" s="123">
        <v>6</v>
      </c>
      <c r="I1903" s="123">
        <v>9</v>
      </c>
      <c r="J1903" s="123">
        <v>10</v>
      </c>
      <c r="K1903" s="123">
        <v>11</v>
      </c>
      <c r="L1903" s="123">
        <v>11</v>
      </c>
      <c r="M1903" s="119">
        <v>3500</v>
      </c>
      <c r="N1903" s="122">
        <f>IF('NORMAL OPTION CALLS'!E1903="BUY",('NORMAL OPTION CALLS'!L1903-'NORMAL OPTION CALLS'!G1903)*('NORMAL OPTION CALLS'!M1903),('NORMAL OPTION CALLS'!G1903-'NORMAL OPTION CALLS'!L1903)*('NORMAL OPTION CALLS'!M1903))</f>
        <v>10500</v>
      </c>
      <c r="O1903" s="8">
        <f>'NORMAL OPTION CALLS'!N1903/('NORMAL OPTION CALLS'!M1903)/'NORMAL OPTION CALLS'!G1903%</f>
        <v>37.5</v>
      </c>
    </row>
    <row r="1904" spans="1:15" ht="14.25" customHeight="1">
      <c r="A1904" s="119">
        <v>16</v>
      </c>
      <c r="B1904" s="124">
        <v>43033</v>
      </c>
      <c r="C1904" s="119">
        <v>310</v>
      </c>
      <c r="D1904" s="119" t="s">
        <v>21</v>
      </c>
      <c r="E1904" s="119" t="s">
        <v>22</v>
      </c>
      <c r="F1904" s="119" t="s">
        <v>49</v>
      </c>
      <c r="G1904" s="123">
        <v>7</v>
      </c>
      <c r="H1904" s="123">
        <v>4</v>
      </c>
      <c r="I1904" s="123">
        <v>8.5</v>
      </c>
      <c r="J1904" s="123">
        <v>10</v>
      </c>
      <c r="K1904" s="123">
        <v>11.5</v>
      </c>
      <c r="L1904" s="123">
        <v>11.5</v>
      </c>
      <c r="M1904" s="119">
        <v>3000</v>
      </c>
      <c r="N1904" s="122">
        <f>IF('NORMAL OPTION CALLS'!E1904="BUY",('NORMAL OPTION CALLS'!L1904-'NORMAL OPTION CALLS'!G1904)*('NORMAL OPTION CALLS'!M1904),('NORMAL OPTION CALLS'!G1904-'NORMAL OPTION CALLS'!L1904)*('NORMAL OPTION CALLS'!M1904))</f>
        <v>13500</v>
      </c>
      <c r="O1904" s="8">
        <f>'NORMAL OPTION CALLS'!N1904/('NORMAL OPTION CALLS'!M1904)/'NORMAL OPTION CALLS'!G1904%</f>
        <v>64.285714285714278</v>
      </c>
    </row>
    <row r="1905" spans="1:15" ht="14.25" customHeight="1">
      <c r="A1905" s="119">
        <v>17</v>
      </c>
      <c r="B1905" s="124">
        <v>43032</v>
      </c>
      <c r="C1905" s="119">
        <v>140</v>
      </c>
      <c r="D1905" s="119" t="s">
        <v>21</v>
      </c>
      <c r="E1905" s="119" t="s">
        <v>22</v>
      </c>
      <c r="F1905" s="119" t="s">
        <v>124</v>
      </c>
      <c r="G1905" s="123">
        <v>5.5</v>
      </c>
      <c r="H1905" s="123">
        <v>2.5</v>
      </c>
      <c r="I1905" s="123">
        <v>7</v>
      </c>
      <c r="J1905" s="123">
        <v>8.5</v>
      </c>
      <c r="K1905" s="123">
        <v>10</v>
      </c>
      <c r="L1905" s="123">
        <v>10</v>
      </c>
      <c r="M1905" s="119">
        <v>3500</v>
      </c>
      <c r="N1905" s="122">
        <f>IF('NORMAL OPTION CALLS'!E1905="BUY",('NORMAL OPTION CALLS'!L1905-'NORMAL OPTION CALLS'!G1905)*('NORMAL OPTION CALLS'!M1905),('NORMAL OPTION CALLS'!G1905-'NORMAL OPTION CALLS'!L1905)*('NORMAL OPTION CALLS'!M1905))</f>
        <v>15750</v>
      </c>
      <c r="O1905" s="8">
        <f>'NORMAL OPTION CALLS'!N1905/('NORMAL OPTION CALLS'!M1905)/'NORMAL OPTION CALLS'!G1905%</f>
        <v>81.818181818181813</v>
      </c>
    </row>
    <row r="1906" spans="1:15" ht="14.25" customHeight="1">
      <c r="A1906" s="119">
        <v>18</v>
      </c>
      <c r="B1906" s="124">
        <v>43032</v>
      </c>
      <c r="C1906" s="119">
        <v>340</v>
      </c>
      <c r="D1906" s="119" t="s">
        <v>21</v>
      </c>
      <c r="E1906" s="119" t="s">
        <v>22</v>
      </c>
      <c r="F1906" s="119" t="s">
        <v>74</v>
      </c>
      <c r="G1906" s="123">
        <v>3</v>
      </c>
      <c r="H1906" s="123">
        <v>1</v>
      </c>
      <c r="I1906" s="123">
        <v>4</v>
      </c>
      <c r="J1906" s="123">
        <v>5</v>
      </c>
      <c r="K1906" s="123">
        <v>6</v>
      </c>
      <c r="L1906" s="123">
        <v>1</v>
      </c>
      <c r="M1906" s="119">
        <v>3500</v>
      </c>
      <c r="N1906" s="122">
        <f>IF('NORMAL OPTION CALLS'!E1906="BUY",('NORMAL OPTION CALLS'!L1906-'NORMAL OPTION CALLS'!G1906)*('NORMAL OPTION CALLS'!M1906),('NORMAL OPTION CALLS'!G1906-'NORMAL OPTION CALLS'!L1906)*('NORMAL OPTION CALLS'!M1906))</f>
        <v>-7000</v>
      </c>
      <c r="O1906" s="8">
        <f>'NORMAL OPTION CALLS'!N1906/('NORMAL OPTION CALLS'!M1906)/'NORMAL OPTION CALLS'!G1906%</f>
        <v>-66.666666666666671</v>
      </c>
    </row>
    <row r="1907" spans="1:15" ht="14.25" customHeight="1">
      <c r="A1907" s="119">
        <v>19</v>
      </c>
      <c r="B1907" s="124">
        <v>43032</v>
      </c>
      <c r="C1907" s="119">
        <v>730</v>
      </c>
      <c r="D1907" s="119" t="s">
        <v>21</v>
      </c>
      <c r="E1907" s="119" t="s">
        <v>22</v>
      </c>
      <c r="F1907" s="119" t="s">
        <v>99</v>
      </c>
      <c r="G1907" s="123">
        <v>6</v>
      </c>
      <c r="H1907" s="123">
        <v>2</v>
      </c>
      <c r="I1907" s="123">
        <v>8</v>
      </c>
      <c r="J1907" s="123">
        <v>10</v>
      </c>
      <c r="K1907" s="123">
        <v>12</v>
      </c>
      <c r="L1907" s="123">
        <v>8</v>
      </c>
      <c r="M1907" s="119">
        <v>2000</v>
      </c>
      <c r="N1907" s="122">
        <f>IF('NORMAL OPTION CALLS'!E1907="BUY",('NORMAL OPTION CALLS'!L1907-'NORMAL OPTION CALLS'!G1907)*('NORMAL OPTION CALLS'!M1907),('NORMAL OPTION CALLS'!G1907-'NORMAL OPTION CALLS'!L1907)*('NORMAL OPTION CALLS'!M1907))</f>
        <v>4000</v>
      </c>
      <c r="O1907" s="8">
        <f>'NORMAL OPTION CALLS'!N1907/('NORMAL OPTION CALLS'!M1907)/'NORMAL OPTION CALLS'!G1907%</f>
        <v>33.333333333333336</v>
      </c>
    </row>
    <row r="1908" spans="1:15" ht="14.25" customHeight="1">
      <c r="A1908" s="119">
        <v>20</v>
      </c>
      <c r="B1908" s="124">
        <v>43032</v>
      </c>
      <c r="C1908" s="119">
        <v>360</v>
      </c>
      <c r="D1908" s="119" t="s">
        <v>21</v>
      </c>
      <c r="E1908" s="119" t="s">
        <v>22</v>
      </c>
      <c r="F1908" s="119" t="s">
        <v>90</v>
      </c>
      <c r="G1908" s="123">
        <v>4</v>
      </c>
      <c r="H1908" s="123">
        <v>2</v>
      </c>
      <c r="I1908" s="123">
        <v>5</v>
      </c>
      <c r="J1908" s="123">
        <v>6</v>
      </c>
      <c r="K1908" s="123">
        <v>7</v>
      </c>
      <c r="L1908" s="123">
        <v>6</v>
      </c>
      <c r="M1908" s="119">
        <v>3750</v>
      </c>
      <c r="N1908" s="122">
        <f>IF('NORMAL OPTION CALLS'!E1908="BUY",('NORMAL OPTION CALLS'!L1908-'NORMAL OPTION CALLS'!G1908)*('NORMAL OPTION CALLS'!M1908),('NORMAL OPTION CALLS'!G1908-'NORMAL OPTION CALLS'!L1908)*('NORMAL OPTION CALLS'!M1908))</f>
        <v>7500</v>
      </c>
      <c r="O1908" s="8">
        <f>'NORMAL OPTION CALLS'!N1908/('NORMAL OPTION CALLS'!M1908)/'NORMAL OPTION CALLS'!G1908%</f>
        <v>50</v>
      </c>
    </row>
    <row r="1909" spans="1:15" ht="16.5" customHeight="1">
      <c r="A1909" s="119">
        <v>21</v>
      </c>
      <c r="B1909" s="124">
        <v>43031</v>
      </c>
      <c r="C1909" s="119">
        <v>560</v>
      </c>
      <c r="D1909" s="119" t="s">
        <v>21</v>
      </c>
      <c r="E1909" s="119" t="s">
        <v>22</v>
      </c>
      <c r="F1909" s="119" t="s">
        <v>92</v>
      </c>
      <c r="G1909" s="123">
        <v>10</v>
      </c>
      <c r="H1909" s="123">
        <v>7</v>
      </c>
      <c r="I1909" s="123">
        <v>12</v>
      </c>
      <c r="J1909" s="123">
        <v>14</v>
      </c>
      <c r="K1909" s="123">
        <v>16</v>
      </c>
      <c r="L1909" s="123">
        <v>7</v>
      </c>
      <c r="M1909" s="119">
        <v>2000</v>
      </c>
      <c r="N1909" s="122">
        <f>IF('NORMAL OPTION CALLS'!E1909="BUY",('NORMAL OPTION CALLS'!L1909-'NORMAL OPTION CALLS'!G1909)*('NORMAL OPTION CALLS'!M1909),('NORMAL OPTION CALLS'!G1909-'NORMAL OPTION CALLS'!L1909)*('NORMAL OPTION CALLS'!M1909))</f>
        <v>-6000</v>
      </c>
      <c r="O1909" s="8">
        <f>'NORMAL OPTION CALLS'!N1909/('NORMAL OPTION CALLS'!M1909)/'NORMAL OPTION CALLS'!G1909%</f>
        <v>-30</v>
      </c>
    </row>
    <row r="1910" spans="1:15" ht="16.5" customHeight="1">
      <c r="A1910" s="119">
        <v>22</v>
      </c>
      <c r="B1910" s="124">
        <v>43031</v>
      </c>
      <c r="C1910" s="119">
        <v>490</v>
      </c>
      <c r="D1910" s="119" t="s">
        <v>21</v>
      </c>
      <c r="E1910" s="119" t="s">
        <v>22</v>
      </c>
      <c r="F1910" s="119" t="s">
        <v>226</v>
      </c>
      <c r="G1910" s="123">
        <v>6</v>
      </c>
      <c r="H1910" s="123">
        <v>2</v>
      </c>
      <c r="I1910" s="123">
        <v>8</v>
      </c>
      <c r="J1910" s="123">
        <v>10</v>
      </c>
      <c r="K1910" s="123">
        <v>12</v>
      </c>
      <c r="L1910" s="123">
        <v>12</v>
      </c>
      <c r="M1910" s="119">
        <v>1700</v>
      </c>
      <c r="N1910" s="122">
        <f>IF('NORMAL OPTION CALLS'!E1910="BUY",('NORMAL OPTION CALLS'!L1910-'NORMAL OPTION CALLS'!G1910)*('NORMAL OPTION CALLS'!M1910),('NORMAL OPTION CALLS'!G1910-'NORMAL OPTION CALLS'!L1910)*('NORMAL OPTION CALLS'!M1910))</f>
        <v>10200</v>
      </c>
      <c r="O1910" s="8">
        <f>'NORMAL OPTION CALLS'!N1910/('NORMAL OPTION CALLS'!M1910)/'NORMAL OPTION CALLS'!G1910%</f>
        <v>100</v>
      </c>
    </row>
    <row r="1911" spans="1:15" ht="16.5" customHeight="1">
      <c r="A1911" s="119">
        <v>23</v>
      </c>
      <c r="B1911" s="124">
        <v>43031</v>
      </c>
      <c r="C1911" s="119">
        <v>95</v>
      </c>
      <c r="D1911" s="119" t="s">
        <v>21</v>
      </c>
      <c r="E1911" s="119" t="s">
        <v>22</v>
      </c>
      <c r="F1911" s="119" t="s">
        <v>46</v>
      </c>
      <c r="G1911" s="123">
        <v>3.5</v>
      </c>
      <c r="H1911" s="123">
        <v>2.5</v>
      </c>
      <c r="I1911" s="123">
        <v>4</v>
      </c>
      <c r="J1911" s="123">
        <v>4.5</v>
      </c>
      <c r="K1911" s="123">
        <v>5</v>
      </c>
      <c r="L1911" s="123">
        <v>5</v>
      </c>
      <c r="M1911" s="119">
        <v>7000</v>
      </c>
      <c r="N1911" s="122">
        <f>IF('NORMAL OPTION CALLS'!E1911="BUY",('NORMAL OPTION CALLS'!L1911-'NORMAL OPTION CALLS'!G1911)*('NORMAL OPTION CALLS'!M1911),('NORMAL OPTION CALLS'!G1911-'NORMAL OPTION CALLS'!L1911)*('NORMAL OPTION CALLS'!M1911))</f>
        <v>10500</v>
      </c>
      <c r="O1911" s="8">
        <f>'NORMAL OPTION CALLS'!N1911/('NORMAL OPTION CALLS'!M1911)/'NORMAL OPTION CALLS'!G1911%</f>
        <v>42.857142857142854</v>
      </c>
    </row>
    <row r="1912" spans="1:15" ht="16.5" customHeight="1">
      <c r="A1912" s="119">
        <v>24</v>
      </c>
      <c r="B1912" s="124">
        <v>43026</v>
      </c>
      <c r="C1912" s="119">
        <v>130</v>
      </c>
      <c r="D1912" s="119" t="s">
        <v>21</v>
      </c>
      <c r="E1912" s="119" t="s">
        <v>22</v>
      </c>
      <c r="F1912" s="119" t="s">
        <v>59</v>
      </c>
      <c r="G1912" s="123">
        <v>3.5</v>
      </c>
      <c r="H1912" s="123">
        <v>2.5</v>
      </c>
      <c r="I1912" s="123">
        <v>4</v>
      </c>
      <c r="J1912" s="123">
        <v>4.5</v>
      </c>
      <c r="K1912" s="123">
        <v>5</v>
      </c>
      <c r="L1912" s="123">
        <v>4</v>
      </c>
      <c r="M1912" s="119">
        <v>6000</v>
      </c>
      <c r="N1912" s="122">
        <f>IF('NORMAL OPTION CALLS'!E1912="BUY",('NORMAL OPTION CALLS'!L1912-'NORMAL OPTION CALLS'!G1912)*('NORMAL OPTION CALLS'!M1912),('NORMAL OPTION CALLS'!G1912-'NORMAL OPTION CALLS'!L1912)*('NORMAL OPTION CALLS'!M1912))</f>
        <v>3000</v>
      </c>
      <c r="O1912" s="8">
        <f>'NORMAL OPTION CALLS'!N1912/('NORMAL OPTION CALLS'!M1912)/'NORMAL OPTION CALLS'!G1912%</f>
        <v>14.285714285714285</v>
      </c>
    </row>
    <row r="1913" spans="1:15" ht="16.5" customHeight="1">
      <c r="A1913" s="119">
        <v>25</v>
      </c>
      <c r="B1913" s="124">
        <v>43026</v>
      </c>
      <c r="C1913" s="119">
        <v>900</v>
      </c>
      <c r="D1913" s="119" t="s">
        <v>21</v>
      </c>
      <c r="E1913" s="119" t="s">
        <v>22</v>
      </c>
      <c r="F1913" s="119" t="s">
        <v>225</v>
      </c>
      <c r="G1913" s="123">
        <v>15.5</v>
      </c>
      <c r="H1913" s="123">
        <v>8</v>
      </c>
      <c r="I1913" s="123">
        <v>19.5</v>
      </c>
      <c r="J1913" s="123">
        <v>23.5</v>
      </c>
      <c r="K1913" s="123">
        <v>27.5</v>
      </c>
      <c r="L1913" s="123">
        <v>27.5</v>
      </c>
      <c r="M1913" s="119">
        <v>1000</v>
      </c>
      <c r="N1913" s="122">
        <f>IF('NORMAL OPTION CALLS'!E1913="BUY",('NORMAL OPTION CALLS'!L1913-'NORMAL OPTION CALLS'!G1913)*('NORMAL OPTION CALLS'!M1913),('NORMAL OPTION CALLS'!G1913-'NORMAL OPTION CALLS'!L1913)*('NORMAL OPTION CALLS'!M1913))</f>
        <v>12000</v>
      </c>
      <c r="O1913" s="8">
        <f>'NORMAL OPTION CALLS'!N1913/('NORMAL OPTION CALLS'!M1913)/'NORMAL OPTION CALLS'!G1913%</f>
        <v>77.41935483870968</v>
      </c>
    </row>
    <row r="1914" spans="1:15" ht="16.5" customHeight="1">
      <c r="A1914" s="119">
        <v>26</v>
      </c>
      <c r="B1914" s="124">
        <v>43026</v>
      </c>
      <c r="C1914" s="119">
        <v>155</v>
      </c>
      <c r="D1914" s="119" t="s">
        <v>21</v>
      </c>
      <c r="E1914" s="119" t="s">
        <v>22</v>
      </c>
      <c r="F1914" s="119" t="s">
        <v>64</v>
      </c>
      <c r="G1914" s="123">
        <v>5</v>
      </c>
      <c r="H1914" s="123">
        <v>4</v>
      </c>
      <c r="I1914" s="123">
        <v>5.5</v>
      </c>
      <c r="J1914" s="123">
        <v>6</v>
      </c>
      <c r="K1914" s="123">
        <v>6.5</v>
      </c>
      <c r="L1914" s="123">
        <v>6.5</v>
      </c>
      <c r="M1914" s="119">
        <v>6000</v>
      </c>
      <c r="N1914" s="122">
        <f>IF('NORMAL OPTION CALLS'!E1914="BUY",('NORMAL OPTION CALLS'!L1914-'NORMAL OPTION CALLS'!G1914)*('NORMAL OPTION CALLS'!M1914),('NORMAL OPTION CALLS'!G1914-'NORMAL OPTION CALLS'!L1914)*('NORMAL OPTION CALLS'!M1914))</f>
        <v>9000</v>
      </c>
      <c r="O1914" s="8">
        <f>'NORMAL OPTION CALLS'!N1914/('NORMAL OPTION CALLS'!M1914)/'NORMAL OPTION CALLS'!G1914%</f>
        <v>30</v>
      </c>
    </row>
    <row r="1915" spans="1:15" ht="16.5" customHeight="1">
      <c r="A1915" s="119">
        <v>27</v>
      </c>
      <c r="B1915" s="124">
        <v>43026</v>
      </c>
      <c r="C1915" s="119">
        <v>480</v>
      </c>
      <c r="D1915" s="119" t="s">
        <v>21</v>
      </c>
      <c r="E1915" s="119" t="s">
        <v>22</v>
      </c>
      <c r="F1915" s="119" t="s">
        <v>183</v>
      </c>
      <c r="G1915" s="123">
        <v>14</v>
      </c>
      <c r="H1915" s="123">
        <v>8</v>
      </c>
      <c r="I1915" s="123">
        <v>17</v>
      </c>
      <c r="J1915" s="123">
        <v>20</v>
      </c>
      <c r="K1915" s="123">
        <v>23</v>
      </c>
      <c r="L1915" s="123">
        <v>17</v>
      </c>
      <c r="M1915" s="119">
        <v>1200</v>
      </c>
      <c r="N1915" s="122">
        <f>IF('NORMAL OPTION CALLS'!E1915="BUY",('NORMAL OPTION CALLS'!L1915-'NORMAL OPTION CALLS'!G1915)*('NORMAL OPTION CALLS'!M1915),('NORMAL OPTION CALLS'!G1915-'NORMAL OPTION CALLS'!L1915)*('NORMAL OPTION CALLS'!M1915))</f>
        <v>3600</v>
      </c>
      <c r="O1915" s="8">
        <f>'NORMAL OPTION CALLS'!N1915/('NORMAL OPTION CALLS'!M1915)/'NORMAL OPTION CALLS'!G1915%</f>
        <v>21.428571428571427</v>
      </c>
    </row>
    <row r="1916" spans="1:15" ht="16.5" customHeight="1">
      <c r="A1916" s="119">
        <v>28</v>
      </c>
      <c r="B1916" s="124">
        <v>43025</v>
      </c>
      <c r="C1916" s="119">
        <v>670</v>
      </c>
      <c r="D1916" s="119" t="s">
        <v>21</v>
      </c>
      <c r="E1916" s="119" t="s">
        <v>22</v>
      </c>
      <c r="F1916" s="119" t="s">
        <v>77</v>
      </c>
      <c r="G1916" s="123">
        <v>12</v>
      </c>
      <c r="H1916" s="123">
        <v>6</v>
      </c>
      <c r="I1916" s="123">
        <v>15</v>
      </c>
      <c r="J1916" s="123">
        <v>18</v>
      </c>
      <c r="K1916" s="123">
        <v>21</v>
      </c>
      <c r="L1916" s="123">
        <v>6</v>
      </c>
      <c r="M1916" s="119">
        <v>1700</v>
      </c>
      <c r="N1916" s="122">
        <f>IF('NORMAL OPTION CALLS'!E1916="BUY",('NORMAL OPTION CALLS'!L1916-'NORMAL OPTION CALLS'!G1916)*('NORMAL OPTION CALLS'!M1916),('NORMAL OPTION CALLS'!G1916-'NORMAL OPTION CALLS'!L1916)*('NORMAL OPTION CALLS'!M1916))</f>
        <v>-10200</v>
      </c>
      <c r="O1916" s="8">
        <f>'NORMAL OPTION CALLS'!N1916/('NORMAL OPTION CALLS'!M1916)/'NORMAL OPTION CALLS'!G1916%</f>
        <v>-50</v>
      </c>
    </row>
    <row r="1917" spans="1:15" ht="16.5" customHeight="1">
      <c r="A1917" s="119">
        <v>29</v>
      </c>
      <c r="B1917" s="124">
        <v>43025</v>
      </c>
      <c r="C1917" s="119">
        <v>275</v>
      </c>
      <c r="D1917" s="119" t="s">
        <v>21</v>
      </c>
      <c r="E1917" s="119" t="s">
        <v>22</v>
      </c>
      <c r="F1917" s="119" t="s">
        <v>24</v>
      </c>
      <c r="G1917" s="123">
        <v>5</v>
      </c>
      <c r="H1917" s="123">
        <v>3</v>
      </c>
      <c r="I1917" s="123">
        <v>6</v>
      </c>
      <c r="J1917" s="123">
        <v>7</v>
      </c>
      <c r="K1917" s="123">
        <v>8</v>
      </c>
      <c r="L1917" s="123">
        <v>6</v>
      </c>
      <c r="M1917" s="119">
        <v>3500</v>
      </c>
      <c r="N1917" s="122">
        <f>IF('NORMAL OPTION CALLS'!E1917="BUY",('NORMAL OPTION CALLS'!L1917-'NORMAL OPTION CALLS'!G1917)*('NORMAL OPTION CALLS'!M1917),('NORMAL OPTION CALLS'!G1917-'NORMAL OPTION CALLS'!L1917)*('NORMAL OPTION CALLS'!M1917))</f>
        <v>3500</v>
      </c>
      <c r="O1917" s="8">
        <f>'NORMAL OPTION CALLS'!N1917/('NORMAL OPTION CALLS'!M1917)/'NORMAL OPTION CALLS'!G1917%</f>
        <v>20</v>
      </c>
    </row>
    <row r="1918" spans="1:15" ht="16.5" customHeight="1">
      <c r="A1918" s="119">
        <v>30</v>
      </c>
      <c r="B1918" s="124">
        <v>43025</v>
      </c>
      <c r="C1918" s="119">
        <v>85</v>
      </c>
      <c r="D1918" s="119" t="s">
        <v>21</v>
      </c>
      <c r="E1918" s="119" t="s">
        <v>22</v>
      </c>
      <c r="F1918" s="119" t="s">
        <v>46</v>
      </c>
      <c r="G1918" s="123">
        <v>4</v>
      </c>
      <c r="H1918" s="123">
        <v>3</v>
      </c>
      <c r="I1918" s="123">
        <v>4.5</v>
      </c>
      <c r="J1918" s="123">
        <v>5</v>
      </c>
      <c r="K1918" s="123">
        <v>5.5</v>
      </c>
      <c r="L1918" s="123">
        <v>5.5</v>
      </c>
      <c r="M1918" s="119">
        <v>7000</v>
      </c>
      <c r="N1918" s="122">
        <f>IF('NORMAL OPTION CALLS'!E1918="BUY",('NORMAL OPTION CALLS'!L1918-'NORMAL OPTION CALLS'!G1918)*('NORMAL OPTION CALLS'!M1918),('NORMAL OPTION CALLS'!G1918-'NORMAL OPTION CALLS'!L1918)*('NORMAL OPTION CALLS'!M1918))</f>
        <v>10500</v>
      </c>
      <c r="O1918" s="8">
        <f>'NORMAL OPTION CALLS'!N1918/('NORMAL OPTION CALLS'!M1918)/'NORMAL OPTION CALLS'!G1918%</f>
        <v>37.5</v>
      </c>
    </row>
    <row r="1919" spans="1:15" ht="16.5" customHeight="1">
      <c r="A1919" s="119">
        <v>31</v>
      </c>
      <c r="B1919" s="124">
        <v>43025</v>
      </c>
      <c r="C1919" s="119">
        <v>125</v>
      </c>
      <c r="D1919" s="119" t="s">
        <v>21</v>
      </c>
      <c r="E1919" s="119" t="s">
        <v>22</v>
      </c>
      <c r="F1919" s="119" t="s">
        <v>59</v>
      </c>
      <c r="G1919" s="123">
        <v>4.5</v>
      </c>
      <c r="H1919" s="123">
        <v>3.5</v>
      </c>
      <c r="I1919" s="123">
        <v>5</v>
      </c>
      <c r="J1919" s="123">
        <v>5.5</v>
      </c>
      <c r="K1919" s="123">
        <v>6</v>
      </c>
      <c r="L1919" s="123">
        <v>5</v>
      </c>
      <c r="M1919" s="119">
        <v>6000</v>
      </c>
      <c r="N1919" s="122">
        <f>IF('NORMAL OPTION CALLS'!E1919="BUY",('NORMAL OPTION CALLS'!L1919-'NORMAL OPTION CALLS'!G1919)*('NORMAL OPTION CALLS'!M1919),('NORMAL OPTION CALLS'!G1919-'NORMAL OPTION CALLS'!L1919)*('NORMAL OPTION CALLS'!M1919))</f>
        <v>3000</v>
      </c>
      <c r="O1919" s="8">
        <f>'NORMAL OPTION CALLS'!N1919/('NORMAL OPTION CALLS'!M1919)/'NORMAL OPTION CALLS'!G1919%</f>
        <v>11.111111111111111</v>
      </c>
    </row>
    <row r="1920" spans="1:15" ht="16.5" customHeight="1">
      <c r="A1920" s="119">
        <v>32</v>
      </c>
      <c r="B1920" s="124">
        <v>43024</v>
      </c>
      <c r="C1920" s="119">
        <v>290</v>
      </c>
      <c r="D1920" s="119" t="s">
        <v>21</v>
      </c>
      <c r="E1920" s="119" t="s">
        <v>22</v>
      </c>
      <c r="F1920" s="119" t="s">
        <v>223</v>
      </c>
      <c r="G1920" s="123">
        <v>4</v>
      </c>
      <c r="H1920" s="123">
        <v>0.1</v>
      </c>
      <c r="I1920" s="123">
        <v>6</v>
      </c>
      <c r="J1920" s="123">
        <v>8</v>
      </c>
      <c r="K1920" s="123">
        <v>10</v>
      </c>
      <c r="L1920" s="123">
        <v>6</v>
      </c>
      <c r="M1920" s="119">
        <v>1700</v>
      </c>
      <c r="N1920" s="122">
        <f>IF('NORMAL OPTION CALLS'!E1920="BUY",('NORMAL OPTION CALLS'!L1920-'NORMAL OPTION CALLS'!G1920)*('NORMAL OPTION CALLS'!M1920),('NORMAL OPTION CALLS'!G1920-'NORMAL OPTION CALLS'!L1920)*('NORMAL OPTION CALLS'!M1920))</f>
        <v>3400</v>
      </c>
      <c r="O1920" s="8">
        <f>'NORMAL OPTION CALLS'!N1920/('NORMAL OPTION CALLS'!M1920)/'NORMAL OPTION CALLS'!G1920%</f>
        <v>50</v>
      </c>
    </row>
    <row r="1921" spans="1:15" ht="16.5" customHeight="1">
      <c r="A1921" s="119">
        <v>33</v>
      </c>
      <c r="B1921" s="124">
        <v>43024</v>
      </c>
      <c r="C1921" s="119">
        <v>1100</v>
      </c>
      <c r="D1921" s="119" t="s">
        <v>21</v>
      </c>
      <c r="E1921" s="119" t="s">
        <v>22</v>
      </c>
      <c r="F1921" s="119" t="s">
        <v>224</v>
      </c>
      <c r="G1921" s="123">
        <v>17</v>
      </c>
      <c r="H1921" s="123">
        <v>8</v>
      </c>
      <c r="I1921" s="123">
        <v>22</v>
      </c>
      <c r="J1921" s="123">
        <v>27</v>
      </c>
      <c r="K1921" s="123">
        <v>32</v>
      </c>
      <c r="L1921" s="123">
        <v>22</v>
      </c>
      <c r="M1921" s="119">
        <v>800</v>
      </c>
      <c r="N1921" s="122">
        <f>IF('NORMAL OPTION CALLS'!E1921="BUY",('NORMAL OPTION CALLS'!L1921-'NORMAL OPTION CALLS'!G1921)*('NORMAL OPTION CALLS'!M1921),('NORMAL OPTION CALLS'!G1921-'NORMAL OPTION CALLS'!L1921)*('NORMAL OPTION CALLS'!M1921))</f>
        <v>4000</v>
      </c>
      <c r="O1921" s="8">
        <f>'NORMAL OPTION CALLS'!N1921/('NORMAL OPTION CALLS'!M1921)/'NORMAL OPTION CALLS'!G1921%</f>
        <v>29.411764705882351</v>
      </c>
    </row>
    <row r="1922" spans="1:15" ht="16.5" customHeight="1">
      <c r="A1922" s="119">
        <v>34</v>
      </c>
      <c r="B1922" s="124">
        <v>43024</v>
      </c>
      <c r="C1922" s="119">
        <v>330</v>
      </c>
      <c r="D1922" s="119" t="s">
        <v>21</v>
      </c>
      <c r="E1922" s="119" t="s">
        <v>22</v>
      </c>
      <c r="F1922" s="119" t="s">
        <v>74</v>
      </c>
      <c r="G1922" s="123">
        <v>8</v>
      </c>
      <c r="H1922" s="123">
        <v>6</v>
      </c>
      <c r="I1922" s="123">
        <v>9</v>
      </c>
      <c r="J1922" s="123">
        <v>10</v>
      </c>
      <c r="K1922" s="123">
        <v>11</v>
      </c>
      <c r="L1922" s="123">
        <v>10</v>
      </c>
      <c r="M1922" s="119">
        <v>3500</v>
      </c>
      <c r="N1922" s="122">
        <f>IF('NORMAL OPTION CALLS'!E1922="BUY",('NORMAL OPTION CALLS'!L1922-'NORMAL OPTION CALLS'!G1922)*('NORMAL OPTION CALLS'!M1922),('NORMAL OPTION CALLS'!G1922-'NORMAL OPTION CALLS'!L1922)*('NORMAL OPTION CALLS'!M1922))</f>
        <v>7000</v>
      </c>
      <c r="O1922" s="8">
        <f>'NORMAL OPTION CALLS'!N1922/('NORMAL OPTION CALLS'!M1922)/'NORMAL OPTION CALLS'!G1922%</f>
        <v>25</v>
      </c>
    </row>
    <row r="1923" spans="1:15" ht="16.5" customHeight="1">
      <c r="A1923" s="119">
        <v>35</v>
      </c>
      <c r="B1923" s="124">
        <v>43024</v>
      </c>
      <c r="C1923" s="119">
        <v>800</v>
      </c>
      <c r="D1923" s="119" t="s">
        <v>21</v>
      </c>
      <c r="E1923" s="119" t="s">
        <v>22</v>
      </c>
      <c r="F1923" s="119" t="s">
        <v>46</v>
      </c>
      <c r="G1923" s="123">
        <v>4</v>
      </c>
      <c r="H1923" s="123">
        <v>3.2</v>
      </c>
      <c r="I1923" s="123">
        <v>4.4000000000000004</v>
      </c>
      <c r="J1923" s="123">
        <v>4.8</v>
      </c>
      <c r="K1923" s="123">
        <v>5.2</v>
      </c>
      <c r="L1923" s="123">
        <v>4.4000000000000004</v>
      </c>
      <c r="M1923" s="119">
        <v>7000</v>
      </c>
      <c r="N1923" s="122">
        <f>IF('NORMAL OPTION CALLS'!E1923="BUY",('NORMAL OPTION CALLS'!L1923-'NORMAL OPTION CALLS'!G1923)*('NORMAL OPTION CALLS'!M1923),('NORMAL OPTION CALLS'!G1923-'NORMAL OPTION CALLS'!L1923)*('NORMAL OPTION CALLS'!M1923))</f>
        <v>2800.0000000000023</v>
      </c>
      <c r="O1923" s="8">
        <f>'NORMAL OPTION CALLS'!N1923/('NORMAL OPTION CALLS'!M1923)/'NORMAL OPTION CALLS'!G1923%</f>
        <v>10.000000000000007</v>
      </c>
    </row>
    <row r="1924" spans="1:15" ht="16.5" customHeight="1">
      <c r="A1924" s="119">
        <v>36</v>
      </c>
      <c r="B1924" s="124">
        <v>43024</v>
      </c>
      <c r="C1924" s="119">
        <v>460</v>
      </c>
      <c r="D1924" s="119" t="s">
        <v>21</v>
      </c>
      <c r="E1924" s="119" t="s">
        <v>22</v>
      </c>
      <c r="F1924" s="119" t="s">
        <v>130</v>
      </c>
      <c r="G1924" s="123">
        <v>12</v>
      </c>
      <c r="H1924" s="123">
        <v>8</v>
      </c>
      <c r="I1924" s="123">
        <v>14</v>
      </c>
      <c r="J1924" s="123">
        <v>16</v>
      </c>
      <c r="K1924" s="123">
        <v>18</v>
      </c>
      <c r="L1924" s="123">
        <v>18</v>
      </c>
      <c r="M1924" s="119">
        <v>1700</v>
      </c>
      <c r="N1924" s="122">
        <f>IF('NORMAL OPTION CALLS'!E1924="BUY",('NORMAL OPTION CALLS'!L1924-'NORMAL OPTION CALLS'!G1924)*('NORMAL OPTION CALLS'!M1924),('NORMAL OPTION CALLS'!G1924-'NORMAL OPTION CALLS'!L1924)*('NORMAL OPTION CALLS'!M1924))</f>
        <v>10200</v>
      </c>
      <c r="O1924" s="8">
        <f>'NORMAL OPTION CALLS'!N1924/('NORMAL OPTION CALLS'!M1924)/'NORMAL OPTION CALLS'!G1924%</f>
        <v>50</v>
      </c>
    </row>
    <row r="1925" spans="1:15" ht="16.5" customHeight="1">
      <c r="A1925" s="119">
        <v>37</v>
      </c>
      <c r="B1925" s="124">
        <v>43021</v>
      </c>
      <c r="C1925" s="119">
        <v>700</v>
      </c>
      <c r="D1925" s="119" t="s">
        <v>21</v>
      </c>
      <c r="E1925" s="119" t="s">
        <v>22</v>
      </c>
      <c r="F1925" s="119" t="s">
        <v>99</v>
      </c>
      <c r="G1925" s="123">
        <v>18.5</v>
      </c>
      <c r="H1925" s="123">
        <v>15</v>
      </c>
      <c r="I1925" s="123">
        <v>20.5</v>
      </c>
      <c r="J1925" s="123">
        <v>22.5</v>
      </c>
      <c r="K1925" s="123">
        <v>24.5</v>
      </c>
      <c r="L1925" s="123">
        <v>22.5</v>
      </c>
      <c r="M1925" s="119">
        <v>2000</v>
      </c>
      <c r="N1925" s="122">
        <f>IF('NORMAL OPTION CALLS'!E1925="BUY",('NORMAL OPTION CALLS'!L1925-'NORMAL OPTION CALLS'!G1925)*('NORMAL OPTION CALLS'!M1925),('NORMAL OPTION CALLS'!G1925-'NORMAL OPTION CALLS'!L1925)*('NORMAL OPTION CALLS'!M1925))</f>
        <v>8000</v>
      </c>
      <c r="O1925" s="8">
        <f>'NORMAL OPTION CALLS'!N1925/('NORMAL OPTION CALLS'!M1925)/'NORMAL OPTION CALLS'!G1925%</f>
        <v>21.621621621621621</v>
      </c>
    </row>
    <row r="1926" spans="1:15" ht="16.5" customHeight="1">
      <c r="A1926" s="119">
        <v>38</v>
      </c>
      <c r="B1926" s="124">
        <v>43021</v>
      </c>
      <c r="C1926" s="119">
        <v>1070</v>
      </c>
      <c r="D1926" s="119" t="s">
        <v>21</v>
      </c>
      <c r="E1926" s="119" t="s">
        <v>22</v>
      </c>
      <c r="F1926" s="119" t="s">
        <v>222</v>
      </c>
      <c r="G1926" s="123">
        <v>19</v>
      </c>
      <c r="H1926" s="123">
        <v>11</v>
      </c>
      <c r="I1926" s="123">
        <v>23</v>
      </c>
      <c r="J1926" s="123">
        <v>27</v>
      </c>
      <c r="K1926" s="123">
        <v>31</v>
      </c>
      <c r="L1926" s="123">
        <v>27</v>
      </c>
      <c r="M1926" s="119">
        <v>800</v>
      </c>
      <c r="N1926" s="122">
        <f>IF('NORMAL OPTION CALLS'!E1926="BUY",('NORMAL OPTION CALLS'!L1926-'NORMAL OPTION CALLS'!G1926)*('NORMAL OPTION CALLS'!M1926),('NORMAL OPTION CALLS'!G1926-'NORMAL OPTION CALLS'!L1926)*('NORMAL OPTION CALLS'!M1926))</f>
        <v>6400</v>
      </c>
      <c r="O1926" s="8">
        <f>'NORMAL OPTION CALLS'!N1926/('NORMAL OPTION CALLS'!M1926)/'NORMAL OPTION CALLS'!G1926%</f>
        <v>42.10526315789474</v>
      </c>
    </row>
    <row r="1927" spans="1:15" ht="16.5" customHeight="1">
      <c r="A1927" s="119">
        <v>39</v>
      </c>
      <c r="B1927" s="124">
        <v>43021</v>
      </c>
      <c r="C1927" s="119">
        <v>530</v>
      </c>
      <c r="D1927" s="119" t="s">
        <v>21</v>
      </c>
      <c r="E1927" s="119" t="s">
        <v>22</v>
      </c>
      <c r="F1927" s="119" t="s">
        <v>58</v>
      </c>
      <c r="G1927" s="123">
        <v>12</v>
      </c>
      <c r="H1927" s="123">
        <v>6</v>
      </c>
      <c r="I1927" s="123">
        <v>15</v>
      </c>
      <c r="J1927" s="123">
        <v>18</v>
      </c>
      <c r="K1927" s="123">
        <v>21</v>
      </c>
      <c r="L1927" s="123">
        <v>16</v>
      </c>
      <c r="M1927" s="119">
        <v>1200</v>
      </c>
      <c r="N1927" s="122">
        <f>IF('NORMAL OPTION CALLS'!E1927="BUY",('NORMAL OPTION CALLS'!L1927-'NORMAL OPTION CALLS'!G1927)*('NORMAL OPTION CALLS'!M1927),('NORMAL OPTION CALLS'!G1927-'NORMAL OPTION CALLS'!L1927)*('NORMAL OPTION CALLS'!M1927))</f>
        <v>4800</v>
      </c>
      <c r="O1927" s="8">
        <f>'NORMAL OPTION CALLS'!N1927/('NORMAL OPTION CALLS'!M1927)/'NORMAL OPTION CALLS'!G1927%</f>
        <v>33.333333333333336</v>
      </c>
    </row>
    <row r="1928" spans="1:15" ht="16.5" customHeight="1">
      <c r="A1928" s="119">
        <v>40</v>
      </c>
      <c r="B1928" s="124">
        <v>43021</v>
      </c>
      <c r="C1928" s="119">
        <v>540</v>
      </c>
      <c r="D1928" s="119" t="s">
        <v>21</v>
      </c>
      <c r="E1928" s="119" t="s">
        <v>22</v>
      </c>
      <c r="F1928" s="119" t="s">
        <v>92</v>
      </c>
      <c r="G1928" s="123">
        <v>12</v>
      </c>
      <c r="H1928" s="123">
        <v>8</v>
      </c>
      <c r="I1928" s="123">
        <v>14</v>
      </c>
      <c r="J1928" s="123">
        <v>16</v>
      </c>
      <c r="K1928" s="123">
        <v>18</v>
      </c>
      <c r="L1928" s="123">
        <v>16</v>
      </c>
      <c r="M1928" s="119">
        <v>2000</v>
      </c>
      <c r="N1928" s="122">
        <f>IF('NORMAL OPTION CALLS'!E1928="BUY",('NORMAL OPTION CALLS'!L1928-'NORMAL OPTION CALLS'!G1928)*('NORMAL OPTION CALLS'!M1928),('NORMAL OPTION CALLS'!G1928-'NORMAL OPTION CALLS'!L1928)*('NORMAL OPTION CALLS'!M1928))</f>
        <v>8000</v>
      </c>
      <c r="O1928" s="8">
        <f>'NORMAL OPTION CALLS'!N1928/('NORMAL OPTION CALLS'!M1928)/'NORMAL OPTION CALLS'!G1928%</f>
        <v>33.333333333333336</v>
      </c>
    </row>
    <row r="1929" spans="1:15" ht="16.5" customHeight="1">
      <c r="A1929" s="119">
        <v>41</v>
      </c>
      <c r="B1929" s="124">
        <v>43020</v>
      </c>
      <c r="C1929" s="119">
        <v>260</v>
      </c>
      <c r="D1929" s="119" t="s">
        <v>21</v>
      </c>
      <c r="E1929" s="119" t="s">
        <v>22</v>
      </c>
      <c r="F1929" s="119" t="s">
        <v>24</v>
      </c>
      <c r="G1929" s="123">
        <v>6</v>
      </c>
      <c r="H1929" s="123">
        <v>4</v>
      </c>
      <c r="I1929" s="123">
        <v>7</v>
      </c>
      <c r="J1929" s="123">
        <v>8</v>
      </c>
      <c r="K1929" s="123">
        <v>9</v>
      </c>
      <c r="L1929" s="123">
        <v>9</v>
      </c>
      <c r="M1929" s="119">
        <v>3500</v>
      </c>
      <c r="N1929" s="122">
        <f>IF('NORMAL OPTION CALLS'!E1929="BUY",('NORMAL OPTION CALLS'!L1929-'NORMAL OPTION CALLS'!G1929)*('NORMAL OPTION CALLS'!M1929),('NORMAL OPTION CALLS'!G1929-'NORMAL OPTION CALLS'!L1929)*('NORMAL OPTION CALLS'!M1929))</f>
        <v>10500</v>
      </c>
      <c r="O1929" s="8">
        <f>'NORMAL OPTION CALLS'!N1929/('NORMAL OPTION CALLS'!M1929)/'NORMAL OPTION CALLS'!G1929%</f>
        <v>50</v>
      </c>
    </row>
    <row r="1930" spans="1:15" ht="16.5" customHeight="1">
      <c r="A1930" s="119">
        <v>42</v>
      </c>
      <c r="B1930" s="124">
        <v>43020</v>
      </c>
      <c r="C1930" s="119">
        <v>870</v>
      </c>
      <c r="D1930" s="119" t="s">
        <v>21</v>
      </c>
      <c r="E1930" s="119" t="s">
        <v>22</v>
      </c>
      <c r="F1930" s="119" t="s">
        <v>221</v>
      </c>
      <c r="G1930" s="123">
        <v>20</v>
      </c>
      <c r="H1930" s="123">
        <v>12</v>
      </c>
      <c r="I1930" s="123">
        <v>24</v>
      </c>
      <c r="J1930" s="123">
        <v>28</v>
      </c>
      <c r="K1930" s="123">
        <v>32</v>
      </c>
      <c r="L1930" s="123">
        <v>24</v>
      </c>
      <c r="M1930" s="119">
        <v>1000</v>
      </c>
      <c r="N1930" s="122">
        <f>IF('NORMAL OPTION CALLS'!E1930="BUY",('NORMAL OPTION CALLS'!L1930-'NORMAL OPTION CALLS'!G1930)*('NORMAL OPTION CALLS'!M1930),('NORMAL OPTION CALLS'!G1930-'NORMAL OPTION CALLS'!L1930)*('NORMAL OPTION CALLS'!M1930))</f>
        <v>4000</v>
      </c>
      <c r="O1930" s="8">
        <f>'NORMAL OPTION CALLS'!N1930/('NORMAL OPTION CALLS'!M1930)/'NORMAL OPTION CALLS'!G1930%</f>
        <v>20</v>
      </c>
    </row>
    <row r="1931" spans="1:15" ht="16.5" customHeight="1">
      <c r="A1931" s="119">
        <v>43</v>
      </c>
      <c r="B1931" s="124">
        <v>43019</v>
      </c>
      <c r="C1931" s="119">
        <v>150</v>
      </c>
      <c r="D1931" s="119" t="s">
        <v>47</v>
      </c>
      <c r="E1931" s="119" t="s">
        <v>22</v>
      </c>
      <c r="F1931" s="119" t="s">
        <v>51</v>
      </c>
      <c r="G1931" s="123">
        <v>4.3</v>
      </c>
      <c r="H1931" s="123">
        <v>2.7</v>
      </c>
      <c r="I1931" s="123">
        <v>5.0999999999999996</v>
      </c>
      <c r="J1931" s="123">
        <v>6</v>
      </c>
      <c r="K1931" s="123">
        <v>6.8</v>
      </c>
      <c r="L1931" s="123">
        <v>2.7</v>
      </c>
      <c r="M1931" s="119">
        <v>4500</v>
      </c>
      <c r="N1931" s="122">
        <f>IF('NORMAL OPTION CALLS'!E1931="BUY",('NORMAL OPTION CALLS'!L1931-'NORMAL OPTION CALLS'!G1931)*('NORMAL OPTION CALLS'!M1931),('NORMAL OPTION CALLS'!G1931-'NORMAL OPTION CALLS'!L1931)*('NORMAL OPTION CALLS'!M1931))</f>
        <v>-7199.9999999999982</v>
      </c>
      <c r="O1931" s="8">
        <f>'NORMAL OPTION CALLS'!N1931/('NORMAL OPTION CALLS'!M1931)/'NORMAL OPTION CALLS'!G1931%</f>
        <v>-37.20930232558139</v>
      </c>
    </row>
    <row r="1932" spans="1:15" ht="16.5" customHeight="1">
      <c r="A1932" s="119">
        <v>44</v>
      </c>
      <c r="B1932" s="124">
        <v>43019</v>
      </c>
      <c r="C1932" s="119">
        <v>1100</v>
      </c>
      <c r="D1932" s="119" t="s">
        <v>21</v>
      </c>
      <c r="E1932" s="119" t="s">
        <v>22</v>
      </c>
      <c r="F1932" s="119" t="s">
        <v>156</v>
      </c>
      <c r="G1932" s="123">
        <v>32</v>
      </c>
      <c r="H1932" s="123">
        <v>20</v>
      </c>
      <c r="I1932" s="123">
        <v>38</v>
      </c>
      <c r="J1932" s="123">
        <v>44</v>
      </c>
      <c r="K1932" s="123">
        <v>50</v>
      </c>
      <c r="L1932" s="123">
        <v>44</v>
      </c>
      <c r="M1932" s="119">
        <v>1100</v>
      </c>
      <c r="N1932" s="122">
        <f>IF('NORMAL OPTION CALLS'!E1932="BUY",('NORMAL OPTION CALLS'!L1932-'NORMAL OPTION CALLS'!G1932)*('NORMAL OPTION CALLS'!M1932),('NORMAL OPTION CALLS'!G1932-'NORMAL OPTION CALLS'!L1932)*('NORMAL OPTION CALLS'!M1932))</f>
        <v>13200</v>
      </c>
      <c r="O1932" s="8">
        <f>'NORMAL OPTION CALLS'!N1932/('NORMAL OPTION CALLS'!M1932)/'NORMAL OPTION CALLS'!G1932%</f>
        <v>37.5</v>
      </c>
    </row>
    <row r="1933" spans="1:15" ht="16.5" customHeight="1">
      <c r="A1933" s="119">
        <v>45</v>
      </c>
      <c r="B1933" s="124">
        <v>43019</v>
      </c>
      <c r="C1933" s="119">
        <v>450</v>
      </c>
      <c r="D1933" s="119" t="s">
        <v>21</v>
      </c>
      <c r="E1933" s="119" t="s">
        <v>22</v>
      </c>
      <c r="F1933" s="119" t="s">
        <v>23</v>
      </c>
      <c r="G1933" s="123">
        <v>15</v>
      </c>
      <c r="H1933" s="123">
        <v>11</v>
      </c>
      <c r="I1933" s="123">
        <v>17</v>
      </c>
      <c r="J1933" s="123">
        <v>19</v>
      </c>
      <c r="K1933" s="123">
        <v>21</v>
      </c>
      <c r="L1933" s="123">
        <v>21</v>
      </c>
      <c r="M1933" s="119">
        <v>1575</v>
      </c>
      <c r="N1933" s="122">
        <f>IF('NORMAL OPTION CALLS'!E1933="BUY",('NORMAL OPTION CALLS'!L1933-'NORMAL OPTION CALLS'!G1933)*('NORMAL OPTION CALLS'!M1933),('NORMAL OPTION CALLS'!G1933-'NORMAL OPTION CALLS'!L1933)*('NORMAL OPTION CALLS'!M1933))</f>
        <v>9450</v>
      </c>
      <c r="O1933" s="8">
        <f>'NORMAL OPTION CALLS'!N1933/('NORMAL OPTION CALLS'!M1933)/'NORMAL OPTION CALLS'!G1933%</f>
        <v>40</v>
      </c>
    </row>
    <row r="1934" spans="1:15" ht="16.5" customHeight="1">
      <c r="A1934" s="119">
        <v>46</v>
      </c>
      <c r="B1934" s="124">
        <v>43019</v>
      </c>
      <c r="C1934" s="119">
        <v>1320</v>
      </c>
      <c r="D1934" s="119" t="s">
        <v>21</v>
      </c>
      <c r="E1934" s="119" t="s">
        <v>22</v>
      </c>
      <c r="F1934" s="119" t="s">
        <v>107</v>
      </c>
      <c r="G1934" s="123">
        <v>28</v>
      </c>
      <c r="H1934" s="123">
        <v>15</v>
      </c>
      <c r="I1934" s="123">
        <v>35</v>
      </c>
      <c r="J1934" s="123">
        <v>42</v>
      </c>
      <c r="K1934" s="123">
        <v>50</v>
      </c>
      <c r="L1934" s="123">
        <v>15</v>
      </c>
      <c r="M1934" s="119">
        <v>550</v>
      </c>
      <c r="N1934" s="122">
        <f>IF('NORMAL OPTION CALLS'!E1934="BUY",('NORMAL OPTION CALLS'!L1934-'NORMAL OPTION CALLS'!G1934)*('NORMAL OPTION CALLS'!M1934),('NORMAL OPTION CALLS'!G1934-'NORMAL OPTION CALLS'!L1934)*('NORMAL OPTION CALLS'!M1934))</f>
        <v>-7150</v>
      </c>
      <c r="O1934" s="8">
        <f>'NORMAL OPTION CALLS'!N1934/('NORMAL OPTION CALLS'!M1934)/'NORMAL OPTION CALLS'!G1934%</f>
        <v>-46.428571428571423</v>
      </c>
    </row>
    <row r="1935" spans="1:15" ht="16.5" customHeight="1">
      <c r="A1935" s="119">
        <v>47</v>
      </c>
      <c r="B1935" s="124">
        <v>43019</v>
      </c>
      <c r="C1935" s="119">
        <v>360</v>
      </c>
      <c r="D1935" s="119" t="s">
        <v>21</v>
      </c>
      <c r="E1935" s="119" t="s">
        <v>22</v>
      </c>
      <c r="F1935" s="119" t="s">
        <v>90</v>
      </c>
      <c r="G1935" s="123">
        <v>7</v>
      </c>
      <c r="H1935" s="123">
        <v>5</v>
      </c>
      <c r="I1935" s="123">
        <v>8</v>
      </c>
      <c r="J1935" s="123">
        <v>9</v>
      </c>
      <c r="K1935" s="123">
        <v>10</v>
      </c>
      <c r="L1935" s="123">
        <v>9</v>
      </c>
      <c r="M1935" s="119">
        <v>3750</v>
      </c>
      <c r="N1935" s="122">
        <f>IF('NORMAL OPTION CALLS'!E1935="BUY",('NORMAL OPTION CALLS'!L1935-'NORMAL OPTION CALLS'!G1935)*('NORMAL OPTION CALLS'!M1935),('NORMAL OPTION CALLS'!G1935-'NORMAL OPTION CALLS'!L1935)*('NORMAL OPTION CALLS'!M1935))</f>
        <v>7500</v>
      </c>
      <c r="O1935" s="8">
        <f>'NORMAL OPTION CALLS'!N1935/('NORMAL OPTION CALLS'!M1935)/'NORMAL OPTION CALLS'!G1935%</f>
        <v>28.571428571428569</v>
      </c>
    </row>
    <row r="1936" spans="1:15" ht="16.5" customHeight="1">
      <c r="A1936" s="119">
        <v>48</v>
      </c>
      <c r="B1936" s="124">
        <v>43018</v>
      </c>
      <c r="C1936" s="119">
        <v>1000</v>
      </c>
      <c r="D1936" s="119" t="s">
        <v>21</v>
      </c>
      <c r="E1936" s="119" t="s">
        <v>22</v>
      </c>
      <c r="F1936" s="119" t="s">
        <v>215</v>
      </c>
      <c r="G1936" s="123">
        <v>26</v>
      </c>
      <c r="H1936" s="123">
        <v>18</v>
      </c>
      <c r="I1936" s="123">
        <v>30</v>
      </c>
      <c r="J1936" s="123">
        <v>34</v>
      </c>
      <c r="K1936" s="123">
        <v>38</v>
      </c>
      <c r="L1936" s="123">
        <v>18</v>
      </c>
      <c r="M1936" s="119">
        <v>1100</v>
      </c>
      <c r="N1936" s="122">
        <f>IF('NORMAL OPTION CALLS'!E1936="BUY",('NORMAL OPTION CALLS'!L1936-'NORMAL OPTION CALLS'!G1936)*('NORMAL OPTION CALLS'!M1936),('NORMAL OPTION CALLS'!G1936-'NORMAL OPTION CALLS'!L1936)*('NORMAL OPTION CALLS'!M1936))</f>
        <v>-8800</v>
      </c>
      <c r="O1936" s="8">
        <f>'NORMAL OPTION CALLS'!N1936/('NORMAL OPTION CALLS'!M1936)/'NORMAL OPTION CALLS'!G1936%</f>
        <v>-30.769230769230766</v>
      </c>
    </row>
    <row r="1937" spans="1:15" ht="16.5" customHeight="1">
      <c r="A1937" s="119">
        <v>49</v>
      </c>
      <c r="B1937" s="124">
        <v>43018</v>
      </c>
      <c r="C1937" s="119">
        <v>280</v>
      </c>
      <c r="D1937" s="119" t="s">
        <v>21</v>
      </c>
      <c r="E1937" s="119" t="s">
        <v>22</v>
      </c>
      <c r="F1937" s="119" t="s">
        <v>140</v>
      </c>
      <c r="G1937" s="123">
        <v>7.5</v>
      </c>
      <c r="H1937" s="123">
        <v>4</v>
      </c>
      <c r="I1937" s="123">
        <v>9.5</v>
      </c>
      <c r="J1937" s="123">
        <v>11.5</v>
      </c>
      <c r="K1937" s="123">
        <v>13.5</v>
      </c>
      <c r="L1937" s="123">
        <v>9.5</v>
      </c>
      <c r="M1937" s="119">
        <v>1100</v>
      </c>
      <c r="N1937" s="122">
        <f>IF('NORMAL OPTION CALLS'!E1937="BUY",('NORMAL OPTION CALLS'!L1937-'NORMAL OPTION CALLS'!G1937)*('NORMAL OPTION CALLS'!M1937),('NORMAL OPTION CALLS'!G1937-'NORMAL OPTION CALLS'!L1937)*('NORMAL OPTION CALLS'!M1937))</f>
        <v>2200</v>
      </c>
      <c r="O1937" s="8">
        <f>'NORMAL OPTION CALLS'!N1937/('NORMAL OPTION CALLS'!M1937)/'NORMAL OPTION CALLS'!G1937%</f>
        <v>26.666666666666668</v>
      </c>
    </row>
    <row r="1938" spans="1:15" ht="16.5" customHeight="1">
      <c r="A1938" s="119">
        <v>50</v>
      </c>
      <c r="B1938" s="124">
        <v>43018</v>
      </c>
      <c r="C1938" s="119">
        <v>600</v>
      </c>
      <c r="D1938" s="119" t="s">
        <v>21</v>
      </c>
      <c r="E1938" s="119" t="s">
        <v>22</v>
      </c>
      <c r="F1938" s="119" t="s">
        <v>216</v>
      </c>
      <c r="G1938" s="123">
        <v>22</v>
      </c>
      <c r="H1938" s="123">
        <v>16</v>
      </c>
      <c r="I1938" s="123">
        <v>25</v>
      </c>
      <c r="J1938" s="123">
        <v>28</v>
      </c>
      <c r="K1938" s="123">
        <v>31</v>
      </c>
      <c r="L1938" s="123">
        <v>25</v>
      </c>
      <c r="M1938" s="119">
        <v>1500</v>
      </c>
      <c r="N1938" s="122">
        <f>IF('NORMAL OPTION CALLS'!E1938="BUY",('NORMAL OPTION CALLS'!L1938-'NORMAL OPTION CALLS'!G1938)*('NORMAL OPTION CALLS'!M1938),('NORMAL OPTION CALLS'!G1938-'NORMAL OPTION CALLS'!L1938)*('NORMAL OPTION CALLS'!M1938))</f>
        <v>4500</v>
      </c>
      <c r="O1938" s="8">
        <f>'NORMAL OPTION CALLS'!N1938/('NORMAL OPTION CALLS'!M1938)/'NORMAL OPTION CALLS'!G1938%</f>
        <v>13.636363636363637</v>
      </c>
    </row>
    <row r="1939" spans="1:15" ht="16.5" customHeight="1">
      <c r="A1939" s="119">
        <v>51</v>
      </c>
      <c r="B1939" s="124">
        <v>43017</v>
      </c>
      <c r="C1939" s="119">
        <v>1060</v>
      </c>
      <c r="D1939" s="119" t="s">
        <v>21</v>
      </c>
      <c r="E1939" s="119" t="s">
        <v>22</v>
      </c>
      <c r="F1939" s="119" t="s">
        <v>105</v>
      </c>
      <c r="G1939" s="123">
        <v>20</v>
      </c>
      <c r="H1939" s="123">
        <v>14</v>
      </c>
      <c r="I1939" s="123">
        <v>23</v>
      </c>
      <c r="J1939" s="123">
        <v>26</v>
      </c>
      <c r="K1939" s="123">
        <v>29</v>
      </c>
      <c r="L1939" s="123">
        <v>23</v>
      </c>
      <c r="M1939" s="119">
        <v>1100</v>
      </c>
      <c r="N1939" s="122">
        <f>IF('NORMAL OPTION CALLS'!E1939="BUY",('NORMAL OPTION CALLS'!L1939-'NORMAL OPTION CALLS'!G1939)*('NORMAL OPTION CALLS'!M1939),('NORMAL OPTION CALLS'!G1939-'NORMAL OPTION CALLS'!L1939)*('NORMAL OPTION CALLS'!M1939))</f>
        <v>3300</v>
      </c>
      <c r="O1939" s="8">
        <f>'NORMAL OPTION CALLS'!N1939/('NORMAL OPTION CALLS'!M1939)/'NORMAL OPTION CALLS'!G1939%</f>
        <v>15</v>
      </c>
    </row>
    <row r="1940" spans="1:15" ht="16.5" customHeight="1">
      <c r="A1940" s="119">
        <v>52</v>
      </c>
      <c r="B1940" s="124">
        <v>43017</v>
      </c>
      <c r="C1940" s="119">
        <v>280</v>
      </c>
      <c r="D1940" s="119" t="s">
        <v>21</v>
      </c>
      <c r="E1940" s="119" t="s">
        <v>22</v>
      </c>
      <c r="F1940" s="119" t="s">
        <v>140</v>
      </c>
      <c r="G1940" s="123">
        <v>4</v>
      </c>
      <c r="H1940" s="123">
        <v>0.1</v>
      </c>
      <c r="I1940" s="123">
        <v>6</v>
      </c>
      <c r="J1940" s="123">
        <v>8</v>
      </c>
      <c r="K1940" s="123">
        <v>10</v>
      </c>
      <c r="L1940" s="123">
        <v>5.9</v>
      </c>
      <c r="M1940" s="119">
        <v>1700</v>
      </c>
      <c r="N1940" s="122">
        <f>IF('NORMAL OPTION CALLS'!E1940="BUY",('NORMAL OPTION CALLS'!L1940-'NORMAL OPTION CALLS'!G1940)*('NORMAL OPTION CALLS'!M1940),('NORMAL OPTION CALLS'!G1940-'NORMAL OPTION CALLS'!L1940)*('NORMAL OPTION CALLS'!M1940))</f>
        <v>3230.0000000000005</v>
      </c>
      <c r="O1940" s="8">
        <f>'NORMAL OPTION CALLS'!N1940/('NORMAL OPTION CALLS'!M1940)/'NORMAL OPTION CALLS'!G1940%</f>
        <v>47.500000000000007</v>
      </c>
    </row>
    <row r="1941" spans="1:15" ht="16.5" customHeight="1">
      <c r="A1941" s="119">
        <v>53</v>
      </c>
      <c r="B1941" s="124">
        <v>43014</v>
      </c>
      <c r="C1941" s="119">
        <v>150</v>
      </c>
      <c r="D1941" s="119" t="s">
        <v>21</v>
      </c>
      <c r="E1941" s="119" t="s">
        <v>22</v>
      </c>
      <c r="F1941" s="119" t="s">
        <v>51</v>
      </c>
      <c r="G1941" s="123">
        <v>7</v>
      </c>
      <c r="H1941" s="123">
        <v>5.4</v>
      </c>
      <c r="I1941" s="123">
        <v>8</v>
      </c>
      <c r="J1941" s="123">
        <v>8.8000000000000007</v>
      </c>
      <c r="K1941" s="123">
        <v>9.6</v>
      </c>
      <c r="L1941" s="123">
        <v>9.6</v>
      </c>
      <c r="M1941" s="119">
        <v>4500</v>
      </c>
      <c r="N1941" s="122">
        <f>IF('NORMAL OPTION CALLS'!E1941="BUY",('NORMAL OPTION CALLS'!L1941-'NORMAL OPTION CALLS'!G1941)*('NORMAL OPTION CALLS'!M1941),('NORMAL OPTION CALLS'!G1941-'NORMAL OPTION CALLS'!L1941)*('NORMAL OPTION CALLS'!M1941))</f>
        <v>11699.999999999998</v>
      </c>
      <c r="O1941" s="8">
        <f>'NORMAL OPTION CALLS'!N1941/('NORMAL OPTION CALLS'!M1941)/'NORMAL OPTION CALLS'!G1941%</f>
        <v>37.142857142857132</v>
      </c>
    </row>
    <row r="1942" spans="1:15" ht="16.5" customHeight="1">
      <c r="A1942" s="119">
        <v>54</v>
      </c>
      <c r="B1942" s="124">
        <v>43014</v>
      </c>
      <c r="C1942" s="119">
        <v>700</v>
      </c>
      <c r="D1942" s="119" t="s">
        <v>21</v>
      </c>
      <c r="E1942" s="119" t="s">
        <v>22</v>
      </c>
      <c r="F1942" s="119" t="s">
        <v>99</v>
      </c>
      <c r="G1942" s="123">
        <v>12</v>
      </c>
      <c r="H1942" s="123">
        <v>9</v>
      </c>
      <c r="I1942" s="123">
        <v>14</v>
      </c>
      <c r="J1942" s="123">
        <v>16</v>
      </c>
      <c r="K1942" s="123">
        <v>18</v>
      </c>
      <c r="L1942" s="123">
        <v>14</v>
      </c>
      <c r="M1942" s="119">
        <v>2000</v>
      </c>
      <c r="N1942" s="122">
        <f>IF('NORMAL OPTION CALLS'!E1942="BUY",('NORMAL OPTION CALLS'!L1942-'NORMAL OPTION CALLS'!G1942)*('NORMAL OPTION CALLS'!M1942),('NORMAL OPTION CALLS'!G1942-'NORMAL OPTION CALLS'!L1942)*('NORMAL OPTION CALLS'!M1942))</f>
        <v>4000</v>
      </c>
      <c r="O1942" s="8">
        <f>'NORMAL OPTION CALLS'!N1942/('NORMAL OPTION CALLS'!M1942)/'NORMAL OPTION CALLS'!G1942%</f>
        <v>16.666666666666668</v>
      </c>
    </row>
    <row r="1943" spans="1:15" ht="16.5" customHeight="1">
      <c r="A1943" s="119">
        <v>55</v>
      </c>
      <c r="B1943" s="124">
        <v>43014</v>
      </c>
      <c r="C1943" s="119">
        <v>680</v>
      </c>
      <c r="D1943" s="119" t="s">
        <v>21</v>
      </c>
      <c r="E1943" s="119" t="s">
        <v>22</v>
      </c>
      <c r="F1943" s="119" t="s">
        <v>99</v>
      </c>
      <c r="G1943" s="123">
        <v>15</v>
      </c>
      <c r="H1943" s="123">
        <v>12</v>
      </c>
      <c r="I1943" s="123">
        <v>16.5</v>
      </c>
      <c r="J1943" s="123">
        <v>18</v>
      </c>
      <c r="K1943" s="123">
        <v>19.5</v>
      </c>
      <c r="L1943" s="123">
        <v>19.5</v>
      </c>
      <c r="M1943" s="119">
        <v>2000</v>
      </c>
      <c r="N1943" s="122">
        <f>IF('NORMAL OPTION CALLS'!E1943="BUY",('NORMAL OPTION CALLS'!L1943-'NORMAL OPTION CALLS'!G1943)*('NORMAL OPTION CALLS'!M1943),('NORMAL OPTION CALLS'!G1943-'NORMAL OPTION CALLS'!L1943)*('NORMAL OPTION CALLS'!M1943))</f>
        <v>9000</v>
      </c>
      <c r="O1943" s="8">
        <f>'NORMAL OPTION CALLS'!N1943/('NORMAL OPTION CALLS'!M1943)/'NORMAL OPTION CALLS'!G1943%</f>
        <v>30</v>
      </c>
    </row>
    <row r="1944" spans="1:15" ht="16.5" customHeight="1">
      <c r="A1944" s="119">
        <v>56</v>
      </c>
      <c r="B1944" s="124">
        <v>43014</v>
      </c>
      <c r="C1944" s="119">
        <v>250</v>
      </c>
      <c r="D1944" s="119" t="s">
        <v>21</v>
      </c>
      <c r="E1944" s="119" t="s">
        <v>22</v>
      </c>
      <c r="F1944" s="119" t="s">
        <v>24</v>
      </c>
      <c r="G1944" s="123">
        <v>5.5</v>
      </c>
      <c r="H1944" s="123">
        <v>3.5</v>
      </c>
      <c r="I1944" s="123">
        <v>6.5</v>
      </c>
      <c r="J1944" s="123">
        <v>7.5</v>
      </c>
      <c r="K1944" s="123">
        <v>8.5</v>
      </c>
      <c r="L1944" s="123">
        <v>7.5</v>
      </c>
      <c r="M1944" s="119">
        <v>3500</v>
      </c>
      <c r="N1944" s="122">
        <f>IF('NORMAL OPTION CALLS'!E1944="BUY",('NORMAL OPTION CALLS'!L1944-'NORMAL OPTION CALLS'!G1944)*('NORMAL OPTION CALLS'!M1944),('NORMAL OPTION CALLS'!G1944-'NORMAL OPTION CALLS'!L1944)*('NORMAL OPTION CALLS'!M1944))</f>
        <v>7000</v>
      </c>
      <c r="O1944" s="8">
        <f>'NORMAL OPTION CALLS'!N1944/('NORMAL OPTION CALLS'!M1944)/'NORMAL OPTION CALLS'!G1944%</f>
        <v>36.363636363636367</v>
      </c>
    </row>
    <row r="1945" spans="1:15" ht="16.5" customHeight="1">
      <c r="A1945" s="119">
        <v>57</v>
      </c>
      <c r="B1945" s="124">
        <v>43013</v>
      </c>
      <c r="C1945" s="119">
        <v>500</v>
      </c>
      <c r="D1945" s="119" t="s">
        <v>21</v>
      </c>
      <c r="E1945" s="119" t="s">
        <v>22</v>
      </c>
      <c r="F1945" s="119" t="s">
        <v>213</v>
      </c>
      <c r="G1945" s="123">
        <v>15</v>
      </c>
      <c r="H1945" s="123">
        <v>10</v>
      </c>
      <c r="I1945" s="123">
        <v>18</v>
      </c>
      <c r="J1945" s="123">
        <v>21</v>
      </c>
      <c r="K1945" s="123">
        <v>24</v>
      </c>
      <c r="L1945" s="123">
        <v>17.8</v>
      </c>
      <c r="M1945" s="119">
        <v>3500</v>
      </c>
      <c r="N1945" s="122">
        <f>IF('NORMAL OPTION CALLS'!E1945="BUY",('NORMAL OPTION CALLS'!L1945-'NORMAL OPTION CALLS'!G1945)*('NORMAL OPTION CALLS'!M1945),('NORMAL OPTION CALLS'!G1945-'NORMAL OPTION CALLS'!L1945)*('NORMAL OPTION CALLS'!M1945))</f>
        <v>9800.0000000000018</v>
      </c>
      <c r="O1945" s="8">
        <f>'NORMAL OPTION CALLS'!N1945/('NORMAL OPTION CALLS'!M1945)/'NORMAL OPTION CALLS'!G1945%</f>
        <v>18.666666666666671</v>
      </c>
    </row>
    <row r="1946" spans="1:15" ht="16.5" customHeight="1">
      <c r="A1946" s="119">
        <v>58</v>
      </c>
      <c r="B1946" s="124">
        <v>43013</v>
      </c>
      <c r="C1946" s="119">
        <v>740</v>
      </c>
      <c r="D1946" s="119" t="s">
        <v>21</v>
      </c>
      <c r="E1946" s="119" t="s">
        <v>22</v>
      </c>
      <c r="F1946" s="119" t="s">
        <v>212</v>
      </c>
      <c r="G1946" s="123">
        <v>30</v>
      </c>
      <c r="H1946" s="123">
        <v>22</v>
      </c>
      <c r="I1946" s="123">
        <v>34</v>
      </c>
      <c r="J1946" s="123">
        <v>38</v>
      </c>
      <c r="K1946" s="123">
        <v>42</v>
      </c>
      <c r="L1946" s="123">
        <v>22</v>
      </c>
      <c r="M1946" s="119">
        <v>800</v>
      </c>
      <c r="N1946" s="122">
        <f>IF('NORMAL OPTION CALLS'!E1946="BUY",('NORMAL OPTION CALLS'!L1946-'NORMAL OPTION CALLS'!G1946)*('NORMAL OPTION CALLS'!M1946),('NORMAL OPTION CALLS'!G1946-'NORMAL OPTION CALLS'!L1946)*('NORMAL OPTION CALLS'!M1946))</f>
        <v>-6400</v>
      </c>
      <c r="O1946" s="8">
        <f>'NORMAL OPTION CALLS'!N1946/('NORMAL OPTION CALLS'!M1946)/'NORMAL OPTION CALLS'!G1946%</f>
        <v>-26.666666666666668</v>
      </c>
    </row>
    <row r="1947" spans="1:15" ht="16.5" customHeight="1">
      <c r="A1947" s="119">
        <v>59</v>
      </c>
      <c r="B1947" s="124">
        <v>43013</v>
      </c>
      <c r="C1947" s="119">
        <v>900</v>
      </c>
      <c r="D1947" s="119" t="s">
        <v>21</v>
      </c>
      <c r="E1947" s="119" t="s">
        <v>22</v>
      </c>
      <c r="F1947" s="119" t="s">
        <v>80</v>
      </c>
      <c r="G1947" s="123">
        <v>17</v>
      </c>
      <c r="H1947" s="123">
        <v>9</v>
      </c>
      <c r="I1947" s="123">
        <v>22</v>
      </c>
      <c r="J1947" s="123">
        <v>27</v>
      </c>
      <c r="K1947" s="123">
        <v>32</v>
      </c>
      <c r="L1947" s="123">
        <v>22</v>
      </c>
      <c r="M1947" s="119">
        <v>3500</v>
      </c>
      <c r="N1947" s="122">
        <f>IF('NORMAL OPTION CALLS'!E1947="BUY",('NORMAL OPTION CALLS'!L1947-'NORMAL OPTION CALLS'!G1947)*('NORMAL OPTION CALLS'!M1947),('NORMAL OPTION CALLS'!G1947-'NORMAL OPTION CALLS'!L1947)*('NORMAL OPTION CALLS'!M1947))</f>
        <v>17500</v>
      </c>
      <c r="O1947" s="8">
        <f>'NORMAL OPTION CALLS'!N1947/('NORMAL OPTION CALLS'!M1947)/'NORMAL OPTION CALLS'!G1947%</f>
        <v>29.411764705882351</v>
      </c>
    </row>
    <row r="1948" spans="1:15" ht="16.5" customHeight="1">
      <c r="A1948" s="119">
        <v>60</v>
      </c>
      <c r="B1948" s="124">
        <v>43013</v>
      </c>
      <c r="C1948" s="119">
        <v>570</v>
      </c>
      <c r="D1948" s="119" t="s">
        <v>21</v>
      </c>
      <c r="E1948" s="119" t="s">
        <v>22</v>
      </c>
      <c r="F1948" s="119" t="s">
        <v>78</v>
      </c>
      <c r="G1948" s="123">
        <v>25</v>
      </c>
      <c r="H1948" s="123">
        <v>20</v>
      </c>
      <c r="I1948" s="123">
        <v>28</v>
      </c>
      <c r="J1948" s="123">
        <v>31</v>
      </c>
      <c r="K1948" s="123">
        <v>34</v>
      </c>
      <c r="L1948" s="123">
        <v>34</v>
      </c>
      <c r="M1948" s="119">
        <v>3500</v>
      </c>
      <c r="N1948" s="122">
        <f>IF('NORMAL OPTION CALLS'!E1948="BUY",('NORMAL OPTION CALLS'!L1948-'NORMAL OPTION CALLS'!G1948)*('NORMAL OPTION CALLS'!M1948),('NORMAL OPTION CALLS'!G1948-'NORMAL OPTION CALLS'!L1948)*('NORMAL OPTION CALLS'!M1948))</f>
        <v>31500</v>
      </c>
      <c r="O1948" s="8">
        <f>'NORMAL OPTION CALLS'!N1948/('NORMAL OPTION CALLS'!M1948)/'NORMAL OPTION CALLS'!G1948%</f>
        <v>36</v>
      </c>
    </row>
    <row r="1949" spans="1:15" ht="16.5" customHeight="1">
      <c r="A1949" s="119">
        <v>61</v>
      </c>
      <c r="B1949" s="124">
        <v>43012</v>
      </c>
      <c r="C1949" s="119">
        <v>130</v>
      </c>
      <c r="D1949" s="119" t="s">
        <v>21</v>
      </c>
      <c r="E1949" s="119" t="s">
        <v>22</v>
      </c>
      <c r="F1949" s="119" t="s">
        <v>116</v>
      </c>
      <c r="G1949" s="123">
        <v>5.5</v>
      </c>
      <c r="H1949" s="123">
        <v>3.5</v>
      </c>
      <c r="I1949" s="123">
        <v>6.5</v>
      </c>
      <c r="J1949" s="123">
        <v>7.5</v>
      </c>
      <c r="K1949" s="123">
        <v>8.5</v>
      </c>
      <c r="L1949" s="123">
        <v>6.5</v>
      </c>
      <c r="M1949" s="119">
        <v>3500</v>
      </c>
      <c r="N1949" s="122">
        <f>IF('NORMAL OPTION CALLS'!E1949="BUY",('NORMAL OPTION CALLS'!L1949-'NORMAL OPTION CALLS'!G1949)*('NORMAL OPTION CALLS'!M1949),('NORMAL OPTION CALLS'!G1949-'NORMAL OPTION CALLS'!L1949)*('NORMAL OPTION CALLS'!M1949))</f>
        <v>3500</v>
      </c>
      <c r="O1949" s="8">
        <f>'NORMAL OPTION CALLS'!N1949/('NORMAL OPTION CALLS'!M1949)/'NORMAL OPTION CALLS'!G1949%</f>
        <v>18.181818181818183</v>
      </c>
    </row>
    <row r="1950" spans="1:15" ht="16.5" customHeight="1">
      <c r="A1950" s="119">
        <v>62</v>
      </c>
      <c r="B1950" s="124">
        <v>43012</v>
      </c>
      <c r="C1950" s="119">
        <v>500</v>
      </c>
      <c r="D1950" s="119" t="s">
        <v>21</v>
      </c>
      <c r="E1950" s="119" t="s">
        <v>22</v>
      </c>
      <c r="F1950" s="119" t="s">
        <v>92</v>
      </c>
      <c r="G1950" s="123">
        <v>19</v>
      </c>
      <c r="H1950" s="123">
        <v>16</v>
      </c>
      <c r="I1950" s="123">
        <v>20.5</v>
      </c>
      <c r="J1950" s="123">
        <v>22</v>
      </c>
      <c r="K1950" s="123">
        <v>23.5</v>
      </c>
      <c r="L1950" s="123">
        <v>23</v>
      </c>
      <c r="M1950" s="119">
        <v>2000</v>
      </c>
      <c r="N1950" s="122">
        <f>IF('NORMAL OPTION CALLS'!E1950="BUY",('NORMAL OPTION CALLS'!L1950-'NORMAL OPTION CALLS'!G1950)*('NORMAL OPTION CALLS'!M1950),('NORMAL OPTION CALLS'!G1950-'NORMAL OPTION CALLS'!L1950)*('NORMAL OPTION CALLS'!M1950))</f>
        <v>8000</v>
      </c>
      <c r="O1950" s="8">
        <f>'NORMAL OPTION CALLS'!N1950/('NORMAL OPTION CALLS'!M1950)/'NORMAL OPTION CALLS'!G1950%</f>
        <v>21.05263157894737</v>
      </c>
    </row>
    <row r="1951" spans="1:15" ht="16.5" customHeight="1">
      <c r="A1951" s="119">
        <v>63</v>
      </c>
      <c r="B1951" s="124">
        <v>43012</v>
      </c>
      <c r="C1951" s="119">
        <v>730</v>
      </c>
      <c r="D1951" s="119" t="s">
        <v>21</v>
      </c>
      <c r="E1951" s="119" t="s">
        <v>22</v>
      </c>
      <c r="F1951" s="119" t="s">
        <v>211</v>
      </c>
      <c r="G1951" s="123">
        <v>23</v>
      </c>
      <c r="H1951" s="123">
        <v>16</v>
      </c>
      <c r="I1951" s="123">
        <v>27</v>
      </c>
      <c r="J1951" s="123">
        <v>30</v>
      </c>
      <c r="K1951" s="123">
        <v>34</v>
      </c>
      <c r="L1951" s="123">
        <v>30</v>
      </c>
      <c r="M1951" s="119">
        <v>800</v>
      </c>
      <c r="N1951" s="122">
        <f>IF('NORMAL OPTION CALLS'!E1951="BUY",('NORMAL OPTION CALLS'!L1951-'NORMAL OPTION CALLS'!G1951)*('NORMAL OPTION CALLS'!M1951),('NORMAL OPTION CALLS'!G1951-'NORMAL OPTION CALLS'!L1951)*('NORMAL OPTION CALLS'!M1951))</f>
        <v>5600</v>
      </c>
      <c r="O1951" s="8">
        <f>'NORMAL OPTION CALLS'!N1951/('NORMAL OPTION CALLS'!M1951)/'NORMAL OPTION CALLS'!G1951%</f>
        <v>30.434782608695652</v>
      </c>
    </row>
    <row r="1952" spans="1:15" ht="16.5" customHeight="1">
      <c r="A1952" s="119">
        <v>64</v>
      </c>
      <c r="B1952" s="124">
        <v>43011</v>
      </c>
      <c r="C1952" s="119">
        <v>430</v>
      </c>
      <c r="D1952" s="119" t="s">
        <v>21</v>
      </c>
      <c r="E1952" s="119" t="s">
        <v>22</v>
      </c>
      <c r="F1952" s="119" t="s">
        <v>214</v>
      </c>
      <c r="G1952" s="123">
        <v>12.5</v>
      </c>
      <c r="H1952" s="123">
        <v>9</v>
      </c>
      <c r="I1952" s="123">
        <v>14</v>
      </c>
      <c r="J1952" s="123">
        <v>15.5</v>
      </c>
      <c r="K1952" s="123">
        <v>17</v>
      </c>
      <c r="L1952" s="123">
        <v>17</v>
      </c>
      <c r="M1952" s="119">
        <v>2500</v>
      </c>
      <c r="N1952" s="122">
        <f>IF('NORMAL OPTION CALLS'!E1952="BUY",('NORMAL OPTION CALLS'!L1952-'NORMAL OPTION CALLS'!G1952)*('NORMAL OPTION CALLS'!M1952),('NORMAL OPTION CALLS'!G1952-'NORMAL OPTION CALLS'!L1952)*('NORMAL OPTION CALLS'!M1952))</f>
        <v>11250</v>
      </c>
      <c r="O1952" s="8">
        <f>'NORMAL OPTION CALLS'!N1952/('NORMAL OPTION CALLS'!M1952)/'NORMAL OPTION CALLS'!G1952%</f>
        <v>36</v>
      </c>
    </row>
    <row r="1953" spans="1:15">
      <c r="A1953" s="119">
        <v>65</v>
      </c>
      <c r="B1953" s="124">
        <v>43011</v>
      </c>
      <c r="C1953" s="119">
        <v>610</v>
      </c>
      <c r="D1953" s="119" t="s">
        <v>21</v>
      </c>
      <c r="E1953" s="119" t="s">
        <v>22</v>
      </c>
      <c r="F1953" s="119" t="s">
        <v>81</v>
      </c>
      <c r="G1953" s="123">
        <v>22</v>
      </c>
      <c r="H1953" s="123">
        <v>15</v>
      </c>
      <c r="I1953" s="123">
        <v>26</v>
      </c>
      <c r="J1953" s="123">
        <v>30</v>
      </c>
      <c r="K1953" s="123">
        <v>34</v>
      </c>
      <c r="L1953" s="123">
        <v>34</v>
      </c>
      <c r="M1953" s="119">
        <v>1200</v>
      </c>
      <c r="N1953" s="122">
        <f>IF('NORMAL OPTION CALLS'!E1953="BUY",('NORMAL OPTION CALLS'!L1953-'NORMAL OPTION CALLS'!G1953)*('NORMAL OPTION CALLS'!M1953),('NORMAL OPTION CALLS'!G1953-'NORMAL OPTION CALLS'!L1953)*('NORMAL OPTION CALLS'!M1953))</f>
        <v>14400</v>
      </c>
      <c r="O1953" s="8">
        <f>'NORMAL OPTION CALLS'!N1953/('NORMAL OPTION CALLS'!M1953)/'NORMAL OPTION CALLS'!G1953%</f>
        <v>54.545454545454547</v>
      </c>
    </row>
    <row r="1954" spans="1:15">
      <c r="A1954" s="119">
        <v>66</v>
      </c>
      <c r="B1954" s="124">
        <v>43011</v>
      </c>
      <c r="C1954" s="119">
        <v>180</v>
      </c>
      <c r="D1954" s="119" t="s">
        <v>21</v>
      </c>
      <c r="E1954" s="119" t="s">
        <v>22</v>
      </c>
      <c r="F1954" s="119" t="s">
        <v>83</v>
      </c>
      <c r="G1954" s="123">
        <v>7</v>
      </c>
      <c r="H1954" s="123">
        <v>5</v>
      </c>
      <c r="I1954" s="123">
        <v>8</v>
      </c>
      <c r="J1954" s="123">
        <v>9</v>
      </c>
      <c r="K1954" s="123">
        <v>10</v>
      </c>
      <c r="L1954" s="123">
        <v>9</v>
      </c>
      <c r="M1954" s="119">
        <v>3500</v>
      </c>
      <c r="N1954" s="122">
        <f>IF('NORMAL OPTION CALLS'!E1954="BUY",('NORMAL OPTION CALLS'!L1954-'NORMAL OPTION CALLS'!G1954)*('NORMAL OPTION CALLS'!M1954),('NORMAL OPTION CALLS'!G1954-'NORMAL OPTION CALLS'!L1954)*('NORMAL OPTION CALLS'!M1954))</f>
        <v>7000</v>
      </c>
      <c r="O1954" s="8">
        <f>'NORMAL OPTION CALLS'!N1954/('NORMAL OPTION CALLS'!M1954)/'NORMAL OPTION CALLS'!G1954%</f>
        <v>28.571428571428569</v>
      </c>
    </row>
    <row r="1955" spans="1:15">
      <c r="A1955" s="119">
        <v>67</v>
      </c>
      <c r="B1955" s="124">
        <v>43011</v>
      </c>
      <c r="C1955" s="119">
        <v>125</v>
      </c>
      <c r="D1955" s="119" t="s">
        <v>21</v>
      </c>
      <c r="E1955" s="119" t="s">
        <v>22</v>
      </c>
      <c r="F1955" s="119" t="s">
        <v>59</v>
      </c>
      <c r="G1955" s="123">
        <v>4</v>
      </c>
      <c r="H1955" s="123">
        <v>2.9</v>
      </c>
      <c r="I1955" s="123">
        <v>4.5999999999999996</v>
      </c>
      <c r="J1955" s="123">
        <v>5.2</v>
      </c>
      <c r="K1955" s="123">
        <v>5.8</v>
      </c>
      <c r="L1955" s="123">
        <v>4.5999999999999996</v>
      </c>
      <c r="M1955" s="119">
        <v>6000</v>
      </c>
      <c r="N1955" s="122">
        <f>IF('NORMAL OPTION CALLS'!E1955="BUY",('NORMAL OPTION CALLS'!L1955-'NORMAL OPTION CALLS'!G1955)*('NORMAL OPTION CALLS'!M1955),('NORMAL OPTION CALLS'!G1955-'NORMAL OPTION CALLS'!L1955)*('NORMAL OPTION CALLS'!M1955))</f>
        <v>3599.9999999999977</v>
      </c>
      <c r="O1955" s="8">
        <f>'NORMAL OPTION CALLS'!N1955/('NORMAL OPTION CALLS'!M1955)/'NORMAL OPTION CALLS'!G1955%</f>
        <v>14.999999999999991</v>
      </c>
    </row>
    <row r="1956" spans="1:15">
      <c r="A1956" s="119">
        <v>68</v>
      </c>
      <c r="B1956" s="124">
        <v>43011</v>
      </c>
      <c r="C1956" s="119">
        <v>180</v>
      </c>
      <c r="D1956" s="119" t="s">
        <v>21</v>
      </c>
      <c r="E1956" s="119" t="s">
        <v>22</v>
      </c>
      <c r="F1956" s="119" t="s">
        <v>83</v>
      </c>
      <c r="G1956" s="123">
        <v>6</v>
      </c>
      <c r="H1956" s="123">
        <v>4</v>
      </c>
      <c r="I1956" s="123">
        <v>7</v>
      </c>
      <c r="J1956" s="123">
        <v>8</v>
      </c>
      <c r="K1956" s="123">
        <v>9</v>
      </c>
      <c r="L1956" s="123">
        <v>9</v>
      </c>
      <c r="M1956" s="119">
        <v>3500</v>
      </c>
      <c r="N1956" s="122">
        <f>IF('NORMAL OPTION CALLS'!E1956="BUY",('NORMAL OPTION CALLS'!L1956-'NORMAL OPTION CALLS'!G1956)*('NORMAL OPTION CALLS'!M1956),('NORMAL OPTION CALLS'!G1956-'NORMAL OPTION CALLS'!L1956)*('NORMAL OPTION CALLS'!M1956))</f>
        <v>10500</v>
      </c>
      <c r="O1956" s="8">
        <f>'NORMAL OPTION CALLS'!N1956/('NORMAL OPTION CALLS'!M1956)/'NORMAL OPTION CALLS'!G1956%</f>
        <v>50</v>
      </c>
    </row>
    <row r="1958" spans="1:15" ht="17.25" thickBot="1">
      <c r="A1958" s="91"/>
      <c r="B1958" s="92"/>
      <c r="C1958" s="92"/>
      <c r="D1958" s="93"/>
      <c r="E1958" s="93"/>
      <c r="F1958" s="93"/>
      <c r="G1958" s="94"/>
      <c r="H1958" s="95"/>
      <c r="I1958" s="96" t="s">
        <v>27</v>
      </c>
      <c r="J1958" s="96"/>
      <c r="K1958" s="97"/>
      <c r="L1958" s="97"/>
    </row>
    <row r="1959" spans="1:15" ht="16.5">
      <c r="A1959" s="98"/>
      <c r="B1959" s="92"/>
      <c r="C1959" s="92"/>
      <c r="D1959" s="169" t="s">
        <v>28</v>
      </c>
      <c r="E1959" s="169"/>
      <c r="F1959" s="99">
        <v>68</v>
      </c>
      <c r="G1959" s="100">
        <f>'NORMAL OPTION CALLS'!G1960+'NORMAL OPTION CALLS'!G1961+'NORMAL OPTION CALLS'!G1962+'NORMAL OPTION CALLS'!G1963+'NORMAL OPTION CALLS'!G1964+'NORMAL OPTION CALLS'!G1965</f>
        <v>100</v>
      </c>
      <c r="H1959" s="93">
        <v>68</v>
      </c>
      <c r="I1959" s="101">
        <f>'NORMAL OPTION CALLS'!H1960/'NORMAL OPTION CALLS'!H1959%</f>
        <v>88.235294117647058</v>
      </c>
      <c r="J1959" s="101"/>
      <c r="K1959" s="101"/>
      <c r="L1959" s="102"/>
    </row>
    <row r="1960" spans="1:15" ht="16.5">
      <c r="A1960" s="98"/>
      <c r="B1960" s="92"/>
      <c r="C1960" s="92"/>
      <c r="D1960" s="170" t="s">
        <v>29</v>
      </c>
      <c r="E1960" s="170"/>
      <c r="F1960" s="103">
        <v>60</v>
      </c>
      <c r="G1960" s="104">
        <f>('NORMAL OPTION CALLS'!F1960/'NORMAL OPTION CALLS'!F1959)*100</f>
        <v>88.235294117647058</v>
      </c>
      <c r="H1960" s="93">
        <v>60</v>
      </c>
      <c r="I1960" s="97"/>
      <c r="J1960" s="97"/>
      <c r="K1960" s="93"/>
      <c r="L1960" s="97"/>
      <c r="N1960" s="93" t="s">
        <v>30</v>
      </c>
      <c r="O1960" s="93"/>
    </row>
    <row r="1961" spans="1:15" ht="16.5">
      <c r="A1961" s="105"/>
      <c r="B1961" s="92"/>
      <c r="C1961" s="92"/>
      <c r="D1961" s="170" t="s">
        <v>31</v>
      </c>
      <c r="E1961" s="170"/>
      <c r="F1961" s="103">
        <v>0</v>
      </c>
      <c r="G1961" s="104">
        <f>('NORMAL OPTION CALLS'!F1961/'NORMAL OPTION CALLS'!F1959)*100</f>
        <v>0</v>
      </c>
      <c r="H1961" s="106"/>
      <c r="I1961" s="93"/>
      <c r="J1961" s="93"/>
      <c r="K1961" s="93"/>
      <c r="L1961" s="97"/>
      <c r="N1961" s="98"/>
      <c r="O1961" s="98"/>
    </row>
    <row r="1962" spans="1:15" ht="16.5">
      <c r="A1962" s="105"/>
      <c r="B1962" s="92"/>
      <c r="C1962" s="92"/>
      <c r="D1962" s="170" t="s">
        <v>32</v>
      </c>
      <c r="E1962" s="170"/>
      <c r="F1962" s="103">
        <v>0</v>
      </c>
      <c r="G1962" s="104">
        <f>('NORMAL OPTION CALLS'!F1962/'NORMAL OPTION CALLS'!F1959)*100</f>
        <v>0</v>
      </c>
      <c r="H1962" s="106"/>
      <c r="I1962" s="93"/>
      <c r="J1962" s="93"/>
      <c r="K1962" s="93"/>
      <c r="L1962" s="97"/>
    </row>
    <row r="1963" spans="1:15" ht="16.5">
      <c r="A1963" s="105"/>
      <c r="B1963" s="92"/>
      <c r="C1963" s="92"/>
      <c r="D1963" s="170" t="s">
        <v>33</v>
      </c>
      <c r="E1963" s="170"/>
      <c r="F1963" s="103">
        <v>8</v>
      </c>
      <c r="G1963" s="104">
        <f>('NORMAL OPTION CALLS'!F1963/'NORMAL OPTION CALLS'!F1959)*100</f>
        <v>11.76470588235294</v>
      </c>
      <c r="H1963" s="106"/>
      <c r="I1963" s="93" t="s">
        <v>34</v>
      </c>
      <c r="J1963" s="93"/>
      <c r="K1963" s="97"/>
      <c r="L1963" s="97"/>
    </row>
    <row r="1964" spans="1:15" ht="16.5">
      <c r="A1964" s="105"/>
      <c r="B1964" s="92"/>
      <c r="C1964" s="92"/>
      <c r="D1964" s="170" t="s">
        <v>35</v>
      </c>
      <c r="E1964" s="170"/>
      <c r="F1964" s="103">
        <v>0</v>
      </c>
      <c r="G1964" s="104">
        <f>('NORMAL OPTION CALLS'!F1964/'NORMAL OPTION CALLS'!F1959)*100</f>
        <v>0</v>
      </c>
      <c r="H1964" s="106"/>
      <c r="I1964" s="93"/>
      <c r="J1964" s="93"/>
      <c r="K1964" s="97"/>
      <c r="L1964" s="97"/>
    </row>
    <row r="1965" spans="1:15" ht="17.25" thickBot="1">
      <c r="A1965" s="105"/>
      <c r="B1965" s="92"/>
      <c r="C1965" s="92"/>
      <c r="D1965" s="171" t="s">
        <v>36</v>
      </c>
      <c r="E1965" s="171"/>
      <c r="F1965" s="107"/>
      <c r="G1965" s="108">
        <f>('NORMAL OPTION CALLS'!F1965/'NORMAL OPTION CALLS'!F1959)*100</f>
        <v>0</v>
      </c>
      <c r="H1965" s="106"/>
      <c r="I1965" s="93"/>
      <c r="J1965" s="93"/>
      <c r="K1965" s="102"/>
      <c r="L1965" s="102"/>
    </row>
    <row r="1966" spans="1:15" ht="16.5">
      <c r="A1966" s="109" t="s">
        <v>37</v>
      </c>
      <c r="B1966" s="92"/>
      <c r="C1966" s="92"/>
      <c r="D1966" s="98"/>
      <c r="E1966" s="98"/>
      <c r="F1966" s="93"/>
      <c r="G1966" s="93"/>
      <c r="H1966" s="110"/>
      <c r="I1966" s="111"/>
      <c r="J1966" s="111"/>
      <c r="K1966" s="111"/>
      <c r="L1966" s="93"/>
      <c r="N1966" s="115"/>
      <c r="O1966" s="115"/>
    </row>
    <row r="1967" spans="1:15" ht="16.5">
      <c r="A1967" s="112" t="s">
        <v>38</v>
      </c>
      <c r="B1967" s="92"/>
      <c r="C1967" s="92"/>
      <c r="D1967" s="113"/>
      <c r="E1967" s="114"/>
      <c r="F1967" s="98"/>
      <c r="G1967" s="111"/>
      <c r="H1967" s="110"/>
      <c r="I1967" s="111"/>
      <c r="J1967" s="111"/>
      <c r="K1967" s="111"/>
      <c r="L1967" s="93"/>
      <c r="N1967" s="98"/>
      <c r="O1967" s="98"/>
    </row>
    <row r="1968" spans="1:15" ht="16.5">
      <c r="A1968" s="112" t="s">
        <v>39</v>
      </c>
      <c r="B1968" s="92"/>
      <c r="C1968" s="92"/>
      <c r="D1968" s="98"/>
      <c r="E1968" s="114"/>
      <c r="F1968" s="98"/>
      <c r="G1968" s="111"/>
      <c r="H1968" s="110"/>
      <c r="I1968" s="97"/>
      <c r="J1968" s="97"/>
      <c r="K1968" s="97"/>
      <c r="L1968" s="93"/>
    </row>
    <row r="1969" spans="1:15" ht="16.5">
      <c r="A1969" s="112" t="s">
        <v>40</v>
      </c>
      <c r="B1969" s="113"/>
      <c r="C1969" s="92"/>
      <c r="D1969" s="98"/>
      <c r="E1969" s="114"/>
      <c r="F1969" s="98"/>
      <c r="G1969" s="111"/>
      <c r="H1969" s="95"/>
      <c r="I1969" s="97"/>
      <c r="J1969" s="97"/>
      <c r="K1969" s="97"/>
      <c r="L1969" s="93"/>
    </row>
    <row r="1970" spans="1:15" ht="12.75" customHeight="1">
      <c r="A1970" s="112" t="s">
        <v>41</v>
      </c>
      <c r="B1970" s="105"/>
      <c r="C1970" s="113"/>
      <c r="D1970" s="98"/>
      <c r="E1970" s="116"/>
      <c r="F1970" s="111"/>
      <c r="G1970" s="111"/>
      <c r="H1970" s="95"/>
      <c r="I1970" s="97"/>
      <c r="J1970" s="97"/>
      <c r="K1970" s="97"/>
      <c r="L1970" s="111"/>
    </row>
    <row r="1972" spans="1:15">
      <c r="A1972" s="159" t="s">
        <v>0</v>
      </c>
      <c r="B1972" s="159"/>
      <c r="C1972" s="159"/>
      <c r="D1972" s="159"/>
      <c r="E1972" s="159"/>
      <c r="F1972" s="159"/>
      <c r="G1972" s="159"/>
      <c r="H1972" s="159"/>
      <c r="I1972" s="159"/>
      <c r="J1972" s="159"/>
      <c r="K1972" s="159"/>
      <c r="L1972" s="159"/>
      <c r="M1972" s="159"/>
      <c r="N1972" s="159"/>
      <c r="O1972" s="159"/>
    </row>
    <row r="1973" spans="1:15">
      <c r="A1973" s="159"/>
      <c r="B1973" s="159"/>
      <c r="C1973" s="159"/>
      <c r="D1973" s="159"/>
      <c r="E1973" s="159"/>
      <c r="F1973" s="159"/>
      <c r="G1973" s="159"/>
      <c r="H1973" s="159"/>
      <c r="I1973" s="159"/>
      <c r="J1973" s="159"/>
      <c r="K1973" s="159"/>
      <c r="L1973" s="159"/>
      <c r="M1973" s="159"/>
      <c r="N1973" s="159"/>
      <c r="O1973" s="159"/>
    </row>
    <row r="1974" spans="1:15">
      <c r="A1974" s="159"/>
      <c r="B1974" s="159"/>
      <c r="C1974" s="159"/>
      <c r="D1974" s="159"/>
      <c r="E1974" s="159"/>
      <c r="F1974" s="159"/>
      <c r="G1974" s="159"/>
      <c r="H1974" s="159"/>
      <c r="I1974" s="159"/>
      <c r="J1974" s="159"/>
      <c r="K1974" s="159"/>
      <c r="L1974" s="159"/>
      <c r="M1974" s="159"/>
      <c r="N1974" s="159"/>
      <c r="O1974" s="159"/>
    </row>
    <row r="1975" spans="1:15">
      <c r="A1975" s="172" t="s">
        <v>1</v>
      </c>
      <c r="B1975" s="172"/>
      <c r="C1975" s="172"/>
      <c r="D1975" s="172"/>
      <c r="E1975" s="172"/>
      <c r="F1975" s="172"/>
      <c r="G1975" s="172"/>
      <c r="H1975" s="172"/>
      <c r="I1975" s="172"/>
      <c r="J1975" s="172"/>
      <c r="K1975" s="172"/>
      <c r="L1975" s="172"/>
      <c r="M1975" s="172"/>
      <c r="N1975" s="172"/>
      <c r="O1975" s="172"/>
    </row>
    <row r="1976" spans="1:15">
      <c r="A1976" s="172" t="s">
        <v>2</v>
      </c>
      <c r="B1976" s="172"/>
      <c r="C1976" s="172"/>
      <c r="D1976" s="172"/>
      <c r="E1976" s="172"/>
      <c r="F1976" s="172"/>
      <c r="G1976" s="172"/>
      <c r="H1976" s="172"/>
      <c r="I1976" s="172"/>
      <c r="J1976" s="172"/>
      <c r="K1976" s="172"/>
      <c r="L1976" s="172"/>
      <c r="M1976" s="172"/>
      <c r="N1976" s="172"/>
      <c r="O1976" s="172"/>
    </row>
    <row r="1977" spans="1:15">
      <c r="A1977" s="163" t="s">
        <v>3</v>
      </c>
      <c r="B1977" s="163"/>
      <c r="C1977" s="163"/>
      <c r="D1977" s="163"/>
      <c r="E1977" s="163"/>
      <c r="F1977" s="163"/>
      <c r="G1977" s="163"/>
      <c r="H1977" s="163"/>
      <c r="I1977" s="163"/>
      <c r="J1977" s="163"/>
      <c r="K1977" s="163"/>
      <c r="L1977" s="163"/>
      <c r="M1977" s="163"/>
      <c r="N1977" s="163"/>
      <c r="O1977" s="163"/>
    </row>
    <row r="1978" spans="1:15" ht="16.5">
      <c r="A1978" s="173" t="s">
        <v>191</v>
      </c>
      <c r="B1978" s="173"/>
      <c r="C1978" s="173"/>
      <c r="D1978" s="173"/>
      <c r="E1978" s="173"/>
      <c r="F1978" s="173"/>
      <c r="G1978" s="173"/>
      <c r="H1978" s="173"/>
      <c r="I1978" s="173"/>
      <c r="J1978" s="173"/>
      <c r="K1978" s="173"/>
      <c r="L1978" s="173"/>
      <c r="M1978" s="173"/>
      <c r="N1978" s="173"/>
      <c r="O1978" s="173"/>
    </row>
    <row r="1979" spans="1:15" ht="16.5">
      <c r="A1979" s="164" t="s">
        <v>5</v>
      </c>
      <c r="B1979" s="164"/>
      <c r="C1979" s="164"/>
      <c r="D1979" s="164"/>
      <c r="E1979" s="164"/>
      <c r="F1979" s="164"/>
      <c r="G1979" s="164"/>
      <c r="H1979" s="164"/>
      <c r="I1979" s="164"/>
      <c r="J1979" s="164"/>
      <c r="K1979" s="164"/>
      <c r="L1979" s="164"/>
      <c r="M1979" s="164"/>
      <c r="N1979" s="164"/>
      <c r="O1979" s="164"/>
    </row>
    <row r="1980" spans="1:15">
      <c r="A1980" s="165" t="s">
        <v>6</v>
      </c>
      <c r="B1980" s="166" t="s">
        <v>7</v>
      </c>
      <c r="C1980" s="167" t="s">
        <v>8</v>
      </c>
      <c r="D1980" s="166" t="s">
        <v>9</v>
      </c>
      <c r="E1980" s="165" t="s">
        <v>10</v>
      </c>
      <c r="F1980" s="165" t="s">
        <v>11</v>
      </c>
      <c r="G1980" s="167" t="s">
        <v>12</v>
      </c>
      <c r="H1980" s="167" t="s">
        <v>13</v>
      </c>
      <c r="I1980" s="167" t="s">
        <v>14</v>
      </c>
      <c r="J1980" s="167" t="s">
        <v>15</v>
      </c>
      <c r="K1980" s="167" t="s">
        <v>16</v>
      </c>
      <c r="L1980" s="168" t="s">
        <v>17</v>
      </c>
      <c r="M1980" s="166" t="s">
        <v>18</v>
      </c>
      <c r="N1980" s="166" t="s">
        <v>19</v>
      </c>
      <c r="O1980" s="166" t="s">
        <v>20</v>
      </c>
    </row>
    <row r="1981" spans="1:15">
      <c r="A1981" s="165"/>
      <c r="B1981" s="166"/>
      <c r="C1981" s="167"/>
      <c r="D1981" s="166"/>
      <c r="E1981" s="165"/>
      <c r="F1981" s="165"/>
      <c r="G1981" s="167"/>
      <c r="H1981" s="167"/>
      <c r="I1981" s="167"/>
      <c r="J1981" s="167"/>
      <c r="K1981" s="167"/>
      <c r="L1981" s="168"/>
      <c r="M1981" s="166"/>
      <c r="N1981" s="166"/>
      <c r="O1981" s="166"/>
    </row>
    <row r="1982" spans="1:15">
      <c r="A1982" s="119">
        <v>1</v>
      </c>
      <c r="B1982" s="124">
        <v>43006</v>
      </c>
      <c r="C1982" s="119">
        <v>125</v>
      </c>
      <c r="D1982" s="119" t="s">
        <v>21</v>
      </c>
      <c r="E1982" s="119" t="s">
        <v>22</v>
      </c>
      <c r="F1982" s="119" t="s">
        <v>25</v>
      </c>
      <c r="G1982" s="123">
        <v>3.7</v>
      </c>
      <c r="H1982" s="123">
        <v>2.7</v>
      </c>
      <c r="I1982" s="123">
        <v>4.2</v>
      </c>
      <c r="J1982" s="123">
        <v>5.7</v>
      </c>
      <c r="K1982" s="123">
        <v>6.2</v>
      </c>
      <c r="L1982" s="123">
        <v>4.2</v>
      </c>
      <c r="M1982" s="119">
        <v>7000</v>
      </c>
      <c r="N1982" s="122">
        <f>IF('NORMAL OPTION CALLS'!E1982="BUY",('NORMAL OPTION CALLS'!L1982-'NORMAL OPTION CALLS'!G1982)*('NORMAL OPTION CALLS'!M1982),('NORMAL OPTION CALLS'!G1982-'NORMAL OPTION CALLS'!L1982)*('NORMAL OPTION CALLS'!M1982))</f>
        <v>3500</v>
      </c>
      <c r="O1982" s="8">
        <f>'NORMAL OPTION CALLS'!N1982/('NORMAL OPTION CALLS'!M1982)/'NORMAL OPTION CALLS'!G1982%</f>
        <v>13.513513513513512</v>
      </c>
    </row>
    <row r="1983" spans="1:15">
      <c r="A1983" s="119">
        <v>2</v>
      </c>
      <c r="B1983" s="124">
        <v>43006</v>
      </c>
      <c r="C1983" s="119">
        <v>210</v>
      </c>
      <c r="D1983" s="119" t="s">
        <v>21</v>
      </c>
      <c r="E1983" s="119" t="s">
        <v>22</v>
      </c>
      <c r="F1983" s="119" t="s">
        <v>195</v>
      </c>
      <c r="G1983" s="123">
        <v>6.5</v>
      </c>
      <c r="H1983" s="123">
        <v>5</v>
      </c>
      <c r="I1983" s="123">
        <v>7.3</v>
      </c>
      <c r="J1983" s="123">
        <v>8.1</v>
      </c>
      <c r="K1983" s="123">
        <v>9</v>
      </c>
      <c r="L1983" s="123">
        <v>7.3</v>
      </c>
      <c r="M1983" s="119">
        <v>4500</v>
      </c>
      <c r="N1983" s="122">
        <f>IF('NORMAL OPTION CALLS'!E1983="BUY",('NORMAL OPTION CALLS'!L1983-'NORMAL OPTION CALLS'!G1983)*('NORMAL OPTION CALLS'!M1983),('NORMAL OPTION CALLS'!G1983-'NORMAL OPTION CALLS'!L1983)*('NORMAL OPTION CALLS'!M1983))</f>
        <v>3599.9999999999991</v>
      </c>
      <c r="O1983" s="8">
        <f>'NORMAL OPTION CALLS'!N1983/('NORMAL OPTION CALLS'!M1983)/'NORMAL OPTION CALLS'!G1983%</f>
        <v>12.307692307692305</v>
      </c>
    </row>
    <row r="1984" spans="1:15">
      <c r="A1984" s="119">
        <v>3</v>
      </c>
      <c r="B1984" s="124">
        <v>43006</v>
      </c>
      <c r="C1984" s="119">
        <v>430</v>
      </c>
      <c r="D1984" s="119" t="s">
        <v>21</v>
      </c>
      <c r="E1984" s="119" t="s">
        <v>22</v>
      </c>
      <c r="F1984" s="119" t="s">
        <v>23</v>
      </c>
      <c r="G1984" s="123">
        <v>15</v>
      </c>
      <c r="H1984" s="123">
        <v>10</v>
      </c>
      <c r="I1984" s="123">
        <v>17.5</v>
      </c>
      <c r="J1984" s="123">
        <v>19</v>
      </c>
      <c r="K1984" s="123">
        <v>21.5</v>
      </c>
      <c r="L1984" s="123">
        <v>18</v>
      </c>
      <c r="M1984" s="119">
        <v>1575</v>
      </c>
      <c r="N1984" s="122">
        <f>IF('NORMAL OPTION CALLS'!E1984="BUY",('NORMAL OPTION CALLS'!L1984-'NORMAL OPTION CALLS'!G1984)*('NORMAL OPTION CALLS'!M1984),('NORMAL OPTION CALLS'!G1984-'NORMAL OPTION CALLS'!L1984)*('NORMAL OPTION CALLS'!M1984))</f>
        <v>4725</v>
      </c>
      <c r="O1984" s="8">
        <f>'NORMAL OPTION CALLS'!N1984/('NORMAL OPTION CALLS'!M1984)/'NORMAL OPTION CALLS'!G1984%</f>
        <v>20</v>
      </c>
    </row>
    <row r="1985" spans="1:15">
      <c r="A1985" s="119">
        <v>4</v>
      </c>
      <c r="B1985" s="124">
        <v>43006</v>
      </c>
      <c r="C1985" s="119">
        <v>170</v>
      </c>
      <c r="D1985" s="119" t="s">
        <v>21</v>
      </c>
      <c r="E1985" s="119" t="s">
        <v>22</v>
      </c>
      <c r="F1985" s="119" t="s">
        <v>208</v>
      </c>
      <c r="G1985" s="123">
        <v>7</v>
      </c>
      <c r="H1985" s="123">
        <v>5</v>
      </c>
      <c r="I1985" s="123">
        <v>8</v>
      </c>
      <c r="J1985" s="123">
        <v>9</v>
      </c>
      <c r="K1985" s="123">
        <v>10</v>
      </c>
      <c r="L1985" s="123">
        <v>7.9</v>
      </c>
      <c r="M1985" s="119">
        <v>3750</v>
      </c>
      <c r="N1985" s="122">
        <f>IF('NORMAL OPTION CALLS'!E1985="BUY",('NORMAL OPTION CALLS'!L1985-'NORMAL OPTION CALLS'!G1985)*('NORMAL OPTION CALLS'!M1985),('NORMAL OPTION CALLS'!G1985-'NORMAL OPTION CALLS'!L1985)*('NORMAL OPTION CALLS'!M1985))</f>
        <v>3375.0000000000014</v>
      </c>
      <c r="O1985" s="8">
        <f>'NORMAL OPTION CALLS'!N1985/('NORMAL OPTION CALLS'!M1985)/'NORMAL OPTION CALLS'!G1985%</f>
        <v>12.857142857142861</v>
      </c>
    </row>
    <row r="1986" spans="1:15">
      <c r="A1986" s="119">
        <v>5</v>
      </c>
      <c r="B1986" s="124">
        <v>43006</v>
      </c>
      <c r="C1986" s="119">
        <v>280</v>
      </c>
      <c r="D1986" s="119" t="s">
        <v>47</v>
      </c>
      <c r="E1986" s="119" t="s">
        <v>22</v>
      </c>
      <c r="F1986" s="119" t="s">
        <v>91</v>
      </c>
      <c r="G1986" s="123">
        <v>5</v>
      </c>
      <c r="H1986" s="123">
        <v>2</v>
      </c>
      <c r="I1986" s="123">
        <v>6.5</v>
      </c>
      <c r="J1986" s="123">
        <v>8</v>
      </c>
      <c r="K1986" s="123">
        <v>9.5</v>
      </c>
      <c r="L1986" s="123">
        <v>9.5</v>
      </c>
      <c r="M1986" s="119">
        <v>2750</v>
      </c>
      <c r="N1986" s="122">
        <f>IF('NORMAL OPTION CALLS'!E1986="BUY",('NORMAL OPTION CALLS'!L1986-'NORMAL OPTION CALLS'!G1986)*('NORMAL OPTION CALLS'!M1986),('NORMAL OPTION CALLS'!G1986-'NORMAL OPTION CALLS'!L1986)*('NORMAL OPTION CALLS'!M1986))</f>
        <v>12375</v>
      </c>
      <c r="O1986" s="8">
        <f>'NORMAL OPTION CALLS'!N1986/('NORMAL OPTION CALLS'!M1986)/'NORMAL OPTION CALLS'!G1986%</f>
        <v>90</v>
      </c>
    </row>
    <row r="1987" spans="1:15">
      <c r="A1987" s="119">
        <v>6</v>
      </c>
      <c r="B1987" s="124">
        <v>43005</v>
      </c>
      <c r="C1987" s="119">
        <v>250</v>
      </c>
      <c r="D1987" s="119" t="s">
        <v>21</v>
      </c>
      <c r="E1987" s="119" t="s">
        <v>22</v>
      </c>
      <c r="F1987" s="119" t="s">
        <v>49</v>
      </c>
      <c r="G1987" s="123">
        <v>1.5</v>
      </c>
      <c r="H1987" s="123">
        <v>0.1</v>
      </c>
      <c r="I1987" s="123">
        <v>3</v>
      </c>
      <c r="J1987" s="123">
        <v>4.5</v>
      </c>
      <c r="K1987" s="123">
        <v>6</v>
      </c>
      <c r="L1987" s="123">
        <v>0.1</v>
      </c>
      <c r="M1987" s="119">
        <v>3000</v>
      </c>
      <c r="N1987" s="122">
        <f>IF('NORMAL OPTION CALLS'!E1987="BUY",('NORMAL OPTION CALLS'!L1987-'NORMAL OPTION CALLS'!G1987)*('NORMAL OPTION CALLS'!M1987),('NORMAL OPTION CALLS'!G1987-'NORMAL OPTION CALLS'!L1987)*('NORMAL OPTION CALLS'!M1987))</f>
        <v>-4200</v>
      </c>
      <c r="O1987" s="8">
        <f>'NORMAL OPTION CALLS'!N1987/('NORMAL OPTION CALLS'!M1987)/'NORMAL OPTION CALLS'!G1987%</f>
        <v>-93.333333333333329</v>
      </c>
    </row>
    <row r="1988" spans="1:15">
      <c r="A1988" s="119">
        <v>7</v>
      </c>
      <c r="B1988" s="124">
        <v>43005</v>
      </c>
      <c r="C1988" s="119">
        <v>350</v>
      </c>
      <c r="D1988" s="119" t="s">
        <v>21</v>
      </c>
      <c r="E1988" s="119" t="s">
        <v>22</v>
      </c>
      <c r="F1988" s="119" t="s">
        <v>207</v>
      </c>
      <c r="G1988" s="123">
        <v>6.5</v>
      </c>
      <c r="H1988" s="123">
        <v>3.5</v>
      </c>
      <c r="I1988" s="123">
        <v>8</v>
      </c>
      <c r="J1988" s="123">
        <v>9.5</v>
      </c>
      <c r="K1988" s="123">
        <v>11</v>
      </c>
      <c r="L1988" s="123">
        <v>8</v>
      </c>
      <c r="M1988" s="119">
        <v>2266</v>
      </c>
      <c r="N1988" s="122">
        <f>IF('NORMAL OPTION CALLS'!E1988="BUY",('NORMAL OPTION CALLS'!L1988-'NORMAL OPTION CALLS'!G1988)*('NORMAL OPTION CALLS'!M1988),('NORMAL OPTION CALLS'!G1988-'NORMAL OPTION CALLS'!L1988)*('NORMAL OPTION CALLS'!M1988))</f>
        <v>3399</v>
      </c>
      <c r="O1988" s="8">
        <f>'NORMAL OPTION CALLS'!N1988/('NORMAL OPTION CALLS'!M1988)/'NORMAL OPTION CALLS'!G1988%</f>
        <v>23.076923076923077</v>
      </c>
    </row>
    <row r="1989" spans="1:15">
      <c r="A1989" s="119">
        <v>8</v>
      </c>
      <c r="B1989" s="124">
        <v>43005</v>
      </c>
      <c r="C1989" s="119">
        <v>125</v>
      </c>
      <c r="D1989" s="119" t="s">
        <v>47</v>
      </c>
      <c r="E1989" s="119" t="s">
        <v>22</v>
      </c>
      <c r="F1989" s="119" t="s">
        <v>59</v>
      </c>
      <c r="G1989" s="123">
        <v>2.5</v>
      </c>
      <c r="H1989" s="123">
        <v>1.5</v>
      </c>
      <c r="I1989" s="123">
        <v>3.3</v>
      </c>
      <c r="J1989" s="123">
        <v>3.7</v>
      </c>
      <c r="K1989" s="123">
        <v>4.3</v>
      </c>
      <c r="L1989" s="123">
        <v>4.3</v>
      </c>
      <c r="M1989" s="119">
        <v>6000</v>
      </c>
      <c r="N1989" s="122">
        <f>IF('NORMAL OPTION CALLS'!E1989="BUY",('NORMAL OPTION CALLS'!L1989-'NORMAL OPTION CALLS'!G1989)*('NORMAL OPTION CALLS'!M1989),('NORMAL OPTION CALLS'!G1989-'NORMAL OPTION CALLS'!L1989)*('NORMAL OPTION CALLS'!M1989))</f>
        <v>10799.999999999998</v>
      </c>
      <c r="O1989" s="8">
        <f>'NORMAL OPTION CALLS'!N1989/('NORMAL OPTION CALLS'!M1989)/'NORMAL OPTION CALLS'!G1989%</f>
        <v>71.999999999999986</v>
      </c>
    </row>
    <row r="1990" spans="1:15">
      <c r="A1990" s="119">
        <v>9</v>
      </c>
      <c r="B1990" s="124">
        <v>43005</v>
      </c>
      <c r="C1990" s="119">
        <v>1060</v>
      </c>
      <c r="D1990" s="119" t="s">
        <v>21</v>
      </c>
      <c r="E1990" s="119" t="s">
        <v>22</v>
      </c>
      <c r="F1990" s="119" t="s">
        <v>156</v>
      </c>
      <c r="G1990" s="123">
        <v>18</v>
      </c>
      <c r="H1990" s="123">
        <v>7</v>
      </c>
      <c r="I1990" s="123">
        <v>24</v>
      </c>
      <c r="J1990" s="123">
        <v>30</v>
      </c>
      <c r="K1990" s="123">
        <v>36</v>
      </c>
      <c r="L1990" s="123">
        <v>24</v>
      </c>
      <c r="M1990" s="119">
        <v>600</v>
      </c>
      <c r="N1990" s="122">
        <f>IF('NORMAL OPTION CALLS'!E1990="BUY",('NORMAL OPTION CALLS'!L1990-'NORMAL OPTION CALLS'!G1990)*('NORMAL OPTION CALLS'!M1990),('NORMAL OPTION CALLS'!G1990-'NORMAL OPTION CALLS'!L1990)*('NORMAL OPTION CALLS'!M1990))</f>
        <v>3600</v>
      </c>
      <c r="O1990" s="8">
        <f>'NORMAL OPTION CALLS'!N1990/('NORMAL OPTION CALLS'!M1990)/'NORMAL OPTION CALLS'!G1990%</f>
        <v>33.333333333333336</v>
      </c>
    </row>
    <row r="1991" spans="1:15">
      <c r="A1991" s="119">
        <v>10</v>
      </c>
      <c r="B1991" s="124">
        <v>43005</v>
      </c>
      <c r="C1991" s="119">
        <v>620</v>
      </c>
      <c r="D1991" s="119" t="s">
        <v>47</v>
      </c>
      <c r="E1991" s="119" t="s">
        <v>22</v>
      </c>
      <c r="F1991" s="119" t="s">
        <v>77</v>
      </c>
      <c r="G1991" s="123">
        <v>9</v>
      </c>
      <c r="H1991" s="123">
        <v>4</v>
      </c>
      <c r="I1991" s="123">
        <v>12</v>
      </c>
      <c r="J1991" s="123">
        <v>15</v>
      </c>
      <c r="K1991" s="123">
        <v>18</v>
      </c>
      <c r="L1991" s="123">
        <v>12</v>
      </c>
      <c r="M1991" s="119">
        <v>1100</v>
      </c>
      <c r="N1991" s="122">
        <f>IF('NORMAL OPTION CALLS'!E1991="BUY",('NORMAL OPTION CALLS'!L1991-'NORMAL OPTION CALLS'!G1991)*('NORMAL OPTION CALLS'!M1991),('NORMAL OPTION CALLS'!G1991-'NORMAL OPTION CALLS'!L1991)*('NORMAL OPTION CALLS'!M1991))</f>
        <v>3300</v>
      </c>
      <c r="O1991" s="8">
        <f>'NORMAL OPTION CALLS'!N1991/('NORMAL OPTION CALLS'!M1991)/'NORMAL OPTION CALLS'!G1991%</f>
        <v>33.333333333333336</v>
      </c>
    </row>
    <row r="1992" spans="1:15">
      <c r="A1992" s="119">
        <v>11</v>
      </c>
      <c r="B1992" s="124">
        <v>43004</v>
      </c>
      <c r="C1992" s="119">
        <v>315</v>
      </c>
      <c r="D1992" s="119" t="s">
        <v>21</v>
      </c>
      <c r="E1992" s="119" t="s">
        <v>22</v>
      </c>
      <c r="F1992" s="119" t="s">
        <v>74</v>
      </c>
      <c r="G1992" s="123">
        <v>3</v>
      </c>
      <c r="H1992" s="123">
        <v>2</v>
      </c>
      <c r="I1992" s="123">
        <v>4</v>
      </c>
      <c r="J1992" s="123">
        <v>5</v>
      </c>
      <c r="K1992" s="123">
        <v>6</v>
      </c>
      <c r="L1992" s="123">
        <v>5</v>
      </c>
      <c r="M1992" s="119">
        <v>3500</v>
      </c>
      <c r="N1992" s="122">
        <f>IF('NORMAL OPTION CALLS'!E1992="BUY",('NORMAL OPTION CALLS'!L1992-'NORMAL OPTION CALLS'!G1992)*('NORMAL OPTION CALLS'!M1992),('NORMAL OPTION CALLS'!G1992-'NORMAL OPTION CALLS'!L1992)*('NORMAL OPTION CALLS'!M1992))</f>
        <v>7000</v>
      </c>
      <c r="O1992" s="8">
        <f>'NORMAL OPTION CALLS'!N1992/('NORMAL OPTION CALLS'!M1992)/'NORMAL OPTION CALLS'!G1992%</f>
        <v>66.666666666666671</v>
      </c>
    </row>
    <row r="1993" spans="1:15">
      <c r="A1993" s="119">
        <v>12</v>
      </c>
      <c r="B1993" s="124">
        <v>43004</v>
      </c>
      <c r="C1993" s="119">
        <v>740</v>
      </c>
      <c r="D1993" s="119" t="s">
        <v>47</v>
      </c>
      <c r="E1993" s="119" t="s">
        <v>22</v>
      </c>
      <c r="F1993" s="119" t="s">
        <v>188</v>
      </c>
      <c r="G1993" s="123">
        <v>12</v>
      </c>
      <c r="H1993" s="123">
        <v>6</v>
      </c>
      <c r="I1993" s="123">
        <v>15</v>
      </c>
      <c r="J1993" s="123">
        <v>18</v>
      </c>
      <c r="K1993" s="123">
        <v>21</v>
      </c>
      <c r="L1993" s="123">
        <v>15</v>
      </c>
      <c r="M1993" s="119">
        <v>1000</v>
      </c>
      <c r="N1993" s="122">
        <f>IF('NORMAL OPTION CALLS'!E1993="BUY",('NORMAL OPTION CALLS'!L1993-'NORMAL OPTION CALLS'!G1993)*('NORMAL OPTION CALLS'!M1993),('NORMAL OPTION CALLS'!G1993-'NORMAL OPTION CALLS'!L1993)*('NORMAL OPTION CALLS'!M1993))</f>
        <v>3000</v>
      </c>
      <c r="O1993" s="8">
        <f>'NORMAL OPTION CALLS'!N1993/('NORMAL OPTION CALLS'!M1993)/'NORMAL OPTION CALLS'!G1993%</f>
        <v>25</v>
      </c>
    </row>
    <row r="1994" spans="1:15">
      <c r="A1994" s="119">
        <v>13</v>
      </c>
      <c r="B1994" s="124">
        <v>43004</v>
      </c>
      <c r="C1994" s="119">
        <v>420</v>
      </c>
      <c r="D1994" s="119" t="s">
        <v>47</v>
      </c>
      <c r="E1994" s="119" t="s">
        <v>22</v>
      </c>
      <c r="F1994" s="119" t="s">
        <v>23</v>
      </c>
      <c r="G1994" s="123">
        <v>8</v>
      </c>
      <c r="H1994" s="123">
        <v>4</v>
      </c>
      <c r="I1994" s="123">
        <v>10</v>
      </c>
      <c r="J1994" s="123">
        <v>12</v>
      </c>
      <c r="K1994" s="123">
        <v>14</v>
      </c>
      <c r="L1994" s="123">
        <v>12</v>
      </c>
      <c r="M1994" s="119">
        <v>1575</v>
      </c>
      <c r="N1994" s="122">
        <f>IF('NORMAL OPTION CALLS'!E1994="BUY",('NORMAL OPTION CALLS'!L1994-'NORMAL OPTION CALLS'!G1994)*('NORMAL OPTION CALLS'!M1994),('NORMAL OPTION CALLS'!G1994-'NORMAL OPTION CALLS'!L1994)*('NORMAL OPTION CALLS'!M1994))</f>
        <v>6300</v>
      </c>
      <c r="O1994" s="8">
        <f>'NORMAL OPTION CALLS'!N1994/('NORMAL OPTION CALLS'!M1994)/'NORMAL OPTION CALLS'!G1994%</f>
        <v>50</v>
      </c>
    </row>
    <row r="1995" spans="1:15">
      <c r="A1995" s="119">
        <v>14</v>
      </c>
      <c r="B1995" s="124">
        <v>43003</v>
      </c>
      <c r="C1995" s="119">
        <v>240</v>
      </c>
      <c r="D1995" s="119" t="s">
        <v>21</v>
      </c>
      <c r="E1995" s="119" t="s">
        <v>22</v>
      </c>
      <c r="F1995" s="119" t="s">
        <v>43</v>
      </c>
      <c r="G1995" s="123">
        <v>3</v>
      </c>
      <c r="H1995" s="123">
        <v>0.1</v>
      </c>
      <c r="I1995" s="123">
        <v>4.5</v>
      </c>
      <c r="J1995" s="123">
        <v>6</v>
      </c>
      <c r="K1995" s="123">
        <v>7.5</v>
      </c>
      <c r="L1995" s="123">
        <v>6</v>
      </c>
      <c r="M1995" s="119">
        <v>3000</v>
      </c>
      <c r="N1995" s="122">
        <f>IF('NORMAL OPTION CALLS'!E1995="BUY",('NORMAL OPTION CALLS'!L1995-'NORMAL OPTION CALLS'!G1995)*('NORMAL OPTION CALLS'!M1995),('NORMAL OPTION CALLS'!G1995-'NORMAL OPTION CALLS'!L1995)*('NORMAL OPTION CALLS'!M1995))</f>
        <v>9000</v>
      </c>
      <c r="O1995" s="8">
        <f>'NORMAL OPTION CALLS'!N1995/('NORMAL OPTION CALLS'!M1995)/'NORMAL OPTION CALLS'!G1995%</f>
        <v>100</v>
      </c>
    </row>
    <row r="1996" spans="1:15">
      <c r="A1996" s="119">
        <v>15</v>
      </c>
      <c r="B1996" s="124">
        <v>43003</v>
      </c>
      <c r="C1996" s="119">
        <v>125</v>
      </c>
      <c r="D1996" s="119" t="s">
        <v>21</v>
      </c>
      <c r="E1996" s="119" t="s">
        <v>22</v>
      </c>
      <c r="F1996" s="119" t="s">
        <v>59</v>
      </c>
      <c r="G1996" s="123">
        <v>4</v>
      </c>
      <c r="H1996" s="123">
        <v>3.9</v>
      </c>
      <c r="I1996" s="123">
        <v>4.5999999999999996</v>
      </c>
      <c r="J1996" s="123">
        <v>5.2</v>
      </c>
      <c r="K1996" s="123">
        <v>6</v>
      </c>
      <c r="L1996" s="123">
        <v>5.2</v>
      </c>
      <c r="M1996" s="119">
        <v>6000</v>
      </c>
      <c r="N1996" s="122">
        <f>IF('NORMAL OPTION CALLS'!E1996="BUY",('NORMAL OPTION CALLS'!L1996-'NORMAL OPTION CALLS'!G1996)*('NORMAL OPTION CALLS'!M1996),('NORMAL OPTION CALLS'!G1996-'NORMAL OPTION CALLS'!L1996)*('NORMAL OPTION CALLS'!M1996))</f>
        <v>7200.0000000000009</v>
      </c>
      <c r="O1996" s="8">
        <f>'NORMAL OPTION CALLS'!N1996/('NORMAL OPTION CALLS'!M1996)/'NORMAL OPTION CALLS'!G1996%</f>
        <v>30.000000000000004</v>
      </c>
    </row>
    <row r="1997" spans="1:15">
      <c r="A1997" s="119">
        <v>16</v>
      </c>
      <c r="B1997" s="124">
        <v>43003</v>
      </c>
      <c r="C1997" s="119">
        <v>115</v>
      </c>
      <c r="D1997" s="119" t="s">
        <v>47</v>
      </c>
      <c r="E1997" s="119" t="s">
        <v>22</v>
      </c>
      <c r="F1997" s="119" t="s">
        <v>53</v>
      </c>
      <c r="G1997" s="123">
        <v>4</v>
      </c>
      <c r="H1997" s="123">
        <v>3.2</v>
      </c>
      <c r="I1997" s="123">
        <v>4.4000000000000004</v>
      </c>
      <c r="J1997" s="123">
        <v>4.8</v>
      </c>
      <c r="K1997" s="123">
        <v>5.2</v>
      </c>
      <c r="L1997" s="123">
        <v>4.4000000000000004</v>
      </c>
      <c r="M1997" s="119">
        <v>11000</v>
      </c>
      <c r="N1997" s="122">
        <f>IF('NORMAL OPTION CALLS'!E1997="BUY",('NORMAL OPTION CALLS'!L1997-'NORMAL OPTION CALLS'!G1997)*('NORMAL OPTION CALLS'!M1997),('NORMAL OPTION CALLS'!G1997-'NORMAL OPTION CALLS'!L1997)*('NORMAL OPTION CALLS'!M1997))</f>
        <v>4400.0000000000036</v>
      </c>
      <c r="O1997" s="8">
        <f>'NORMAL OPTION CALLS'!N1997/('NORMAL OPTION CALLS'!M1997)/'NORMAL OPTION CALLS'!G1997%</f>
        <v>10.000000000000009</v>
      </c>
    </row>
    <row r="1998" spans="1:15">
      <c r="A1998" s="119">
        <v>17</v>
      </c>
      <c r="B1998" s="124">
        <v>42999</v>
      </c>
      <c r="C1998" s="119">
        <v>520</v>
      </c>
      <c r="D1998" s="119" t="s">
        <v>21</v>
      </c>
      <c r="E1998" s="119" t="s">
        <v>22</v>
      </c>
      <c r="F1998" s="119" t="s">
        <v>161</v>
      </c>
      <c r="G1998" s="123">
        <v>12</v>
      </c>
      <c r="H1998" s="123">
        <v>5</v>
      </c>
      <c r="I1998" s="123">
        <v>16</v>
      </c>
      <c r="J1998" s="123">
        <v>20</v>
      </c>
      <c r="K1998" s="123">
        <v>24</v>
      </c>
      <c r="L1998" s="123">
        <v>5</v>
      </c>
      <c r="M1998" s="119">
        <v>200</v>
      </c>
      <c r="N1998" s="122">
        <f>IF('NORMAL OPTION CALLS'!E1998="BUY",('NORMAL OPTION CALLS'!L1998-'NORMAL OPTION CALLS'!G1998)*('NORMAL OPTION CALLS'!M1998),('NORMAL OPTION CALLS'!G1998-'NORMAL OPTION CALLS'!L1998)*('NORMAL OPTION CALLS'!M1998))</f>
        <v>-1400</v>
      </c>
      <c r="O1998" s="8">
        <f>'NORMAL OPTION CALLS'!N1998/('NORMAL OPTION CALLS'!M1998)/'NORMAL OPTION CALLS'!G1998%</f>
        <v>-58.333333333333336</v>
      </c>
    </row>
    <row r="1999" spans="1:15">
      <c r="A1999" s="119">
        <v>18</v>
      </c>
      <c r="B1999" s="124">
        <v>42999</v>
      </c>
      <c r="C1999" s="119">
        <v>580</v>
      </c>
      <c r="D1999" s="119" t="s">
        <v>21</v>
      </c>
      <c r="E1999" s="119" t="s">
        <v>22</v>
      </c>
      <c r="F1999" s="119" t="s">
        <v>205</v>
      </c>
      <c r="G1999" s="123">
        <v>15</v>
      </c>
      <c r="H1999" s="123">
        <v>8</v>
      </c>
      <c r="I1999" s="123">
        <v>19</v>
      </c>
      <c r="J1999" s="123">
        <v>23</v>
      </c>
      <c r="K1999" s="123">
        <v>27</v>
      </c>
      <c r="L1999" s="123">
        <v>19</v>
      </c>
      <c r="M1999" s="119">
        <v>200</v>
      </c>
      <c r="N1999" s="122">
        <f>IF('NORMAL OPTION CALLS'!E1999="BUY",('NORMAL OPTION CALLS'!L1999-'NORMAL OPTION CALLS'!G1999)*('NORMAL OPTION CALLS'!M1999),('NORMAL OPTION CALLS'!G1999-'NORMAL OPTION CALLS'!L1999)*('NORMAL OPTION CALLS'!M1999))</f>
        <v>800</v>
      </c>
      <c r="O1999" s="8">
        <f>'NORMAL OPTION CALLS'!N1999/('NORMAL OPTION CALLS'!M1999)/'NORMAL OPTION CALLS'!G1999%</f>
        <v>26.666666666666668</v>
      </c>
    </row>
    <row r="2000" spans="1:15">
      <c r="A2000" s="119">
        <v>19</v>
      </c>
      <c r="B2000" s="124">
        <v>42999</v>
      </c>
      <c r="C2000" s="119">
        <v>2500</v>
      </c>
      <c r="D2000" s="119" t="s">
        <v>21</v>
      </c>
      <c r="E2000" s="119" t="s">
        <v>22</v>
      </c>
      <c r="F2000" s="119" t="s">
        <v>204</v>
      </c>
      <c r="G2000" s="123">
        <v>55</v>
      </c>
      <c r="H2000" s="123">
        <v>20</v>
      </c>
      <c r="I2000" s="123">
        <v>73</v>
      </c>
      <c r="J2000" s="123">
        <v>90</v>
      </c>
      <c r="K2000" s="123">
        <v>108</v>
      </c>
      <c r="L2000" s="123">
        <v>73</v>
      </c>
      <c r="M2000" s="119">
        <v>200</v>
      </c>
      <c r="N2000" s="122">
        <f>IF('NORMAL OPTION CALLS'!E2000="BUY",('NORMAL OPTION CALLS'!L2000-'NORMAL OPTION CALLS'!G2000)*('NORMAL OPTION CALLS'!M2000),('NORMAL OPTION CALLS'!G2000-'NORMAL OPTION CALLS'!L2000)*('NORMAL OPTION CALLS'!M2000))</f>
        <v>3600</v>
      </c>
      <c r="O2000" s="8">
        <f>'NORMAL OPTION CALLS'!N2000/('NORMAL OPTION CALLS'!M2000)/'NORMAL OPTION CALLS'!G2000%</f>
        <v>32.727272727272727</v>
      </c>
    </row>
    <row r="2001" spans="1:15">
      <c r="A2001" s="119">
        <v>20</v>
      </c>
      <c r="B2001" s="124">
        <v>42999</v>
      </c>
      <c r="C2001" s="119">
        <v>130</v>
      </c>
      <c r="D2001" s="119" t="s">
        <v>21</v>
      </c>
      <c r="E2001" s="119" t="s">
        <v>22</v>
      </c>
      <c r="F2001" s="119" t="s">
        <v>59</v>
      </c>
      <c r="G2001" s="123">
        <v>2.2999999999999998</v>
      </c>
      <c r="H2001" s="123">
        <v>1.3</v>
      </c>
      <c r="I2001" s="123">
        <v>2.7</v>
      </c>
      <c r="J2001" s="123">
        <v>3.3</v>
      </c>
      <c r="K2001" s="123">
        <v>3.7</v>
      </c>
      <c r="L2001" s="123">
        <v>1.3</v>
      </c>
      <c r="M2001" s="119">
        <v>6000</v>
      </c>
      <c r="N2001" s="122">
        <f>IF('NORMAL OPTION CALLS'!E2001="BUY",('NORMAL OPTION CALLS'!L2001-'NORMAL OPTION CALLS'!G2001)*('NORMAL OPTION CALLS'!M2001),('NORMAL OPTION CALLS'!G2001-'NORMAL OPTION CALLS'!L2001)*('NORMAL OPTION CALLS'!M2001))</f>
        <v>-5999.9999999999991</v>
      </c>
      <c r="O2001" s="8">
        <f>'NORMAL OPTION CALLS'!N2001/('NORMAL OPTION CALLS'!M2001)/'NORMAL OPTION CALLS'!G2001%</f>
        <v>-43.478260869565212</v>
      </c>
    </row>
    <row r="2002" spans="1:15">
      <c r="A2002" s="119">
        <v>21</v>
      </c>
      <c r="B2002" s="124">
        <v>42999</v>
      </c>
      <c r="C2002" s="119">
        <v>2400</v>
      </c>
      <c r="D2002" s="119" t="s">
        <v>21</v>
      </c>
      <c r="E2002" s="119" t="s">
        <v>22</v>
      </c>
      <c r="F2002" s="119" t="s">
        <v>204</v>
      </c>
      <c r="G2002" s="123">
        <v>61</v>
      </c>
      <c r="H2002" s="123">
        <v>28</v>
      </c>
      <c r="I2002" s="123">
        <v>78</v>
      </c>
      <c r="J2002" s="123">
        <v>96</v>
      </c>
      <c r="K2002" s="123">
        <v>114</v>
      </c>
      <c r="L2002" s="123">
        <v>96</v>
      </c>
      <c r="M2002" s="119">
        <v>200</v>
      </c>
      <c r="N2002" s="122">
        <f>IF('NORMAL OPTION CALLS'!E2002="BUY",('NORMAL OPTION CALLS'!L2002-'NORMAL OPTION CALLS'!G2002)*('NORMAL OPTION CALLS'!M2002),('NORMAL OPTION CALLS'!G2002-'NORMAL OPTION CALLS'!L2002)*('NORMAL OPTION CALLS'!M2002))</f>
        <v>7000</v>
      </c>
      <c r="O2002" s="8">
        <f>'NORMAL OPTION CALLS'!N2002/('NORMAL OPTION CALLS'!M2002)/'NORMAL OPTION CALLS'!G2002%</f>
        <v>57.377049180327873</v>
      </c>
    </row>
    <row r="2003" spans="1:15">
      <c r="A2003" s="119">
        <v>22</v>
      </c>
      <c r="B2003" s="124">
        <v>42998</v>
      </c>
      <c r="C2003" s="119">
        <v>2350</v>
      </c>
      <c r="D2003" s="119" t="s">
        <v>21</v>
      </c>
      <c r="E2003" s="119" t="s">
        <v>22</v>
      </c>
      <c r="F2003" s="119" t="s">
        <v>204</v>
      </c>
      <c r="G2003" s="123">
        <v>48</v>
      </c>
      <c r="H2003" s="123">
        <v>15</v>
      </c>
      <c r="I2003" s="123">
        <v>68</v>
      </c>
      <c r="J2003" s="123">
        <v>88</v>
      </c>
      <c r="K2003" s="123">
        <v>100</v>
      </c>
      <c r="L2003" s="123">
        <v>100</v>
      </c>
      <c r="M2003" s="119">
        <v>200</v>
      </c>
      <c r="N2003" s="122">
        <f>IF('NORMAL OPTION CALLS'!E2003="BUY",('NORMAL OPTION CALLS'!L2003-'NORMAL OPTION CALLS'!G2003)*('NORMAL OPTION CALLS'!M2003),('NORMAL OPTION CALLS'!G2003-'NORMAL OPTION CALLS'!L2003)*('NORMAL OPTION CALLS'!M2003))</f>
        <v>10400</v>
      </c>
      <c r="O2003" s="8">
        <f>'NORMAL OPTION CALLS'!N2003/('NORMAL OPTION CALLS'!M2003)/'NORMAL OPTION CALLS'!G2003%</f>
        <v>108.33333333333334</v>
      </c>
    </row>
    <row r="2004" spans="1:15">
      <c r="A2004" s="119">
        <v>23</v>
      </c>
      <c r="B2004" s="124">
        <v>42998</v>
      </c>
      <c r="C2004" s="119">
        <v>960</v>
      </c>
      <c r="D2004" s="119" t="s">
        <v>21</v>
      </c>
      <c r="E2004" s="119" t="s">
        <v>22</v>
      </c>
      <c r="F2004" s="119" t="s">
        <v>85</v>
      </c>
      <c r="G2004" s="123">
        <v>21</v>
      </c>
      <c r="H2004" s="123">
        <v>14</v>
      </c>
      <c r="I2004" s="123">
        <v>25</v>
      </c>
      <c r="J2004" s="123">
        <v>29</v>
      </c>
      <c r="K2004" s="123">
        <v>33</v>
      </c>
      <c r="L2004" s="123">
        <v>25</v>
      </c>
      <c r="M2004" s="119">
        <v>1000</v>
      </c>
      <c r="N2004" s="122">
        <f>IF('NORMAL OPTION CALLS'!E2004="BUY",('NORMAL OPTION CALLS'!L2004-'NORMAL OPTION CALLS'!G2004)*('NORMAL OPTION CALLS'!M2004),('NORMAL OPTION CALLS'!G2004-'NORMAL OPTION CALLS'!L2004)*('NORMAL OPTION CALLS'!M2004))</f>
        <v>4000</v>
      </c>
      <c r="O2004" s="8">
        <f>'NORMAL OPTION CALLS'!N2004/('NORMAL OPTION CALLS'!M2004)/'NORMAL OPTION CALLS'!G2004%</f>
        <v>19.047619047619047</v>
      </c>
    </row>
    <row r="2005" spans="1:15">
      <c r="A2005" s="119">
        <v>24</v>
      </c>
      <c r="B2005" s="124">
        <v>42998</v>
      </c>
      <c r="C2005" s="119">
        <v>700</v>
      </c>
      <c r="D2005" s="119" t="s">
        <v>21</v>
      </c>
      <c r="E2005" s="119" t="s">
        <v>22</v>
      </c>
      <c r="F2005" s="119" t="s">
        <v>99</v>
      </c>
      <c r="G2005" s="123">
        <v>6.5</v>
      </c>
      <c r="H2005" s="123">
        <v>3</v>
      </c>
      <c r="I2005" s="123">
        <v>8.5</v>
      </c>
      <c r="J2005" s="123">
        <v>10.5</v>
      </c>
      <c r="K2005" s="123">
        <v>12.5</v>
      </c>
      <c r="L2005" s="123">
        <v>8.5</v>
      </c>
      <c r="M2005" s="119">
        <v>2000</v>
      </c>
      <c r="N2005" s="122">
        <f>IF('NORMAL OPTION CALLS'!E2005="BUY",('NORMAL OPTION CALLS'!L2005-'NORMAL OPTION CALLS'!G2005)*('NORMAL OPTION CALLS'!M2005),('NORMAL OPTION CALLS'!G2005-'NORMAL OPTION CALLS'!L2005)*('NORMAL OPTION CALLS'!M2005))</f>
        <v>4000</v>
      </c>
      <c r="O2005" s="8">
        <f>'NORMAL OPTION CALLS'!N2005/('NORMAL OPTION CALLS'!M2005)/'NORMAL OPTION CALLS'!G2005%</f>
        <v>30.769230769230766</v>
      </c>
    </row>
    <row r="2006" spans="1:15">
      <c r="A2006" s="119">
        <v>25</v>
      </c>
      <c r="B2006" s="124">
        <v>42997</v>
      </c>
      <c r="C2006" s="119">
        <v>135</v>
      </c>
      <c r="D2006" s="119" t="s">
        <v>21</v>
      </c>
      <c r="E2006" s="119" t="s">
        <v>22</v>
      </c>
      <c r="F2006" s="119" t="s">
        <v>59</v>
      </c>
      <c r="G2006" s="123">
        <v>2.8</v>
      </c>
      <c r="H2006" s="123">
        <v>1.5</v>
      </c>
      <c r="I2006" s="123">
        <v>3.5</v>
      </c>
      <c r="J2006" s="123">
        <v>4.5</v>
      </c>
      <c r="K2006" s="123">
        <v>5</v>
      </c>
      <c r="L2006" s="123">
        <v>3.5</v>
      </c>
      <c r="M2006" s="119">
        <v>6000</v>
      </c>
      <c r="N2006" s="122">
        <f>IF('NORMAL OPTION CALLS'!E2006="BUY",('NORMAL OPTION CALLS'!L2006-'NORMAL OPTION CALLS'!G2006)*('NORMAL OPTION CALLS'!M2006),('NORMAL OPTION CALLS'!G2006-'NORMAL OPTION CALLS'!L2006)*('NORMAL OPTION CALLS'!M2006))</f>
        <v>4200.0000000000009</v>
      </c>
      <c r="O2006" s="8">
        <f>'NORMAL OPTION CALLS'!N2006/('NORMAL OPTION CALLS'!M2006)/'NORMAL OPTION CALLS'!G2006%</f>
        <v>25.000000000000011</v>
      </c>
    </row>
    <row r="2007" spans="1:15">
      <c r="A2007" s="119">
        <v>26</v>
      </c>
      <c r="B2007" s="124">
        <v>42997</v>
      </c>
      <c r="C2007" s="119">
        <v>420</v>
      </c>
      <c r="D2007" s="119" t="s">
        <v>21</v>
      </c>
      <c r="E2007" s="119" t="s">
        <v>22</v>
      </c>
      <c r="F2007" s="119" t="s">
        <v>75</v>
      </c>
      <c r="G2007" s="123">
        <v>11</v>
      </c>
      <c r="H2007" s="123">
        <v>6</v>
      </c>
      <c r="I2007" s="123">
        <v>14</v>
      </c>
      <c r="J2007" s="123">
        <v>17</v>
      </c>
      <c r="K2007" s="123">
        <v>20</v>
      </c>
      <c r="L2007" s="123">
        <v>6</v>
      </c>
      <c r="M2007" s="119">
        <v>1500</v>
      </c>
      <c r="N2007" s="122">
        <f>IF('NORMAL OPTION CALLS'!E2007="BUY",('NORMAL OPTION CALLS'!L2007-'NORMAL OPTION CALLS'!G2007)*('NORMAL OPTION CALLS'!M2007),('NORMAL OPTION CALLS'!G2007-'NORMAL OPTION CALLS'!L2007)*('NORMAL OPTION CALLS'!M2007))</f>
        <v>-7500</v>
      </c>
      <c r="O2007" s="8">
        <f>'NORMAL OPTION CALLS'!N2007/('NORMAL OPTION CALLS'!M2007)/'NORMAL OPTION CALLS'!G2007%</f>
        <v>-45.454545454545453</v>
      </c>
    </row>
    <row r="2008" spans="1:15">
      <c r="A2008" s="119">
        <v>27</v>
      </c>
      <c r="B2008" s="124">
        <v>42997</v>
      </c>
      <c r="C2008" s="119">
        <v>420</v>
      </c>
      <c r="D2008" s="119" t="s">
        <v>21</v>
      </c>
      <c r="E2008" s="119" t="s">
        <v>22</v>
      </c>
      <c r="F2008" s="119" t="s">
        <v>195</v>
      </c>
      <c r="G2008" s="123">
        <v>4</v>
      </c>
      <c r="H2008" s="123">
        <v>2.5</v>
      </c>
      <c r="I2008" s="123">
        <v>4.8</v>
      </c>
      <c r="J2008" s="123">
        <v>5.6</v>
      </c>
      <c r="K2008" s="123">
        <v>6.4</v>
      </c>
      <c r="L2008" s="123">
        <v>4.8</v>
      </c>
      <c r="M2008" s="119">
        <v>4500</v>
      </c>
      <c r="N2008" s="122">
        <f>IF('NORMAL OPTION CALLS'!E2008="BUY",('NORMAL OPTION CALLS'!L2008-'NORMAL OPTION CALLS'!G2008)*('NORMAL OPTION CALLS'!M2008),('NORMAL OPTION CALLS'!G2008-'NORMAL OPTION CALLS'!L2008)*('NORMAL OPTION CALLS'!M2008))</f>
        <v>3599.9999999999991</v>
      </c>
      <c r="O2008" s="8">
        <f>'NORMAL OPTION CALLS'!N2008/('NORMAL OPTION CALLS'!M2008)/'NORMAL OPTION CALLS'!G2008%</f>
        <v>19.999999999999996</v>
      </c>
    </row>
    <row r="2009" spans="1:15">
      <c r="A2009" s="119">
        <v>28</v>
      </c>
      <c r="B2009" s="124">
        <v>42996</v>
      </c>
      <c r="C2009" s="119">
        <v>360</v>
      </c>
      <c r="D2009" s="119" t="s">
        <v>21</v>
      </c>
      <c r="E2009" s="119" t="s">
        <v>22</v>
      </c>
      <c r="F2009" s="119" t="s">
        <v>143</v>
      </c>
      <c r="G2009" s="123">
        <v>9</v>
      </c>
      <c r="H2009" s="123">
        <v>4</v>
      </c>
      <c r="I2009" s="123">
        <v>12</v>
      </c>
      <c r="J2009" s="123">
        <v>15</v>
      </c>
      <c r="K2009" s="123">
        <v>18</v>
      </c>
      <c r="L2009" s="123">
        <v>18</v>
      </c>
      <c r="M2009" s="119">
        <v>1800</v>
      </c>
      <c r="N2009" s="122">
        <f>IF('NORMAL OPTION CALLS'!E2009="BUY",('NORMAL OPTION CALLS'!L2009-'NORMAL OPTION CALLS'!G2009)*('NORMAL OPTION CALLS'!M2009),('NORMAL OPTION CALLS'!G2009-'NORMAL OPTION CALLS'!L2009)*('NORMAL OPTION CALLS'!M2009))</f>
        <v>16200</v>
      </c>
      <c r="O2009" s="8">
        <f>'NORMAL OPTION CALLS'!N2009/('NORMAL OPTION CALLS'!M2009)/'NORMAL OPTION CALLS'!G2009%</f>
        <v>100</v>
      </c>
    </row>
    <row r="2010" spans="1:15">
      <c r="A2010" s="119">
        <v>29</v>
      </c>
      <c r="B2010" s="124">
        <v>42996</v>
      </c>
      <c r="C2010" s="119" t="s">
        <v>206</v>
      </c>
      <c r="D2010" s="119" t="s">
        <v>21</v>
      </c>
      <c r="E2010" s="119" t="s">
        <v>22</v>
      </c>
      <c r="F2010" s="119" t="s">
        <v>66</v>
      </c>
      <c r="G2010" s="123">
        <v>4</v>
      </c>
      <c r="H2010" s="123">
        <v>1</v>
      </c>
      <c r="I2010" s="123">
        <v>6</v>
      </c>
      <c r="J2010" s="123">
        <v>8</v>
      </c>
      <c r="K2010" s="123">
        <v>10</v>
      </c>
      <c r="L2010" s="123">
        <v>6</v>
      </c>
      <c r="M2010" s="119">
        <v>1750</v>
      </c>
      <c r="N2010" s="122">
        <f>IF('NORMAL OPTION CALLS'!E2010="BUY",('NORMAL OPTION CALLS'!L2010-'NORMAL OPTION CALLS'!G2010)*('NORMAL OPTION CALLS'!M2010),('NORMAL OPTION CALLS'!G2010-'NORMAL OPTION CALLS'!L2010)*('NORMAL OPTION CALLS'!M2010))</f>
        <v>3500</v>
      </c>
      <c r="O2010" s="8">
        <f>'NORMAL OPTION CALLS'!N2010/('NORMAL OPTION CALLS'!M2010)/'NORMAL OPTION CALLS'!G2010%</f>
        <v>50</v>
      </c>
    </row>
    <row r="2011" spans="1:15">
      <c r="A2011" s="119">
        <v>30</v>
      </c>
      <c r="B2011" s="124">
        <v>42996</v>
      </c>
      <c r="C2011" s="119">
        <v>120</v>
      </c>
      <c r="D2011" s="119" t="s">
        <v>21</v>
      </c>
      <c r="E2011" s="119" t="s">
        <v>22</v>
      </c>
      <c r="F2011" s="119" t="s">
        <v>53</v>
      </c>
      <c r="G2011" s="123">
        <v>1</v>
      </c>
      <c r="H2011" s="123">
        <v>0.3</v>
      </c>
      <c r="I2011" s="123">
        <v>1.4</v>
      </c>
      <c r="J2011" s="123">
        <v>1.8</v>
      </c>
      <c r="K2011" s="123">
        <v>2.2000000000000002</v>
      </c>
      <c r="L2011" s="123">
        <v>1.4</v>
      </c>
      <c r="M2011" s="119">
        <v>11000</v>
      </c>
      <c r="N2011" s="122">
        <f>IF('NORMAL OPTION CALLS'!E2011="BUY",('NORMAL OPTION CALLS'!L2011-'NORMAL OPTION CALLS'!G2011)*('NORMAL OPTION CALLS'!M2011),('NORMAL OPTION CALLS'!G2011-'NORMAL OPTION CALLS'!L2011)*('NORMAL OPTION CALLS'!M2011))</f>
        <v>4399.9999999999991</v>
      </c>
      <c r="O2011" s="8">
        <f>'NORMAL OPTION CALLS'!N2011/('NORMAL OPTION CALLS'!M2011)/'NORMAL OPTION CALLS'!G2011%</f>
        <v>39.999999999999993</v>
      </c>
    </row>
    <row r="2012" spans="1:15">
      <c r="A2012" s="119">
        <v>31</v>
      </c>
      <c r="B2012" s="124">
        <v>42996</v>
      </c>
      <c r="C2012" s="119">
        <v>600</v>
      </c>
      <c r="D2012" s="119" t="s">
        <v>21</v>
      </c>
      <c r="E2012" s="119" t="s">
        <v>22</v>
      </c>
      <c r="F2012" s="119" t="s">
        <v>78</v>
      </c>
      <c r="G2012" s="123">
        <v>14</v>
      </c>
      <c r="H2012" s="123">
        <v>10</v>
      </c>
      <c r="I2012" s="123">
        <v>16.5</v>
      </c>
      <c r="J2012" s="123">
        <v>19</v>
      </c>
      <c r="K2012" s="123">
        <v>21.5</v>
      </c>
      <c r="L2012" s="123">
        <v>19</v>
      </c>
      <c r="M2012" s="119">
        <v>1500</v>
      </c>
      <c r="N2012" s="122">
        <f>IF('NORMAL OPTION CALLS'!E2012="BUY",('NORMAL OPTION CALLS'!L2012-'NORMAL OPTION CALLS'!G2012)*('NORMAL OPTION CALLS'!M2012),('NORMAL OPTION CALLS'!G2012-'NORMAL OPTION CALLS'!L2012)*('NORMAL OPTION CALLS'!M2012))</f>
        <v>7500</v>
      </c>
      <c r="O2012" s="8">
        <f>'NORMAL OPTION CALLS'!N2012/('NORMAL OPTION CALLS'!M2012)/'NORMAL OPTION CALLS'!G2012%</f>
        <v>35.714285714285708</v>
      </c>
    </row>
    <row r="2013" spans="1:15">
      <c r="A2013" s="119">
        <v>32</v>
      </c>
      <c r="B2013" s="124">
        <v>42992</v>
      </c>
      <c r="C2013" s="119">
        <v>240</v>
      </c>
      <c r="D2013" s="119" t="s">
        <v>47</v>
      </c>
      <c r="E2013" s="119" t="s">
        <v>22</v>
      </c>
      <c r="F2013" s="119" t="s">
        <v>24</v>
      </c>
      <c r="G2013" s="123">
        <v>4.5</v>
      </c>
      <c r="H2013" s="123">
        <v>2.5</v>
      </c>
      <c r="I2013" s="123">
        <v>5.5</v>
      </c>
      <c r="J2013" s="123">
        <v>6.5</v>
      </c>
      <c r="K2013" s="123">
        <v>7.5</v>
      </c>
      <c r="L2013" s="123">
        <v>2.5</v>
      </c>
      <c r="M2013" s="119">
        <v>1200</v>
      </c>
      <c r="N2013" s="122">
        <f>IF('NORMAL OPTION CALLS'!E2013="BUY",('NORMAL OPTION CALLS'!L2013-'NORMAL OPTION CALLS'!G2013)*('NORMAL OPTION CALLS'!M2013),('NORMAL OPTION CALLS'!G2013-'NORMAL OPTION CALLS'!L2013)*('NORMAL OPTION CALLS'!M2013))</f>
        <v>-2400</v>
      </c>
      <c r="O2013" s="8">
        <f>'NORMAL OPTION CALLS'!N2013/('NORMAL OPTION CALLS'!M2013)/'NORMAL OPTION CALLS'!G2013%</f>
        <v>-44.444444444444443</v>
      </c>
    </row>
    <row r="2014" spans="1:15">
      <c r="A2014" s="119">
        <v>33</v>
      </c>
      <c r="B2014" s="124">
        <v>42992</v>
      </c>
      <c r="C2014" s="119">
        <v>840</v>
      </c>
      <c r="D2014" s="119" t="s">
        <v>21</v>
      </c>
      <c r="E2014" s="119" t="s">
        <v>22</v>
      </c>
      <c r="F2014" s="119" t="s">
        <v>54</v>
      </c>
      <c r="G2014" s="123">
        <v>16</v>
      </c>
      <c r="H2014" s="123">
        <v>11</v>
      </c>
      <c r="I2014" s="123">
        <v>19</v>
      </c>
      <c r="J2014" s="123">
        <v>22</v>
      </c>
      <c r="K2014" s="123">
        <v>25</v>
      </c>
      <c r="L2014" s="123">
        <v>19</v>
      </c>
      <c r="M2014" s="119">
        <v>1200</v>
      </c>
      <c r="N2014" s="122">
        <f>IF('NORMAL OPTION CALLS'!E2014="BUY",('NORMAL OPTION CALLS'!L2014-'NORMAL OPTION CALLS'!G2014)*('NORMAL OPTION CALLS'!M2014),('NORMAL OPTION CALLS'!G2014-'NORMAL OPTION CALLS'!L2014)*('NORMAL OPTION CALLS'!M2014))</f>
        <v>3600</v>
      </c>
      <c r="O2014" s="8">
        <f>'NORMAL OPTION CALLS'!N2014/('NORMAL OPTION CALLS'!M2014)/'NORMAL OPTION CALLS'!G2014%</f>
        <v>18.75</v>
      </c>
    </row>
    <row r="2015" spans="1:15">
      <c r="A2015" s="119">
        <v>34</v>
      </c>
      <c r="B2015" s="124">
        <v>42992</v>
      </c>
      <c r="C2015" s="119">
        <v>520</v>
      </c>
      <c r="D2015" s="119" t="s">
        <v>21</v>
      </c>
      <c r="E2015" s="119" t="s">
        <v>22</v>
      </c>
      <c r="F2015" s="119" t="s">
        <v>203</v>
      </c>
      <c r="G2015" s="123">
        <v>8</v>
      </c>
      <c r="H2015" s="123">
        <v>5</v>
      </c>
      <c r="I2015" s="123">
        <v>11</v>
      </c>
      <c r="J2015" s="123">
        <v>14</v>
      </c>
      <c r="K2015" s="123">
        <v>17</v>
      </c>
      <c r="L2015" s="123">
        <v>11</v>
      </c>
      <c r="M2015" s="119">
        <v>1200</v>
      </c>
      <c r="N2015" s="122">
        <f>IF('NORMAL OPTION CALLS'!E2015="BUY",('NORMAL OPTION CALLS'!L2015-'NORMAL OPTION CALLS'!G2015)*('NORMAL OPTION CALLS'!M2015),('NORMAL OPTION CALLS'!G2015-'NORMAL OPTION CALLS'!L2015)*('NORMAL OPTION CALLS'!M2015))</f>
        <v>3600</v>
      </c>
      <c r="O2015" s="8">
        <f>'NORMAL OPTION CALLS'!N2015/('NORMAL OPTION CALLS'!M2015)/'NORMAL OPTION CALLS'!G2015%</f>
        <v>37.5</v>
      </c>
    </row>
    <row r="2016" spans="1:15">
      <c r="A2016" s="119">
        <v>35</v>
      </c>
      <c r="B2016" s="124">
        <v>42992</v>
      </c>
      <c r="C2016" s="119">
        <v>400</v>
      </c>
      <c r="D2016" s="119" t="s">
        <v>21</v>
      </c>
      <c r="E2016" s="119" t="s">
        <v>22</v>
      </c>
      <c r="F2016" s="119" t="s">
        <v>75</v>
      </c>
      <c r="G2016" s="123">
        <v>8</v>
      </c>
      <c r="H2016" s="123">
        <v>4</v>
      </c>
      <c r="I2016" s="123">
        <v>10.5</v>
      </c>
      <c r="J2016" s="123">
        <v>13</v>
      </c>
      <c r="K2016" s="123">
        <v>15.5</v>
      </c>
      <c r="L2016" s="123">
        <v>10.5</v>
      </c>
      <c r="M2016" s="119">
        <v>1500</v>
      </c>
      <c r="N2016" s="122">
        <f>IF('NORMAL OPTION CALLS'!E2016="BUY",('NORMAL OPTION CALLS'!L2016-'NORMAL OPTION CALLS'!G2016)*('NORMAL OPTION CALLS'!M2016),('NORMAL OPTION CALLS'!G2016-'NORMAL OPTION CALLS'!L2016)*('NORMAL OPTION CALLS'!M2016))</f>
        <v>3750</v>
      </c>
      <c r="O2016" s="8">
        <f>'NORMAL OPTION CALLS'!N2016/('NORMAL OPTION CALLS'!M2016)/'NORMAL OPTION CALLS'!G2016%</f>
        <v>31.25</v>
      </c>
    </row>
    <row r="2017" spans="1:15">
      <c r="A2017" s="119">
        <v>36</v>
      </c>
      <c r="B2017" s="124">
        <v>42992</v>
      </c>
      <c r="C2017" s="119">
        <v>200</v>
      </c>
      <c r="D2017" s="119" t="s">
        <v>21</v>
      </c>
      <c r="E2017" s="119" t="s">
        <v>22</v>
      </c>
      <c r="F2017" s="119" t="s">
        <v>193</v>
      </c>
      <c r="G2017" s="123">
        <v>4</v>
      </c>
      <c r="H2017" s="123">
        <v>2</v>
      </c>
      <c r="I2017" s="123">
        <v>5</v>
      </c>
      <c r="J2017" s="123">
        <v>6</v>
      </c>
      <c r="K2017" s="123">
        <v>7</v>
      </c>
      <c r="L2017" s="123">
        <v>5</v>
      </c>
      <c r="M2017" s="119">
        <v>3500</v>
      </c>
      <c r="N2017" s="122">
        <f>IF('NORMAL OPTION CALLS'!E2017="BUY",('NORMAL OPTION CALLS'!L2017-'NORMAL OPTION CALLS'!G2017)*('NORMAL OPTION CALLS'!M2017),('NORMAL OPTION CALLS'!G2017-'NORMAL OPTION CALLS'!L2017)*('NORMAL OPTION CALLS'!M2017))</f>
        <v>3500</v>
      </c>
      <c r="O2017" s="8">
        <f>'NORMAL OPTION CALLS'!N2017/('NORMAL OPTION CALLS'!M2017)/'NORMAL OPTION CALLS'!G2017%</f>
        <v>25</v>
      </c>
    </row>
    <row r="2018" spans="1:15">
      <c r="A2018" s="119">
        <v>37</v>
      </c>
      <c r="B2018" s="124">
        <v>42991</v>
      </c>
      <c r="C2018" s="119">
        <v>500</v>
      </c>
      <c r="D2018" s="119" t="s">
        <v>21</v>
      </c>
      <c r="E2018" s="119" t="s">
        <v>22</v>
      </c>
      <c r="F2018" s="119" t="s">
        <v>203</v>
      </c>
      <c r="G2018" s="123">
        <v>11</v>
      </c>
      <c r="H2018" s="123">
        <v>4</v>
      </c>
      <c r="I2018" s="123">
        <v>15</v>
      </c>
      <c r="J2018" s="123">
        <v>19</v>
      </c>
      <c r="K2018" s="123">
        <v>23</v>
      </c>
      <c r="L2018" s="123">
        <v>19</v>
      </c>
      <c r="M2018" s="119">
        <v>1200</v>
      </c>
      <c r="N2018" s="122">
        <f>IF('NORMAL OPTION CALLS'!E2018="BUY",('NORMAL OPTION CALLS'!L2018-'NORMAL OPTION CALLS'!G2018)*('NORMAL OPTION CALLS'!M2018),('NORMAL OPTION CALLS'!G2018-'NORMAL OPTION CALLS'!L2018)*('NORMAL OPTION CALLS'!M2018))</f>
        <v>9600</v>
      </c>
      <c r="O2018" s="8">
        <f>'NORMAL OPTION CALLS'!N2018/('NORMAL OPTION CALLS'!M2018)/'NORMAL OPTION CALLS'!G2018%</f>
        <v>72.727272727272734</v>
      </c>
    </row>
    <row r="2019" spans="1:15">
      <c r="A2019" s="119">
        <v>38</v>
      </c>
      <c r="B2019" s="124">
        <v>42991</v>
      </c>
      <c r="C2019" s="119">
        <v>840</v>
      </c>
      <c r="D2019" s="119" t="s">
        <v>21</v>
      </c>
      <c r="E2019" s="119" t="s">
        <v>22</v>
      </c>
      <c r="F2019" s="119" t="s">
        <v>202</v>
      </c>
      <c r="G2019" s="123">
        <v>25</v>
      </c>
      <c r="H2019" s="123">
        <v>17</v>
      </c>
      <c r="I2019" s="123">
        <v>30</v>
      </c>
      <c r="J2019" s="123">
        <v>35</v>
      </c>
      <c r="K2019" s="123">
        <v>40</v>
      </c>
      <c r="L2019" s="123">
        <v>40</v>
      </c>
      <c r="M2019" s="119">
        <v>800</v>
      </c>
      <c r="N2019" s="122">
        <f>IF('NORMAL OPTION CALLS'!E2019="BUY",('NORMAL OPTION CALLS'!L2019-'NORMAL OPTION CALLS'!G2019)*('NORMAL OPTION CALLS'!M2019),('NORMAL OPTION CALLS'!G2019-'NORMAL OPTION CALLS'!L2019)*('NORMAL OPTION CALLS'!M2019))</f>
        <v>12000</v>
      </c>
      <c r="O2019" s="8">
        <f>'NORMAL OPTION CALLS'!N2019/('NORMAL OPTION CALLS'!M2019)/'NORMAL OPTION CALLS'!G2019%</f>
        <v>60</v>
      </c>
    </row>
    <row r="2020" spans="1:15">
      <c r="A2020" s="119">
        <v>39</v>
      </c>
      <c r="B2020" s="124">
        <v>42991</v>
      </c>
      <c r="C2020" s="119">
        <v>130</v>
      </c>
      <c r="D2020" s="119" t="s">
        <v>21</v>
      </c>
      <c r="E2020" s="119" t="s">
        <v>22</v>
      </c>
      <c r="F2020" s="119" t="s">
        <v>59</v>
      </c>
      <c r="G2020" s="123">
        <v>4</v>
      </c>
      <c r="H2020" s="123">
        <v>3</v>
      </c>
      <c r="I2020" s="123">
        <v>4.5</v>
      </c>
      <c r="J2020" s="123">
        <v>5</v>
      </c>
      <c r="K2020" s="123">
        <v>5.5</v>
      </c>
      <c r="L2020" s="123">
        <v>4.5</v>
      </c>
      <c r="M2020" s="119">
        <v>6000</v>
      </c>
      <c r="N2020" s="122">
        <f>IF('NORMAL OPTION CALLS'!E2020="BUY",('NORMAL OPTION CALLS'!L2020-'NORMAL OPTION CALLS'!G2020)*('NORMAL OPTION CALLS'!M2020),('NORMAL OPTION CALLS'!G2020-'NORMAL OPTION CALLS'!L2020)*('NORMAL OPTION CALLS'!M2020))</f>
        <v>3000</v>
      </c>
      <c r="O2020" s="8">
        <f>'NORMAL OPTION CALLS'!N2020/('NORMAL OPTION CALLS'!M2020)/'NORMAL OPTION CALLS'!G2020%</f>
        <v>12.5</v>
      </c>
    </row>
    <row r="2021" spans="1:15">
      <c r="A2021" s="119">
        <v>40</v>
      </c>
      <c r="B2021" s="124">
        <v>42991</v>
      </c>
      <c r="C2021" s="119">
        <v>150</v>
      </c>
      <c r="D2021" s="119" t="s">
        <v>21</v>
      </c>
      <c r="E2021" s="119" t="s">
        <v>22</v>
      </c>
      <c r="F2021" s="119" t="s">
        <v>180</v>
      </c>
      <c r="G2021" s="123">
        <v>4</v>
      </c>
      <c r="H2021" s="123">
        <v>2.6</v>
      </c>
      <c r="I2021" s="123">
        <v>4.7</v>
      </c>
      <c r="J2021" s="123">
        <v>5.5</v>
      </c>
      <c r="K2021" s="123">
        <v>6.2</v>
      </c>
      <c r="L2021" s="123">
        <v>4.7</v>
      </c>
      <c r="M2021" s="119">
        <v>6000</v>
      </c>
      <c r="N2021" s="122">
        <f>IF('NORMAL OPTION CALLS'!E2021="BUY",('NORMAL OPTION CALLS'!L2021-'NORMAL OPTION CALLS'!G2021)*('NORMAL OPTION CALLS'!M2021),('NORMAL OPTION CALLS'!G2021-'NORMAL OPTION CALLS'!L2021)*('NORMAL OPTION CALLS'!M2021))</f>
        <v>4200.0000000000009</v>
      </c>
      <c r="O2021" s="8">
        <f>'NORMAL OPTION CALLS'!N2021/('NORMAL OPTION CALLS'!M2021)/'NORMAL OPTION CALLS'!G2021%</f>
        <v>17.500000000000004</v>
      </c>
    </row>
    <row r="2022" spans="1:15">
      <c r="A2022" s="119">
        <v>41</v>
      </c>
      <c r="B2022" s="124">
        <v>42990</v>
      </c>
      <c r="C2022" s="119">
        <v>1260</v>
      </c>
      <c r="D2022" s="119" t="s">
        <v>21</v>
      </c>
      <c r="E2022" s="119" t="s">
        <v>22</v>
      </c>
      <c r="F2022" s="119" t="s">
        <v>201</v>
      </c>
      <c r="G2022" s="123">
        <v>20</v>
      </c>
      <c r="H2022" s="123">
        <v>9</v>
      </c>
      <c r="I2022" s="123">
        <v>26</v>
      </c>
      <c r="J2022" s="123">
        <v>32</v>
      </c>
      <c r="K2022" s="123">
        <v>38</v>
      </c>
      <c r="L2022" s="123">
        <v>9</v>
      </c>
      <c r="M2022" s="119">
        <v>1100</v>
      </c>
      <c r="N2022" s="122">
        <f>IF('NORMAL OPTION CALLS'!E2022="BUY",('NORMAL OPTION CALLS'!L2022-'NORMAL OPTION CALLS'!G2022)*('NORMAL OPTION CALLS'!M2022),('NORMAL OPTION CALLS'!G2022-'NORMAL OPTION CALLS'!L2022)*('NORMAL OPTION CALLS'!M2022))</f>
        <v>-12100</v>
      </c>
      <c r="O2022" s="8">
        <f>'NORMAL OPTION CALLS'!N2022/('NORMAL OPTION CALLS'!M2022)/'NORMAL OPTION CALLS'!G2022%</f>
        <v>-55</v>
      </c>
    </row>
    <row r="2023" spans="1:15">
      <c r="A2023" s="119">
        <v>42</v>
      </c>
      <c r="B2023" s="124">
        <v>42990</v>
      </c>
      <c r="C2023" s="119">
        <v>140</v>
      </c>
      <c r="D2023" s="119" t="s">
        <v>21</v>
      </c>
      <c r="E2023" s="119" t="s">
        <v>22</v>
      </c>
      <c r="F2023" s="119" t="s">
        <v>116</v>
      </c>
      <c r="G2023" s="123">
        <v>5</v>
      </c>
      <c r="H2023" s="123">
        <v>3</v>
      </c>
      <c r="I2023" s="123">
        <v>6</v>
      </c>
      <c r="J2023" s="123">
        <v>7</v>
      </c>
      <c r="K2023" s="123">
        <v>8</v>
      </c>
      <c r="L2023" s="123">
        <v>6</v>
      </c>
      <c r="M2023" s="119">
        <v>1100</v>
      </c>
      <c r="N2023" s="122">
        <f>IF('NORMAL OPTION CALLS'!E2023="BUY",('NORMAL OPTION CALLS'!L2023-'NORMAL OPTION CALLS'!G2023)*('NORMAL OPTION CALLS'!M2023),('NORMAL OPTION CALLS'!G2023-'NORMAL OPTION CALLS'!L2023)*('NORMAL OPTION CALLS'!M2023))</f>
        <v>1100</v>
      </c>
      <c r="O2023" s="8">
        <f>'NORMAL OPTION CALLS'!N2023/('NORMAL OPTION CALLS'!M2023)/'NORMAL OPTION CALLS'!G2023%</f>
        <v>20</v>
      </c>
    </row>
    <row r="2024" spans="1:15">
      <c r="A2024" s="119">
        <v>43</v>
      </c>
      <c r="B2024" s="124">
        <v>42990</v>
      </c>
      <c r="C2024" s="119">
        <v>760</v>
      </c>
      <c r="D2024" s="119" t="s">
        <v>21</v>
      </c>
      <c r="E2024" s="119" t="s">
        <v>22</v>
      </c>
      <c r="F2024" s="119" t="s">
        <v>182</v>
      </c>
      <c r="G2024" s="123">
        <v>26</v>
      </c>
      <c r="H2024" s="123">
        <v>18</v>
      </c>
      <c r="I2024" s="123">
        <v>31</v>
      </c>
      <c r="J2024" s="123">
        <v>36</v>
      </c>
      <c r="K2024" s="123">
        <v>41</v>
      </c>
      <c r="L2024" s="123">
        <v>31</v>
      </c>
      <c r="M2024" s="119">
        <v>1100</v>
      </c>
      <c r="N2024" s="122">
        <f>IF('NORMAL OPTION CALLS'!E2024="BUY",('NORMAL OPTION CALLS'!L2024-'NORMAL OPTION CALLS'!G2024)*('NORMAL OPTION CALLS'!M2024),('NORMAL OPTION CALLS'!G2024-'NORMAL OPTION CALLS'!L2024)*('NORMAL OPTION CALLS'!M2024))</f>
        <v>5500</v>
      </c>
      <c r="O2024" s="8">
        <f>'NORMAL OPTION CALLS'!N2024/('NORMAL OPTION CALLS'!M2024)/'NORMAL OPTION CALLS'!G2024%</f>
        <v>19.23076923076923</v>
      </c>
    </row>
    <row r="2025" spans="1:15">
      <c r="A2025" s="119">
        <v>44</v>
      </c>
      <c r="B2025" s="124">
        <v>42990</v>
      </c>
      <c r="C2025" s="119">
        <v>760</v>
      </c>
      <c r="D2025" s="119" t="s">
        <v>21</v>
      </c>
      <c r="E2025" s="119" t="s">
        <v>22</v>
      </c>
      <c r="F2025" s="119" t="s">
        <v>155</v>
      </c>
      <c r="G2025" s="123">
        <v>30</v>
      </c>
      <c r="H2025" s="123">
        <v>20</v>
      </c>
      <c r="I2025" s="123">
        <v>35</v>
      </c>
      <c r="J2025" s="123">
        <v>40</v>
      </c>
      <c r="K2025" s="123">
        <v>45</v>
      </c>
      <c r="L2025" s="123">
        <v>45</v>
      </c>
      <c r="M2025" s="119">
        <v>800</v>
      </c>
      <c r="N2025" s="122">
        <f>IF('NORMAL OPTION CALLS'!E2025="BUY",('NORMAL OPTION CALLS'!L2025-'NORMAL OPTION CALLS'!G2025)*('NORMAL OPTION CALLS'!M2025),('NORMAL OPTION CALLS'!G2025-'NORMAL OPTION CALLS'!L2025)*('NORMAL OPTION CALLS'!M2025))</f>
        <v>12000</v>
      </c>
      <c r="O2025" s="8">
        <f>'NORMAL OPTION CALLS'!N2025/('NORMAL OPTION CALLS'!M2025)/'NORMAL OPTION CALLS'!G2025%</f>
        <v>50</v>
      </c>
    </row>
    <row r="2026" spans="1:15">
      <c r="A2026" s="119">
        <v>45</v>
      </c>
      <c r="B2026" s="124">
        <v>42990</v>
      </c>
      <c r="C2026" s="119">
        <v>560</v>
      </c>
      <c r="D2026" s="119" t="s">
        <v>21</v>
      </c>
      <c r="E2026" s="119" t="s">
        <v>22</v>
      </c>
      <c r="F2026" s="119" t="s">
        <v>94</v>
      </c>
      <c r="G2026" s="123">
        <v>9.5</v>
      </c>
      <c r="H2026" s="123">
        <v>5</v>
      </c>
      <c r="I2026" s="123">
        <v>12</v>
      </c>
      <c r="J2026" s="123">
        <v>14.5</v>
      </c>
      <c r="K2026" s="123">
        <v>17</v>
      </c>
      <c r="L2026" s="123">
        <v>17</v>
      </c>
      <c r="M2026" s="119">
        <v>2000</v>
      </c>
      <c r="N2026" s="122">
        <f>IF('NORMAL OPTION CALLS'!E2026="BUY",('NORMAL OPTION CALLS'!L2026-'NORMAL OPTION CALLS'!G2026)*('NORMAL OPTION CALLS'!M2026),('NORMAL OPTION CALLS'!G2026-'NORMAL OPTION CALLS'!L2026)*('NORMAL OPTION CALLS'!M2026))</f>
        <v>15000</v>
      </c>
      <c r="O2026" s="8">
        <f>'NORMAL OPTION CALLS'!N2026/('NORMAL OPTION CALLS'!M2026)/'NORMAL OPTION CALLS'!G2026%</f>
        <v>78.94736842105263</v>
      </c>
    </row>
    <row r="2027" spans="1:15">
      <c r="A2027" s="119">
        <v>46</v>
      </c>
      <c r="B2027" s="124">
        <v>42989</v>
      </c>
      <c r="C2027" s="119">
        <v>720</v>
      </c>
      <c r="D2027" s="119" t="s">
        <v>21</v>
      </c>
      <c r="E2027" s="119" t="s">
        <v>22</v>
      </c>
      <c r="F2027" s="119" t="s">
        <v>198</v>
      </c>
      <c r="G2027" s="123">
        <v>18</v>
      </c>
      <c r="H2027" s="123">
        <v>10</v>
      </c>
      <c r="I2027" s="123">
        <v>12</v>
      </c>
      <c r="J2027" s="123">
        <v>22</v>
      </c>
      <c r="K2027" s="123">
        <v>26</v>
      </c>
      <c r="L2027" s="123">
        <v>30</v>
      </c>
      <c r="M2027" s="119">
        <v>1100</v>
      </c>
      <c r="N2027" s="122">
        <f>IF('NORMAL OPTION CALLS'!E2027="BUY",('NORMAL OPTION CALLS'!L2027-'NORMAL OPTION CALLS'!G2027)*('NORMAL OPTION CALLS'!M2027),('NORMAL OPTION CALLS'!G2027-'NORMAL OPTION CALLS'!L2027)*('NORMAL OPTION CALLS'!M2027))</f>
        <v>13200</v>
      </c>
      <c r="O2027" s="8">
        <f>'NORMAL OPTION CALLS'!N2027/('NORMAL OPTION CALLS'!M2027)/'NORMAL OPTION CALLS'!G2027%</f>
        <v>66.666666666666671</v>
      </c>
    </row>
    <row r="2028" spans="1:15">
      <c r="A2028" s="119">
        <v>47</v>
      </c>
      <c r="B2028" s="124">
        <v>42989</v>
      </c>
      <c r="C2028" s="119">
        <v>960</v>
      </c>
      <c r="D2028" s="119" t="s">
        <v>21</v>
      </c>
      <c r="E2028" s="119" t="s">
        <v>22</v>
      </c>
      <c r="F2028" s="119" t="s">
        <v>197</v>
      </c>
      <c r="G2028" s="123">
        <v>43</v>
      </c>
      <c r="H2028" s="123">
        <v>40</v>
      </c>
      <c r="I2028" s="123">
        <v>47</v>
      </c>
      <c r="J2028" s="123">
        <v>51</v>
      </c>
      <c r="K2028" s="123">
        <v>55</v>
      </c>
      <c r="L2028" s="123">
        <v>47</v>
      </c>
      <c r="M2028" s="119">
        <v>1000</v>
      </c>
      <c r="N2028" s="122">
        <f>IF('NORMAL OPTION CALLS'!E2028="BUY",('NORMAL OPTION CALLS'!L2028-'NORMAL OPTION CALLS'!G2028)*('NORMAL OPTION CALLS'!M2028),('NORMAL OPTION CALLS'!G2028-'NORMAL OPTION CALLS'!L2028)*('NORMAL OPTION CALLS'!M2028))</f>
        <v>4000</v>
      </c>
      <c r="O2028" s="8">
        <f>'NORMAL OPTION CALLS'!N2028/('NORMAL OPTION CALLS'!M2028)/'NORMAL OPTION CALLS'!G2028%</f>
        <v>9.3023255813953494</v>
      </c>
    </row>
    <row r="2029" spans="1:15">
      <c r="A2029" s="119">
        <v>48</v>
      </c>
      <c r="B2029" s="124">
        <v>42989</v>
      </c>
      <c r="C2029" s="119">
        <v>840</v>
      </c>
      <c r="D2029" s="119" t="s">
        <v>21</v>
      </c>
      <c r="E2029" s="119" t="s">
        <v>22</v>
      </c>
      <c r="F2029" s="119" t="s">
        <v>188</v>
      </c>
      <c r="G2029" s="123">
        <v>23</v>
      </c>
      <c r="H2029" s="123">
        <v>18</v>
      </c>
      <c r="I2029" s="123">
        <v>26</v>
      </c>
      <c r="J2029" s="123">
        <v>30</v>
      </c>
      <c r="K2029" s="123">
        <v>33</v>
      </c>
      <c r="L2029" s="123">
        <v>26</v>
      </c>
      <c r="M2029" s="119">
        <v>1000</v>
      </c>
      <c r="N2029" s="122">
        <f>IF('NORMAL OPTION CALLS'!E2029="BUY",('NORMAL OPTION CALLS'!L2029-'NORMAL OPTION CALLS'!G2029)*('NORMAL OPTION CALLS'!M2029),('NORMAL OPTION CALLS'!G2029-'NORMAL OPTION CALLS'!L2029)*('NORMAL OPTION CALLS'!M2029))</f>
        <v>3000</v>
      </c>
      <c r="O2029" s="8">
        <f>'NORMAL OPTION CALLS'!N2029/('NORMAL OPTION CALLS'!M2029)/'NORMAL OPTION CALLS'!G2029%</f>
        <v>13.043478260869565</v>
      </c>
    </row>
    <row r="2030" spans="1:15">
      <c r="A2030" s="119">
        <v>49</v>
      </c>
      <c r="B2030" s="124">
        <v>42989</v>
      </c>
      <c r="C2030" s="119">
        <v>650</v>
      </c>
      <c r="D2030" s="119" t="s">
        <v>21</v>
      </c>
      <c r="E2030" s="119" t="s">
        <v>22</v>
      </c>
      <c r="F2030" s="119" t="s">
        <v>196</v>
      </c>
      <c r="G2030" s="123">
        <v>13</v>
      </c>
      <c r="H2030" s="123">
        <v>10</v>
      </c>
      <c r="I2030" s="123">
        <v>14.5</v>
      </c>
      <c r="J2030" s="123">
        <v>16</v>
      </c>
      <c r="K2030" s="123">
        <v>17.5</v>
      </c>
      <c r="L2030" s="123">
        <v>17.5</v>
      </c>
      <c r="M2030" s="119">
        <v>2000</v>
      </c>
      <c r="N2030" s="122">
        <f>IF('NORMAL OPTION CALLS'!E2030="BUY",('NORMAL OPTION CALLS'!L2030-'NORMAL OPTION CALLS'!G2030)*('NORMAL OPTION CALLS'!M2030),('NORMAL OPTION CALLS'!G2030-'NORMAL OPTION CALLS'!L2030)*('NORMAL OPTION CALLS'!M2030))</f>
        <v>9000</v>
      </c>
      <c r="O2030" s="8">
        <f>'NORMAL OPTION CALLS'!N2030/('NORMAL OPTION CALLS'!M2030)/'NORMAL OPTION CALLS'!G2030%</f>
        <v>34.615384615384613</v>
      </c>
    </row>
    <row r="2031" spans="1:15">
      <c r="A2031" s="119">
        <v>50</v>
      </c>
      <c r="B2031" s="124">
        <v>42986</v>
      </c>
      <c r="C2031" s="119">
        <v>1180</v>
      </c>
      <c r="D2031" s="119" t="s">
        <v>21</v>
      </c>
      <c r="E2031" s="119" t="s">
        <v>22</v>
      </c>
      <c r="F2031" s="119" t="s">
        <v>131</v>
      </c>
      <c r="G2031" s="123">
        <v>25</v>
      </c>
      <c r="H2031" s="123">
        <v>17</v>
      </c>
      <c r="I2031" s="123">
        <v>30</v>
      </c>
      <c r="J2031" s="123">
        <v>35</v>
      </c>
      <c r="K2031" s="123">
        <v>400</v>
      </c>
      <c r="L2031" s="123">
        <v>30</v>
      </c>
      <c r="M2031" s="119">
        <v>750</v>
      </c>
      <c r="N2031" s="122">
        <f>IF('NORMAL OPTION CALLS'!E2031="BUY",('NORMAL OPTION CALLS'!L2031-'NORMAL OPTION CALLS'!G2031)*('NORMAL OPTION CALLS'!M2031),('NORMAL OPTION CALLS'!G2031-'NORMAL OPTION CALLS'!L2031)*('NORMAL OPTION CALLS'!M2031))</f>
        <v>3750</v>
      </c>
      <c r="O2031" s="8">
        <f>'NORMAL OPTION CALLS'!N2031/('NORMAL OPTION CALLS'!M2031)/'NORMAL OPTION CALLS'!G2031%</f>
        <v>20</v>
      </c>
    </row>
    <row r="2032" spans="1:15">
      <c r="A2032" s="119">
        <v>51</v>
      </c>
      <c r="B2032" s="124">
        <v>42986</v>
      </c>
      <c r="C2032" s="119">
        <v>1160</v>
      </c>
      <c r="D2032" s="119" t="s">
        <v>21</v>
      </c>
      <c r="E2032" s="119" t="s">
        <v>22</v>
      </c>
      <c r="F2032" s="119" t="s">
        <v>131</v>
      </c>
      <c r="G2032" s="123">
        <v>24</v>
      </c>
      <c r="H2032" s="123">
        <v>15</v>
      </c>
      <c r="I2032" s="123">
        <v>29</v>
      </c>
      <c r="J2032" s="123">
        <v>35</v>
      </c>
      <c r="K2032" s="123">
        <v>41</v>
      </c>
      <c r="L2032" s="123">
        <v>35</v>
      </c>
      <c r="M2032" s="119">
        <v>750</v>
      </c>
      <c r="N2032" s="122">
        <f>IF('NORMAL OPTION CALLS'!E2032="BUY",('NORMAL OPTION CALLS'!L2032-'NORMAL OPTION CALLS'!G2032)*('NORMAL OPTION CALLS'!M2032),('NORMAL OPTION CALLS'!G2032-'NORMAL OPTION CALLS'!L2032)*('NORMAL OPTION CALLS'!M2032))</f>
        <v>8250</v>
      </c>
      <c r="O2032" s="8">
        <f>'NORMAL OPTION CALLS'!N2032/('NORMAL OPTION CALLS'!M2032)/'NORMAL OPTION CALLS'!G2032%</f>
        <v>45.833333333333336</v>
      </c>
    </row>
    <row r="2033" spans="1:15">
      <c r="A2033" s="119">
        <v>52</v>
      </c>
      <c r="B2033" s="124">
        <v>42986</v>
      </c>
      <c r="C2033" s="119">
        <v>115</v>
      </c>
      <c r="D2033" s="119" t="s">
        <v>21</v>
      </c>
      <c r="E2033" s="119" t="s">
        <v>22</v>
      </c>
      <c r="F2033" s="119" t="s">
        <v>192</v>
      </c>
      <c r="G2033" s="123">
        <v>4</v>
      </c>
      <c r="H2033" s="123">
        <v>3</v>
      </c>
      <c r="I2033" s="123">
        <v>4.5</v>
      </c>
      <c r="J2033" s="123">
        <v>5</v>
      </c>
      <c r="K2033" s="123">
        <v>5.5</v>
      </c>
      <c r="L2033" s="123">
        <v>5</v>
      </c>
      <c r="M2033" s="119">
        <v>7000</v>
      </c>
      <c r="N2033" s="122">
        <f>IF('NORMAL OPTION CALLS'!E2033="BUY",('NORMAL OPTION CALLS'!L2033-'NORMAL OPTION CALLS'!G2033)*('NORMAL OPTION CALLS'!M2033),('NORMAL OPTION CALLS'!G2033-'NORMAL OPTION CALLS'!L2033)*('NORMAL OPTION CALLS'!M2033))</f>
        <v>7000</v>
      </c>
      <c r="O2033" s="8">
        <f>'NORMAL OPTION CALLS'!N2033/('NORMAL OPTION CALLS'!M2033)/'NORMAL OPTION CALLS'!G2033%</f>
        <v>25</v>
      </c>
    </row>
    <row r="2034" spans="1:15">
      <c r="A2034" s="119">
        <v>53</v>
      </c>
      <c r="B2034" s="124">
        <v>42985</v>
      </c>
      <c r="C2034" s="119">
        <v>340</v>
      </c>
      <c r="D2034" s="119" t="s">
        <v>21</v>
      </c>
      <c r="E2034" s="119" t="s">
        <v>22</v>
      </c>
      <c r="F2034" s="119" t="s">
        <v>143</v>
      </c>
      <c r="G2034" s="123">
        <v>16</v>
      </c>
      <c r="H2034" s="123">
        <v>12</v>
      </c>
      <c r="I2034" s="123">
        <v>18</v>
      </c>
      <c r="J2034" s="123">
        <v>20</v>
      </c>
      <c r="K2034" s="123">
        <v>22</v>
      </c>
      <c r="L2034" s="123">
        <v>12</v>
      </c>
      <c r="M2034" s="119">
        <v>1800</v>
      </c>
      <c r="N2034" s="122">
        <f>IF('NORMAL OPTION CALLS'!E2034="BUY",('NORMAL OPTION CALLS'!L2034-'NORMAL OPTION CALLS'!G2034)*('NORMAL OPTION CALLS'!M2034),('NORMAL OPTION CALLS'!G2034-'NORMAL OPTION CALLS'!L2034)*('NORMAL OPTION CALLS'!M2034))</f>
        <v>-7200</v>
      </c>
      <c r="O2034" s="8">
        <f>'NORMAL OPTION CALLS'!N2034/('NORMAL OPTION CALLS'!M2034)/'NORMAL OPTION CALLS'!G2034%</f>
        <v>-25</v>
      </c>
    </row>
    <row r="2035" spans="1:15">
      <c r="A2035" s="119">
        <v>54</v>
      </c>
      <c r="B2035" s="124">
        <v>42985</v>
      </c>
      <c r="C2035" s="119">
        <v>1800</v>
      </c>
      <c r="D2035" s="119" t="s">
        <v>21</v>
      </c>
      <c r="E2035" s="119" t="s">
        <v>22</v>
      </c>
      <c r="F2035" s="119" t="s">
        <v>119</v>
      </c>
      <c r="G2035" s="123">
        <v>40</v>
      </c>
      <c r="H2035" s="123">
        <v>30</v>
      </c>
      <c r="I2035" s="123">
        <v>45</v>
      </c>
      <c r="J2035" s="123">
        <v>50</v>
      </c>
      <c r="K2035" s="123">
        <v>55</v>
      </c>
      <c r="L2035" s="123">
        <v>30</v>
      </c>
      <c r="M2035" s="119">
        <v>700</v>
      </c>
      <c r="N2035" s="122">
        <f>IF('NORMAL OPTION CALLS'!E2035="BUY",('NORMAL OPTION CALLS'!L2035-'NORMAL OPTION CALLS'!G2035)*('NORMAL OPTION CALLS'!M2035),('NORMAL OPTION CALLS'!G2035-'NORMAL OPTION CALLS'!L2035)*('NORMAL OPTION CALLS'!M2035))</f>
        <v>-7000</v>
      </c>
      <c r="O2035" s="8">
        <f>'NORMAL OPTION CALLS'!N2035/('NORMAL OPTION CALLS'!M2035)/'NORMAL OPTION CALLS'!G2035%</f>
        <v>-25</v>
      </c>
    </row>
    <row r="2036" spans="1:15">
      <c r="A2036" s="119">
        <v>55</v>
      </c>
      <c r="B2036" s="124">
        <v>42985</v>
      </c>
      <c r="C2036" s="119">
        <v>320</v>
      </c>
      <c r="D2036" s="119" t="s">
        <v>21</v>
      </c>
      <c r="E2036" s="119" t="s">
        <v>22</v>
      </c>
      <c r="F2036" s="119" t="s">
        <v>74</v>
      </c>
      <c r="G2036" s="123">
        <v>11</v>
      </c>
      <c r="H2036" s="123">
        <v>9</v>
      </c>
      <c r="I2036" s="123">
        <v>12</v>
      </c>
      <c r="J2036" s="123">
        <v>13</v>
      </c>
      <c r="K2036" s="123">
        <v>14</v>
      </c>
      <c r="L2036" s="123">
        <v>14</v>
      </c>
      <c r="M2036" s="119">
        <v>3500</v>
      </c>
      <c r="N2036" s="122">
        <f>IF('NORMAL OPTION CALLS'!E2036="BUY",('NORMAL OPTION CALLS'!L2036-'NORMAL OPTION CALLS'!G2036)*('NORMAL OPTION CALLS'!M2036),('NORMAL OPTION CALLS'!G2036-'NORMAL OPTION CALLS'!L2036)*('NORMAL OPTION CALLS'!M2036))</f>
        <v>10500</v>
      </c>
      <c r="O2036" s="8">
        <f>'NORMAL OPTION CALLS'!N2036/('NORMAL OPTION CALLS'!M2036)/'NORMAL OPTION CALLS'!G2036%</f>
        <v>27.272727272727273</v>
      </c>
    </row>
    <row r="2037" spans="1:15">
      <c r="A2037" s="119">
        <v>56</v>
      </c>
      <c r="B2037" s="124">
        <v>42984</v>
      </c>
      <c r="C2037" s="119">
        <v>860</v>
      </c>
      <c r="D2037" s="119" t="s">
        <v>21</v>
      </c>
      <c r="E2037" s="119" t="s">
        <v>22</v>
      </c>
      <c r="F2037" s="119" t="s">
        <v>188</v>
      </c>
      <c r="G2037" s="123">
        <v>30</v>
      </c>
      <c r="H2037" s="123">
        <v>24</v>
      </c>
      <c r="I2037" s="123">
        <v>34</v>
      </c>
      <c r="J2037" s="123">
        <v>38</v>
      </c>
      <c r="K2037" s="123">
        <v>42</v>
      </c>
      <c r="L2037" s="123">
        <v>24</v>
      </c>
      <c r="M2037" s="119">
        <v>1000</v>
      </c>
      <c r="N2037" s="122">
        <f>IF('NORMAL OPTION CALLS'!E2037="BUY",('NORMAL OPTION CALLS'!L2037-'NORMAL OPTION CALLS'!G2037)*('NORMAL OPTION CALLS'!M2037),('NORMAL OPTION CALLS'!G2037-'NORMAL OPTION CALLS'!L2037)*('NORMAL OPTION CALLS'!M2037))</f>
        <v>-6000</v>
      </c>
      <c r="O2037" s="8">
        <f>'NORMAL OPTION CALLS'!N2037/('NORMAL OPTION CALLS'!M2037)/'NORMAL OPTION CALLS'!G2037%</f>
        <v>-20</v>
      </c>
    </row>
    <row r="2038" spans="1:15">
      <c r="A2038" s="119">
        <v>57</v>
      </c>
      <c r="B2038" s="124">
        <v>42984</v>
      </c>
      <c r="C2038" s="119">
        <v>550</v>
      </c>
      <c r="D2038" s="119" t="s">
        <v>21</v>
      </c>
      <c r="E2038" s="119" t="s">
        <v>22</v>
      </c>
      <c r="F2038" s="119" t="s">
        <v>78</v>
      </c>
      <c r="G2038" s="123">
        <v>25</v>
      </c>
      <c r="H2038" s="123">
        <v>21</v>
      </c>
      <c r="I2038" s="123">
        <v>27.5</v>
      </c>
      <c r="J2038" s="123">
        <v>30</v>
      </c>
      <c r="K2038" s="123">
        <v>32.5</v>
      </c>
      <c r="L2038" s="123">
        <v>27.5</v>
      </c>
      <c r="M2038" s="119">
        <v>1500</v>
      </c>
      <c r="N2038" s="122">
        <f>IF('NORMAL OPTION CALLS'!E2038="BUY",('NORMAL OPTION CALLS'!L2038-'NORMAL OPTION CALLS'!G2038)*('NORMAL OPTION CALLS'!M2038),('NORMAL OPTION CALLS'!G2038-'NORMAL OPTION CALLS'!L2038)*('NORMAL OPTION CALLS'!M2038))</f>
        <v>3750</v>
      </c>
      <c r="O2038" s="8">
        <f>'NORMAL OPTION CALLS'!N2038/('NORMAL OPTION CALLS'!M2038)/'NORMAL OPTION CALLS'!G2038%</f>
        <v>10</v>
      </c>
    </row>
    <row r="2039" spans="1:15">
      <c r="A2039" s="119">
        <v>58</v>
      </c>
      <c r="B2039" s="124">
        <v>42984</v>
      </c>
      <c r="C2039" s="119">
        <v>205</v>
      </c>
      <c r="D2039" s="119" t="s">
        <v>21</v>
      </c>
      <c r="E2039" s="119" t="s">
        <v>22</v>
      </c>
      <c r="F2039" s="119" t="s">
        <v>195</v>
      </c>
      <c r="G2039" s="123">
        <v>8.6999999999999993</v>
      </c>
      <c r="H2039" s="123">
        <v>6.8</v>
      </c>
      <c r="I2039" s="123">
        <v>9.5</v>
      </c>
      <c r="J2039" s="123">
        <v>10.5</v>
      </c>
      <c r="K2039" s="123">
        <v>11.5</v>
      </c>
      <c r="L2039" s="123">
        <v>9.5</v>
      </c>
      <c r="M2039" s="119">
        <v>4500</v>
      </c>
      <c r="N2039" s="122">
        <f>IF('NORMAL OPTION CALLS'!E2039="BUY",('NORMAL OPTION CALLS'!L2039-'NORMAL OPTION CALLS'!G2039)*('NORMAL OPTION CALLS'!M2039),('NORMAL OPTION CALLS'!G2039-'NORMAL OPTION CALLS'!L2039)*('NORMAL OPTION CALLS'!M2039))</f>
        <v>3600.0000000000032</v>
      </c>
      <c r="O2039" s="8">
        <f>'NORMAL OPTION CALLS'!N2039/('NORMAL OPTION CALLS'!M2039)/'NORMAL OPTION CALLS'!G2039%</f>
        <v>9.195402298850583</v>
      </c>
    </row>
    <row r="2040" spans="1:15">
      <c r="A2040" s="119">
        <v>59</v>
      </c>
      <c r="B2040" s="124">
        <v>42984</v>
      </c>
      <c r="C2040" s="119">
        <v>125</v>
      </c>
      <c r="D2040" s="119" t="s">
        <v>21</v>
      </c>
      <c r="E2040" s="119" t="s">
        <v>22</v>
      </c>
      <c r="F2040" s="119" t="s">
        <v>59</v>
      </c>
      <c r="G2040" s="123">
        <v>4.5</v>
      </c>
      <c r="H2040" s="123">
        <v>3.5</v>
      </c>
      <c r="I2040" s="123">
        <v>5</v>
      </c>
      <c r="J2040" s="123">
        <v>5.5</v>
      </c>
      <c r="K2040" s="123">
        <v>6</v>
      </c>
      <c r="L2040" s="123">
        <v>5</v>
      </c>
      <c r="M2040" s="119">
        <v>6000</v>
      </c>
      <c r="N2040" s="122">
        <f>IF('NORMAL OPTION CALLS'!E2040="BUY",('NORMAL OPTION CALLS'!L2040-'NORMAL OPTION CALLS'!G2040)*('NORMAL OPTION CALLS'!M2040),('NORMAL OPTION CALLS'!G2040-'NORMAL OPTION CALLS'!L2040)*('NORMAL OPTION CALLS'!M2040))</f>
        <v>3000</v>
      </c>
      <c r="O2040" s="8">
        <f>'NORMAL OPTION CALLS'!N2040/('NORMAL OPTION CALLS'!M2040)/'NORMAL OPTION CALLS'!G2040%</f>
        <v>11.111111111111111</v>
      </c>
    </row>
    <row r="2041" spans="1:15">
      <c r="A2041" s="119">
        <v>60</v>
      </c>
      <c r="B2041" s="124">
        <v>42983</v>
      </c>
      <c r="C2041" s="119">
        <v>640</v>
      </c>
      <c r="D2041" s="119" t="s">
        <v>21</v>
      </c>
      <c r="E2041" s="119" t="s">
        <v>22</v>
      </c>
      <c r="F2041" s="119" t="s">
        <v>169</v>
      </c>
      <c r="G2041" s="123">
        <v>21</v>
      </c>
      <c r="H2041" s="123">
        <v>17</v>
      </c>
      <c r="I2041" s="123">
        <v>23.5</v>
      </c>
      <c r="J2041" s="123">
        <v>26</v>
      </c>
      <c r="K2041" s="123">
        <v>28.5</v>
      </c>
      <c r="L2041" s="123">
        <v>28.5</v>
      </c>
      <c r="M2041" s="119">
        <v>1500</v>
      </c>
      <c r="N2041" s="122">
        <f>IF('NORMAL OPTION CALLS'!E2041="BUY",('NORMAL OPTION CALLS'!L2041-'NORMAL OPTION CALLS'!G2041)*('NORMAL OPTION CALLS'!M2041),('NORMAL OPTION CALLS'!G2041-'NORMAL OPTION CALLS'!L2041)*('NORMAL OPTION CALLS'!M2041))</f>
        <v>11250</v>
      </c>
      <c r="O2041" s="8">
        <f>'NORMAL OPTION CALLS'!N2041/('NORMAL OPTION CALLS'!M2041)/'NORMAL OPTION CALLS'!G2041%</f>
        <v>35.714285714285715</v>
      </c>
    </row>
    <row r="2042" spans="1:15">
      <c r="A2042" s="119">
        <v>61</v>
      </c>
      <c r="B2042" s="124">
        <v>42983</v>
      </c>
      <c r="C2042" s="119">
        <v>650</v>
      </c>
      <c r="D2042" s="119" t="s">
        <v>21</v>
      </c>
      <c r="E2042" s="119" t="s">
        <v>22</v>
      </c>
      <c r="F2042" s="119" t="s">
        <v>99</v>
      </c>
      <c r="G2042" s="123">
        <v>20</v>
      </c>
      <c r="H2042" s="123">
        <v>17</v>
      </c>
      <c r="I2042" s="123">
        <v>22.5</v>
      </c>
      <c r="J2042" s="123">
        <v>25</v>
      </c>
      <c r="K2042" s="123">
        <v>27.5</v>
      </c>
      <c r="L2042" s="123">
        <v>17</v>
      </c>
      <c r="M2042" s="119">
        <v>2000</v>
      </c>
      <c r="N2042" s="122">
        <f>IF('NORMAL OPTION CALLS'!E2042="BUY",('NORMAL OPTION CALLS'!L2042-'NORMAL OPTION CALLS'!G2042)*('NORMAL OPTION CALLS'!M2042),('NORMAL OPTION CALLS'!G2042-'NORMAL OPTION CALLS'!L2042)*('NORMAL OPTION CALLS'!M2042))</f>
        <v>-6000</v>
      </c>
      <c r="O2042" s="8">
        <f>'NORMAL OPTION CALLS'!N2042/('NORMAL OPTION CALLS'!M2042)/'NORMAL OPTION CALLS'!G2042%</f>
        <v>-15</v>
      </c>
    </row>
    <row r="2043" spans="1:15">
      <c r="A2043" s="119">
        <v>62</v>
      </c>
      <c r="B2043" s="124">
        <v>42982</v>
      </c>
      <c r="C2043" s="119">
        <v>1060</v>
      </c>
      <c r="D2043" s="119" t="s">
        <v>21</v>
      </c>
      <c r="E2043" s="119" t="s">
        <v>22</v>
      </c>
      <c r="F2043" s="119" t="s">
        <v>156</v>
      </c>
      <c r="G2043" s="123">
        <v>45</v>
      </c>
      <c r="H2043" s="123">
        <v>34</v>
      </c>
      <c r="I2043" s="123">
        <v>51</v>
      </c>
      <c r="J2043" s="123">
        <v>57</v>
      </c>
      <c r="K2043" s="123">
        <v>63</v>
      </c>
      <c r="L2043" s="123">
        <v>51</v>
      </c>
      <c r="M2043" s="119">
        <v>600</v>
      </c>
      <c r="N2043" s="122">
        <f>IF('NORMAL OPTION CALLS'!E2043="BUY",('NORMAL OPTION CALLS'!L2043-'NORMAL OPTION CALLS'!G2043)*('NORMAL OPTION CALLS'!M2043),('NORMAL OPTION CALLS'!G2043-'NORMAL OPTION CALLS'!L2043)*('NORMAL OPTION CALLS'!M2043))</f>
        <v>3600</v>
      </c>
      <c r="O2043" s="8">
        <f>'NORMAL OPTION CALLS'!N2043/('NORMAL OPTION CALLS'!M2043)/'NORMAL OPTION CALLS'!G2043%</f>
        <v>13.333333333333332</v>
      </c>
    </row>
    <row r="2044" spans="1:15">
      <c r="A2044" s="119">
        <v>63</v>
      </c>
      <c r="B2044" s="124">
        <v>42982</v>
      </c>
      <c r="C2044" s="119">
        <v>160</v>
      </c>
      <c r="D2044" s="119" t="s">
        <v>47</v>
      </c>
      <c r="E2044" s="119" t="s">
        <v>22</v>
      </c>
      <c r="F2044" s="119" t="s">
        <v>64</v>
      </c>
      <c r="G2044" s="123">
        <v>3.5</v>
      </c>
      <c r="H2044" s="123">
        <v>2.5</v>
      </c>
      <c r="I2044" s="123">
        <v>4</v>
      </c>
      <c r="J2044" s="123">
        <v>4.5</v>
      </c>
      <c r="K2044" s="123">
        <v>5</v>
      </c>
      <c r="L2044" s="123">
        <v>5</v>
      </c>
      <c r="M2044" s="119">
        <v>6000</v>
      </c>
      <c r="N2044" s="122">
        <f>IF('NORMAL OPTION CALLS'!E2044="BUY",('NORMAL OPTION CALLS'!L2044-'NORMAL OPTION CALLS'!G2044)*('NORMAL OPTION CALLS'!M2044),('NORMAL OPTION CALLS'!G2044-'NORMAL OPTION CALLS'!L2044)*('NORMAL OPTION CALLS'!M2044))</f>
        <v>9000</v>
      </c>
      <c r="O2044" s="8">
        <f>'NORMAL OPTION CALLS'!N2044/('NORMAL OPTION CALLS'!M2044)/'NORMAL OPTION CALLS'!G2044%</f>
        <v>42.857142857142854</v>
      </c>
    </row>
    <row r="2045" spans="1:15">
      <c r="A2045" s="119">
        <v>64</v>
      </c>
      <c r="B2045" s="124">
        <v>42979</v>
      </c>
      <c r="C2045" s="119">
        <v>510</v>
      </c>
      <c r="D2045" s="119" t="s">
        <v>21</v>
      </c>
      <c r="E2045" s="119" t="s">
        <v>22</v>
      </c>
      <c r="F2045" s="119" t="s">
        <v>78</v>
      </c>
      <c r="G2045" s="123">
        <v>20</v>
      </c>
      <c r="H2045" s="123">
        <v>15</v>
      </c>
      <c r="I2045" s="123">
        <v>23</v>
      </c>
      <c r="J2045" s="123">
        <v>26</v>
      </c>
      <c r="K2045" s="123">
        <v>29</v>
      </c>
      <c r="L2045" s="123">
        <v>23</v>
      </c>
      <c r="M2045" s="119">
        <v>1500</v>
      </c>
      <c r="N2045" s="122">
        <f>IF('NORMAL OPTION CALLS'!E2045="BUY",('NORMAL OPTION CALLS'!L2045-'NORMAL OPTION CALLS'!G2045)*('NORMAL OPTION CALLS'!M2045),('NORMAL OPTION CALLS'!G2045-'NORMAL OPTION CALLS'!L2045)*('NORMAL OPTION CALLS'!M2045))</f>
        <v>4500</v>
      </c>
      <c r="O2045" s="8">
        <f>'NORMAL OPTION CALLS'!N2045/('NORMAL OPTION CALLS'!M2045)/'NORMAL OPTION CALLS'!G2045%</f>
        <v>15</v>
      </c>
    </row>
    <row r="2046" spans="1:15">
      <c r="A2046" s="119">
        <v>65</v>
      </c>
      <c r="B2046" s="124">
        <v>42979</v>
      </c>
      <c r="C2046" s="119">
        <v>110</v>
      </c>
      <c r="D2046" s="119" t="s">
        <v>21</v>
      </c>
      <c r="E2046" s="119" t="s">
        <v>22</v>
      </c>
      <c r="F2046" s="119" t="s">
        <v>192</v>
      </c>
      <c r="G2046" s="123">
        <v>3.5</v>
      </c>
      <c r="H2046" s="123">
        <v>2.5</v>
      </c>
      <c r="I2046" s="123">
        <v>4</v>
      </c>
      <c r="J2046" s="123">
        <v>4.5</v>
      </c>
      <c r="K2046" s="123">
        <v>5</v>
      </c>
      <c r="L2046" s="123">
        <v>5</v>
      </c>
      <c r="M2046" s="119">
        <v>7000</v>
      </c>
      <c r="N2046" s="122">
        <f>IF('NORMAL OPTION CALLS'!E2046="BUY",('NORMAL OPTION CALLS'!L2046-'NORMAL OPTION CALLS'!G2046)*('NORMAL OPTION CALLS'!M2046),('NORMAL OPTION CALLS'!G2046-'NORMAL OPTION CALLS'!L2046)*('NORMAL OPTION CALLS'!M2046))</f>
        <v>10500</v>
      </c>
      <c r="O2046" s="8">
        <f>'NORMAL OPTION CALLS'!N2046/('NORMAL OPTION CALLS'!M2046)/'NORMAL OPTION CALLS'!G2046%</f>
        <v>42.857142857142854</v>
      </c>
    </row>
    <row r="2047" spans="1:15">
      <c r="A2047" s="119">
        <v>66</v>
      </c>
      <c r="B2047" s="124">
        <v>42979</v>
      </c>
      <c r="C2047" s="119">
        <v>650</v>
      </c>
      <c r="D2047" s="119" t="s">
        <v>21</v>
      </c>
      <c r="E2047" s="119" t="s">
        <v>22</v>
      </c>
      <c r="F2047" s="119" t="s">
        <v>99</v>
      </c>
      <c r="G2047" s="123">
        <v>16.5</v>
      </c>
      <c r="H2047" s="123">
        <v>13.5</v>
      </c>
      <c r="I2047" s="123">
        <v>18</v>
      </c>
      <c r="J2047" s="123">
        <v>19.5</v>
      </c>
      <c r="K2047" s="123">
        <v>21</v>
      </c>
      <c r="L2047" s="123">
        <v>21</v>
      </c>
      <c r="M2047" s="119">
        <v>2000</v>
      </c>
      <c r="N2047" s="122">
        <f>IF('NORMAL OPTION CALLS'!E2047="BUY",('NORMAL OPTION CALLS'!L2047-'NORMAL OPTION CALLS'!G2047)*('NORMAL OPTION CALLS'!M2047),('NORMAL OPTION CALLS'!G2047-'NORMAL OPTION CALLS'!L2047)*('NORMAL OPTION CALLS'!M2047))</f>
        <v>9000</v>
      </c>
      <c r="O2047" s="8">
        <f>'NORMAL OPTION CALLS'!N2047/('NORMAL OPTION CALLS'!M2047)/'NORMAL OPTION CALLS'!G2047%</f>
        <v>27.27272727272727</v>
      </c>
    </row>
    <row r="2048" spans="1:15" ht="17.25" thickBot="1">
      <c r="A2048" s="91"/>
      <c r="B2048" s="92"/>
      <c r="C2048" s="92"/>
      <c r="D2048" s="93"/>
      <c r="E2048" s="93"/>
      <c r="F2048" s="93"/>
      <c r="G2048" s="94"/>
      <c r="H2048" s="95"/>
      <c r="I2048" s="96" t="s">
        <v>27</v>
      </c>
      <c r="J2048" s="96"/>
      <c r="K2048" s="97"/>
      <c r="L2048" s="97"/>
    </row>
    <row r="2049" spans="1:15" ht="16.5">
      <c r="A2049" s="98"/>
      <c r="B2049" s="92"/>
      <c r="C2049" s="92"/>
      <c r="D2049" s="169" t="s">
        <v>28</v>
      </c>
      <c r="E2049" s="169"/>
      <c r="F2049" s="99">
        <v>66</v>
      </c>
      <c r="G2049" s="100">
        <f>'NORMAL OPTION CALLS'!G2050+'NORMAL OPTION CALLS'!G2051+'NORMAL OPTION CALLS'!G2052+'NORMAL OPTION CALLS'!G2053+'NORMAL OPTION CALLS'!G2054+'NORMAL OPTION CALLS'!G2055</f>
        <v>100</v>
      </c>
      <c r="H2049" s="93">
        <v>66</v>
      </c>
      <c r="I2049" s="101">
        <f>'NORMAL OPTION CALLS'!H2050/'NORMAL OPTION CALLS'!H2049%</f>
        <v>84.848484848484844</v>
      </c>
      <c r="J2049" s="101"/>
      <c r="K2049" s="101"/>
      <c r="L2049" s="102"/>
    </row>
    <row r="2050" spans="1:15" ht="16.5">
      <c r="A2050" s="98"/>
      <c r="B2050" s="92"/>
      <c r="C2050" s="92"/>
      <c r="D2050" s="170" t="s">
        <v>29</v>
      </c>
      <c r="E2050" s="170"/>
      <c r="F2050" s="103">
        <v>56</v>
      </c>
      <c r="G2050" s="104">
        <f>('NORMAL OPTION CALLS'!F2050/'NORMAL OPTION CALLS'!F2049)*100</f>
        <v>84.848484848484844</v>
      </c>
      <c r="H2050" s="93">
        <v>56</v>
      </c>
      <c r="I2050" s="97"/>
      <c r="J2050" s="97"/>
      <c r="K2050" s="93"/>
      <c r="L2050" s="97"/>
      <c r="N2050" s="93" t="s">
        <v>30</v>
      </c>
      <c r="O2050" s="93"/>
    </row>
    <row r="2051" spans="1:15" ht="16.5">
      <c r="A2051" s="105"/>
      <c r="B2051" s="92"/>
      <c r="C2051" s="92"/>
      <c r="D2051" s="170" t="s">
        <v>31</v>
      </c>
      <c r="E2051" s="170"/>
      <c r="F2051" s="103">
        <v>0</v>
      </c>
      <c r="G2051" s="104">
        <f>('NORMAL OPTION CALLS'!F2051/'NORMAL OPTION CALLS'!F2049)*100</f>
        <v>0</v>
      </c>
      <c r="H2051" s="106"/>
      <c r="I2051" s="93"/>
      <c r="J2051" s="93"/>
      <c r="K2051" s="93"/>
      <c r="L2051" s="97"/>
      <c r="N2051" s="98"/>
      <c r="O2051" s="98"/>
    </row>
    <row r="2052" spans="1:15" ht="16.5">
      <c r="A2052" s="105"/>
      <c r="B2052" s="92"/>
      <c r="C2052" s="92"/>
      <c r="D2052" s="170" t="s">
        <v>32</v>
      </c>
      <c r="E2052" s="170"/>
      <c r="F2052" s="103">
        <v>0</v>
      </c>
      <c r="G2052" s="104">
        <f>('NORMAL OPTION CALLS'!F2052/'NORMAL OPTION CALLS'!F2049)*100</f>
        <v>0</v>
      </c>
      <c r="H2052" s="106"/>
      <c r="I2052" s="93"/>
      <c r="J2052" s="93"/>
      <c r="K2052" s="93"/>
      <c r="L2052" s="97"/>
    </row>
    <row r="2053" spans="1:15" ht="16.5">
      <c r="A2053" s="105"/>
      <c r="B2053" s="92"/>
      <c r="C2053" s="92"/>
      <c r="D2053" s="170" t="s">
        <v>33</v>
      </c>
      <c r="E2053" s="170"/>
      <c r="F2053" s="103">
        <v>10</v>
      </c>
      <c r="G2053" s="104">
        <f>('NORMAL OPTION CALLS'!F2053/'NORMAL OPTION CALLS'!F2049)*100</f>
        <v>15.151515151515152</v>
      </c>
      <c r="H2053" s="106"/>
      <c r="I2053" s="93" t="s">
        <v>34</v>
      </c>
      <c r="J2053" s="93"/>
      <c r="K2053" s="97"/>
      <c r="L2053" s="97"/>
    </row>
    <row r="2054" spans="1:15" ht="16.5">
      <c r="A2054" s="105"/>
      <c r="B2054" s="92"/>
      <c r="C2054" s="92"/>
      <c r="D2054" s="170" t="s">
        <v>35</v>
      </c>
      <c r="E2054" s="170"/>
      <c r="F2054" s="103">
        <v>0</v>
      </c>
      <c r="G2054" s="104">
        <f>('NORMAL OPTION CALLS'!F2054/'NORMAL OPTION CALLS'!F2049)*100</f>
        <v>0</v>
      </c>
      <c r="H2054" s="106"/>
      <c r="I2054" s="93"/>
      <c r="J2054" s="93"/>
      <c r="K2054" s="97"/>
      <c r="L2054" s="97"/>
    </row>
    <row r="2055" spans="1:15" ht="17.25" thickBot="1">
      <c r="A2055" s="105"/>
      <c r="B2055" s="92"/>
      <c r="C2055" s="92"/>
      <c r="D2055" s="171" t="s">
        <v>36</v>
      </c>
      <c r="E2055" s="171"/>
      <c r="F2055" s="107"/>
      <c r="G2055" s="108">
        <f>('NORMAL OPTION CALLS'!F2055/'NORMAL OPTION CALLS'!F2049)*100</f>
        <v>0</v>
      </c>
      <c r="H2055" s="106"/>
      <c r="I2055" s="93"/>
      <c r="J2055" s="93"/>
      <c r="K2055" s="102"/>
      <c r="L2055" s="102"/>
    </row>
    <row r="2056" spans="1:15" ht="16.5">
      <c r="A2056" s="109" t="s">
        <v>37</v>
      </c>
      <c r="B2056" s="92"/>
      <c r="C2056" s="92"/>
      <c r="D2056" s="98"/>
      <c r="E2056" s="98"/>
      <c r="F2056" s="93"/>
      <c r="G2056" s="93"/>
      <c r="H2056" s="110"/>
      <c r="I2056" s="111"/>
      <c r="J2056" s="111"/>
      <c r="K2056" s="111"/>
      <c r="L2056" s="93"/>
      <c r="N2056" s="115"/>
      <c r="O2056" s="115"/>
    </row>
    <row r="2057" spans="1:15" ht="16.5">
      <c r="A2057" s="112" t="s">
        <v>38</v>
      </c>
      <c r="B2057" s="92"/>
      <c r="C2057" s="92"/>
      <c r="D2057" s="113"/>
      <c r="E2057" s="114"/>
      <c r="F2057" s="98"/>
      <c r="G2057" s="111"/>
      <c r="H2057" s="110"/>
      <c r="I2057" s="111"/>
      <c r="J2057" s="111"/>
      <c r="K2057" s="111"/>
      <c r="L2057" s="93"/>
      <c r="N2057" s="98"/>
      <c r="O2057" s="98"/>
    </row>
    <row r="2058" spans="1:15" ht="16.5">
      <c r="A2058" s="112" t="s">
        <v>39</v>
      </c>
      <c r="B2058" s="92"/>
      <c r="C2058" s="92"/>
      <c r="D2058" s="98"/>
      <c r="E2058" s="114"/>
      <c r="F2058" s="98"/>
      <c r="G2058" s="111"/>
      <c r="H2058" s="110"/>
      <c r="I2058" s="97"/>
      <c r="J2058" s="97"/>
      <c r="K2058" s="97"/>
      <c r="L2058" s="93"/>
    </row>
    <row r="2059" spans="1:15" ht="16.5">
      <c r="A2059" s="112" t="s">
        <v>40</v>
      </c>
      <c r="B2059" s="113"/>
      <c r="C2059" s="92"/>
      <c r="D2059" s="98"/>
      <c r="E2059" s="114"/>
      <c r="F2059" s="98"/>
      <c r="G2059" s="111"/>
      <c r="H2059" s="95"/>
      <c r="I2059" s="97"/>
      <c r="J2059" s="97"/>
      <c r="K2059" s="97"/>
      <c r="L2059" s="93"/>
    </row>
    <row r="2060" spans="1:15" ht="16.5">
      <c r="A2060" s="112" t="s">
        <v>41</v>
      </c>
      <c r="B2060" s="105"/>
      <c r="C2060" s="113"/>
      <c r="D2060" s="98"/>
      <c r="E2060" s="116"/>
      <c r="F2060" s="111"/>
      <c r="G2060" s="111"/>
      <c r="H2060" s="95"/>
      <c r="I2060" s="97"/>
      <c r="J2060" s="97"/>
      <c r="K2060" s="97"/>
      <c r="L2060" s="111"/>
    </row>
    <row r="2061" spans="1:15" s="91" customFormat="1" ht="15" customHeight="1"/>
    <row r="2062" spans="1:15" ht="15" customHeight="1">
      <c r="A2062" s="159" t="s">
        <v>0</v>
      </c>
      <c r="B2062" s="159"/>
      <c r="C2062" s="159"/>
      <c r="D2062" s="159"/>
      <c r="E2062" s="159"/>
      <c r="F2062" s="159"/>
      <c r="G2062" s="159"/>
      <c r="H2062" s="159"/>
      <c r="I2062" s="159"/>
      <c r="J2062" s="159"/>
      <c r="K2062" s="159"/>
      <c r="L2062" s="159"/>
      <c r="M2062" s="159"/>
      <c r="N2062" s="159"/>
      <c r="O2062" s="159"/>
    </row>
    <row r="2063" spans="1:15">
      <c r="A2063" s="159"/>
      <c r="B2063" s="159"/>
      <c r="C2063" s="159"/>
      <c r="D2063" s="159"/>
      <c r="E2063" s="159"/>
      <c r="F2063" s="159"/>
      <c r="G2063" s="159"/>
      <c r="H2063" s="159"/>
      <c r="I2063" s="159"/>
      <c r="J2063" s="159"/>
      <c r="K2063" s="159"/>
      <c r="L2063" s="159"/>
      <c r="M2063" s="159"/>
      <c r="N2063" s="159"/>
      <c r="O2063" s="159"/>
    </row>
    <row r="2064" spans="1:15">
      <c r="A2064" s="159"/>
      <c r="B2064" s="159"/>
      <c r="C2064" s="159"/>
      <c r="D2064" s="159"/>
      <c r="E2064" s="159"/>
      <c r="F2064" s="159"/>
      <c r="G2064" s="159"/>
      <c r="H2064" s="159"/>
      <c r="I2064" s="159"/>
      <c r="J2064" s="159"/>
      <c r="K2064" s="159"/>
      <c r="L2064" s="159"/>
      <c r="M2064" s="159"/>
      <c r="N2064" s="159"/>
      <c r="O2064" s="159"/>
    </row>
    <row r="2065" spans="1:15">
      <c r="A2065" s="172" t="s">
        <v>1</v>
      </c>
      <c r="B2065" s="172"/>
      <c r="C2065" s="172"/>
      <c r="D2065" s="172"/>
      <c r="E2065" s="172"/>
      <c r="F2065" s="172"/>
      <c r="G2065" s="172"/>
      <c r="H2065" s="172"/>
      <c r="I2065" s="172"/>
      <c r="J2065" s="172"/>
      <c r="K2065" s="172"/>
      <c r="L2065" s="172"/>
      <c r="M2065" s="172"/>
      <c r="N2065" s="172"/>
      <c r="O2065" s="172"/>
    </row>
    <row r="2066" spans="1:15" s="125" customFormat="1">
      <c r="A2066" s="172" t="s">
        <v>2</v>
      </c>
      <c r="B2066" s="172"/>
      <c r="C2066" s="172"/>
      <c r="D2066" s="172"/>
      <c r="E2066" s="172"/>
      <c r="F2066" s="172"/>
      <c r="G2066" s="172"/>
      <c r="H2066" s="172"/>
      <c r="I2066" s="172"/>
      <c r="J2066" s="172"/>
      <c r="K2066" s="172"/>
      <c r="L2066" s="172"/>
      <c r="M2066" s="172"/>
      <c r="N2066" s="172"/>
      <c r="O2066" s="172"/>
    </row>
    <row r="2067" spans="1:15" s="126" customFormat="1">
      <c r="A2067" s="163" t="s">
        <v>3</v>
      </c>
      <c r="B2067" s="163"/>
      <c r="C2067" s="163"/>
      <c r="D2067" s="163"/>
      <c r="E2067" s="163"/>
      <c r="F2067" s="163"/>
      <c r="G2067" s="163"/>
      <c r="H2067" s="163"/>
      <c r="I2067" s="163"/>
      <c r="J2067" s="163"/>
      <c r="K2067" s="163"/>
      <c r="L2067" s="163"/>
      <c r="M2067" s="163"/>
      <c r="N2067" s="163"/>
      <c r="O2067" s="163"/>
    </row>
    <row r="2068" spans="1:15" ht="16.5">
      <c r="A2068" s="173" t="s">
        <v>4</v>
      </c>
      <c r="B2068" s="173"/>
      <c r="C2068" s="173"/>
      <c r="D2068" s="173"/>
      <c r="E2068" s="173"/>
      <c r="F2068" s="173"/>
      <c r="G2068" s="173"/>
      <c r="H2068" s="173"/>
      <c r="I2068" s="173"/>
      <c r="J2068" s="173"/>
      <c r="K2068" s="173"/>
      <c r="L2068" s="173"/>
      <c r="M2068" s="173"/>
      <c r="N2068" s="173"/>
      <c r="O2068" s="173"/>
    </row>
    <row r="2069" spans="1:15" ht="16.5">
      <c r="A2069" s="164" t="s">
        <v>5</v>
      </c>
      <c r="B2069" s="164"/>
      <c r="C2069" s="164"/>
      <c r="D2069" s="164"/>
      <c r="E2069" s="164"/>
      <c r="F2069" s="164"/>
      <c r="G2069" s="164"/>
      <c r="H2069" s="164"/>
      <c r="I2069" s="164"/>
      <c r="J2069" s="164"/>
      <c r="K2069" s="164"/>
      <c r="L2069" s="164"/>
      <c r="M2069" s="164"/>
      <c r="N2069" s="164"/>
      <c r="O2069" s="164"/>
    </row>
    <row r="2070" spans="1:15" ht="16.5" customHeight="1">
      <c r="A2070" s="165" t="s">
        <v>6</v>
      </c>
      <c r="B2070" s="166" t="s">
        <v>7</v>
      </c>
      <c r="C2070" s="167" t="s">
        <v>8</v>
      </c>
      <c r="D2070" s="166" t="s">
        <v>9</v>
      </c>
      <c r="E2070" s="165" t="s">
        <v>10</v>
      </c>
      <c r="F2070" s="165" t="s">
        <v>11</v>
      </c>
      <c r="G2070" s="167" t="s">
        <v>12</v>
      </c>
      <c r="H2070" s="167" t="s">
        <v>13</v>
      </c>
      <c r="I2070" s="167" t="s">
        <v>14</v>
      </c>
      <c r="J2070" s="167" t="s">
        <v>15</v>
      </c>
      <c r="K2070" s="167" t="s">
        <v>16</v>
      </c>
      <c r="L2070" s="168" t="s">
        <v>17</v>
      </c>
      <c r="M2070" s="166" t="s">
        <v>18</v>
      </c>
      <c r="N2070" s="166" t="s">
        <v>19</v>
      </c>
      <c r="O2070" s="166" t="s">
        <v>20</v>
      </c>
    </row>
    <row r="2071" spans="1:15" ht="16.5" customHeight="1">
      <c r="A2071" s="165"/>
      <c r="B2071" s="166"/>
      <c r="C2071" s="167"/>
      <c r="D2071" s="166"/>
      <c r="E2071" s="165"/>
      <c r="F2071" s="165"/>
      <c r="G2071" s="167"/>
      <c r="H2071" s="167"/>
      <c r="I2071" s="167"/>
      <c r="J2071" s="167"/>
      <c r="K2071" s="167"/>
      <c r="L2071" s="168"/>
      <c r="M2071" s="166"/>
      <c r="N2071" s="166"/>
      <c r="O2071" s="166"/>
    </row>
    <row r="2072" spans="1:15" ht="16.5" customHeight="1">
      <c r="A2072" s="119"/>
      <c r="B2072" s="124">
        <v>42978</v>
      </c>
      <c r="C2072" s="119">
        <v>530</v>
      </c>
      <c r="D2072" s="119" t="s">
        <v>21</v>
      </c>
      <c r="E2072" s="119" t="s">
        <v>22</v>
      </c>
      <c r="F2072" s="119" t="s">
        <v>76</v>
      </c>
      <c r="G2072" s="123">
        <v>6</v>
      </c>
      <c r="H2072" s="123">
        <v>2.5</v>
      </c>
      <c r="I2072" s="123">
        <v>8</v>
      </c>
      <c r="J2072" s="123">
        <v>10</v>
      </c>
      <c r="K2072" s="123">
        <v>12</v>
      </c>
      <c r="L2072" s="123">
        <v>2.5</v>
      </c>
      <c r="M2072" s="119">
        <v>1800</v>
      </c>
      <c r="N2072" s="122">
        <f>IF('NORMAL OPTION CALLS'!E2072="BUY",('NORMAL OPTION CALLS'!L2072-'NORMAL OPTION CALLS'!G2072)*('NORMAL OPTION CALLS'!M2072),('NORMAL OPTION CALLS'!G2072-'NORMAL OPTION CALLS'!L2072)*('NORMAL OPTION CALLS'!M2072))</f>
        <v>-6300</v>
      </c>
      <c r="O2072" s="8">
        <f>'NORMAL OPTION CALLS'!N2072/('NORMAL OPTION CALLS'!M2072)/'NORMAL OPTION CALLS'!G2072%</f>
        <v>-58.333333333333336</v>
      </c>
    </row>
    <row r="2073" spans="1:15" ht="16.5" customHeight="1">
      <c r="A2073" s="119"/>
      <c r="B2073" s="124">
        <v>42978</v>
      </c>
      <c r="C2073" s="119">
        <v>200</v>
      </c>
      <c r="D2073" s="119" t="s">
        <v>21</v>
      </c>
      <c r="E2073" s="119" t="s">
        <v>22</v>
      </c>
      <c r="F2073" s="119" t="s">
        <v>184</v>
      </c>
      <c r="G2073" s="123">
        <v>2</v>
      </c>
      <c r="H2073" s="123">
        <v>0.2</v>
      </c>
      <c r="I2073" s="123">
        <v>3</v>
      </c>
      <c r="J2073" s="123">
        <v>4</v>
      </c>
      <c r="K2073" s="123">
        <v>5</v>
      </c>
      <c r="L2073" s="123">
        <v>2.8</v>
      </c>
      <c r="M2073" s="119">
        <v>4500</v>
      </c>
      <c r="N2073" s="122">
        <f>IF('NORMAL OPTION CALLS'!E2073="BUY",('NORMAL OPTION CALLS'!L2073-'NORMAL OPTION CALLS'!G2073)*('NORMAL OPTION CALLS'!M2073),('NORMAL OPTION CALLS'!G2073-'NORMAL OPTION CALLS'!L2073)*('NORMAL OPTION CALLS'!M2073))</f>
        <v>3599.9999999999991</v>
      </c>
      <c r="O2073" s="8">
        <f>'NORMAL OPTION CALLS'!N2073/('NORMAL OPTION CALLS'!M2073)/'NORMAL OPTION CALLS'!G2073%</f>
        <v>39.999999999999993</v>
      </c>
    </row>
    <row r="2074" spans="1:15" ht="16.5" customHeight="1">
      <c r="A2074" s="119"/>
      <c r="B2074" s="124">
        <v>42977</v>
      </c>
      <c r="C2074" s="119">
        <v>480</v>
      </c>
      <c r="D2074" s="119" t="s">
        <v>21</v>
      </c>
      <c r="E2074" s="119" t="s">
        <v>22</v>
      </c>
      <c r="F2074" s="119" t="s">
        <v>185</v>
      </c>
      <c r="G2074" s="123">
        <v>4</v>
      </c>
      <c r="H2074" s="123">
        <v>0.2</v>
      </c>
      <c r="I2074" s="123">
        <v>6</v>
      </c>
      <c r="J2074" s="123">
        <v>8</v>
      </c>
      <c r="K2074" s="123">
        <v>10</v>
      </c>
      <c r="L2074" s="123">
        <v>10</v>
      </c>
      <c r="M2074" s="119">
        <v>1575</v>
      </c>
      <c r="N2074" s="122">
        <f>IF('NORMAL OPTION CALLS'!E2074="BUY",('NORMAL OPTION CALLS'!L2074-'NORMAL OPTION CALLS'!G2074)*('NORMAL OPTION CALLS'!M2074),('NORMAL OPTION CALLS'!G2074-'NORMAL OPTION CALLS'!L2074)*('NORMAL OPTION CALLS'!M2074))</f>
        <v>9450</v>
      </c>
      <c r="O2074" s="8">
        <f>'NORMAL OPTION CALLS'!N2074/('NORMAL OPTION CALLS'!M2074)/'NORMAL OPTION CALLS'!G2074%</f>
        <v>150</v>
      </c>
    </row>
    <row r="2075" spans="1:15" ht="16.5" customHeight="1">
      <c r="A2075" s="119"/>
      <c r="B2075" s="124">
        <v>42977</v>
      </c>
      <c r="C2075" s="119">
        <v>305</v>
      </c>
      <c r="D2075" s="119" t="s">
        <v>21</v>
      </c>
      <c r="E2075" s="119" t="s">
        <v>22</v>
      </c>
      <c r="F2075" s="119" t="s">
        <v>74</v>
      </c>
      <c r="G2075" s="123">
        <v>3</v>
      </c>
      <c r="H2075" s="123">
        <v>1</v>
      </c>
      <c r="I2075" s="123">
        <v>4</v>
      </c>
      <c r="J2075" s="123">
        <v>5</v>
      </c>
      <c r="K2075" s="123">
        <v>6</v>
      </c>
      <c r="L2075" s="123">
        <v>1</v>
      </c>
      <c r="M2075" s="119">
        <v>3500</v>
      </c>
      <c r="N2075" s="122">
        <f>IF('NORMAL OPTION CALLS'!E2075="BUY",('NORMAL OPTION CALLS'!L2075-'NORMAL OPTION CALLS'!G2075)*('NORMAL OPTION CALLS'!M2075),('NORMAL OPTION CALLS'!G2075-'NORMAL OPTION CALLS'!L2075)*('NORMAL OPTION CALLS'!M2075))</f>
        <v>-7000</v>
      </c>
      <c r="O2075" s="8">
        <f>'NORMAL OPTION CALLS'!N2075/('NORMAL OPTION CALLS'!M2075)/'NORMAL OPTION CALLS'!G2075%</f>
        <v>-66.666666666666671</v>
      </c>
    </row>
    <row r="2076" spans="1:15" ht="16.5" customHeight="1">
      <c r="A2076" s="119"/>
      <c r="B2076" s="124">
        <v>42977</v>
      </c>
      <c r="C2076" s="119">
        <v>700</v>
      </c>
      <c r="D2076" s="119" t="s">
        <v>21</v>
      </c>
      <c r="E2076" s="119" t="s">
        <v>22</v>
      </c>
      <c r="F2076" s="119" t="s">
        <v>155</v>
      </c>
      <c r="G2076" s="123">
        <v>10</v>
      </c>
      <c r="H2076" s="123">
        <v>2</v>
      </c>
      <c r="I2076" s="123">
        <v>14</v>
      </c>
      <c r="J2076" s="123">
        <v>18</v>
      </c>
      <c r="K2076" s="123">
        <v>22</v>
      </c>
      <c r="L2076" s="123">
        <v>2</v>
      </c>
      <c r="M2076" s="119">
        <v>800</v>
      </c>
      <c r="N2076" s="122">
        <f>IF('NORMAL OPTION CALLS'!E2076="BUY",('NORMAL OPTION CALLS'!L2076-'NORMAL OPTION CALLS'!G2076)*('NORMAL OPTION CALLS'!M2076),('NORMAL OPTION CALLS'!G2076-'NORMAL OPTION CALLS'!L2076)*('NORMAL OPTION CALLS'!M2076))</f>
        <v>-6400</v>
      </c>
      <c r="O2076" s="8">
        <f>'NORMAL OPTION CALLS'!N2076/('NORMAL OPTION CALLS'!M2076)/'NORMAL OPTION CALLS'!G2076%</f>
        <v>-80</v>
      </c>
    </row>
    <row r="2077" spans="1:15" ht="16.5" customHeight="1">
      <c r="A2077" s="119">
        <v>2</v>
      </c>
      <c r="B2077" s="124">
        <v>42976</v>
      </c>
      <c r="C2077" s="119">
        <v>680</v>
      </c>
      <c r="D2077" s="119" t="s">
        <v>21</v>
      </c>
      <c r="E2077" s="119" t="s">
        <v>22</v>
      </c>
      <c r="F2077" s="119" t="s">
        <v>77</v>
      </c>
      <c r="G2077" s="123">
        <v>3.6</v>
      </c>
      <c r="H2077" s="123">
        <v>0.2</v>
      </c>
      <c r="I2077" s="123">
        <v>6.5</v>
      </c>
      <c r="J2077" s="123">
        <v>9.5</v>
      </c>
      <c r="K2077" s="123">
        <v>12.5</v>
      </c>
      <c r="L2077" s="123">
        <v>0.2</v>
      </c>
      <c r="M2077" s="119">
        <v>1100</v>
      </c>
      <c r="N2077" s="122">
        <f>IF('NORMAL OPTION CALLS'!E2077="BUY",('NORMAL OPTION CALLS'!L2077-'NORMAL OPTION CALLS'!G2077)*('NORMAL OPTION CALLS'!M2077),('NORMAL OPTION CALLS'!G2077-'NORMAL OPTION CALLS'!L2077)*('NORMAL OPTION CALLS'!M2077))</f>
        <v>-3740</v>
      </c>
      <c r="O2077" s="8">
        <f>'NORMAL OPTION CALLS'!N2077/('NORMAL OPTION CALLS'!M2077)/'NORMAL OPTION CALLS'!G2077%</f>
        <v>-94.444444444444429</v>
      </c>
    </row>
    <row r="2078" spans="1:15" ht="16.5" customHeight="1">
      <c r="A2078" s="119">
        <v>3</v>
      </c>
      <c r="B2078" s="124">
        <v>42976</v>
      </c>
      <c r="C2078" s="119">
        <v>1540</v>
      </c>
      <c r="D2078" s="119" t="s">
        <v>47</v>
      </c>
      <c r="E2078" s="119" t="s">
        <v>22</v>
      </c>
      <c r="F2078" s="119" t="s">
        <v>132</v>
      </c>
      <c r="G2078" s="123">
        <v>10</v>
      </c>
      <c r="H2078" s="123">
        <v>1</v>
      </c>
      <c r="I2078" s="123">
        <v>17</v>
      </c>
      <c r="J2078" s="123">
        <v>24</v>
      </c>
      <c r="K2078" s="123">
        <v>30</v>
      </c>
      <c r="L2078" s="123">
        <v>16.5</v>
      </c>
      <c r="M2078" s="119">
        <v>500</v>
      </c>
      <c r="N2078" s="122">
        <f>IF('NORMAL OPTION CALLS'!E2078="BUY",('NORMAL OPTION CALLS'!L2078-'NORMAL OPTION CALLS'!G2078)*('NORMAL OPTION CALLS'!M2078),('NORMAL OPTION CALLS'!G2078-'NORMAL OPTION CALLS'!L2078)*('NORMAL OPTION CALLS'!M2078))</f>
        <v>3250</v>
      </c>
      <c r="O2078" s="8">
        <f>'NORMAL OPTION CALLS'!N2078/('NORMAL OPTION CALLS'!M2078)/'NORMAL OPTION CALLS'!G2078%</f>
        <v>65</v>
      </c>
    </row>
    <row r="2079" spans="1:15" ht="16.5" customHeight="1">
      <c r="A2079" s="119">
        <v>4</v>
      </c>
      <c r="B2079" s="124">
        <v>42975</v>
      </c>
      <c r="C2079" s="119">
        <v>125</v>
      </c>
      <c r="D2079" s="119" t="s">
        <v>21</v>
      </c>
      <c r="E2079" s="119" t="s">
        <v>22</v>
      </c>
      <c r="F2079" s="119" t="s">
        <v>59</v>
      </c>
      <c r="G2079" s="123">
        <v>1</v>
      </c>
      <c r="H2079" s="123">
        <v>0.2</v>
      </c>
      <c r="I2079" s="123">
        <v>1.5</v>
      </c>
      <c r="J2079" s="123">
        <v>2</v>
      </c>
      <c r="K2079" s="123">
        <v>2.5</v>
      </c>
      <c r="L2079" s="123">
        <v>1.5</v>
      </c>
      <c r="M2079" s="119">
        <v>6000</v>
      </c>
      <c r="N2079" s="122">
        <f>IF('NORMAL OPTION CALLS'!E2079="BUY",('NORMAL OPTION CALLS'!L2079-'NORMAL OPTION CALLS'!G2079)*('NORMAL OPTION CALLS'!M2079),('NORMAL OPTION CALLS'!G2079-'NORMAL OPTION CALLS'!L2079)*('NORMAL OPTION CALLS'!M2079))</f>
        <v>3000</v>
      </c>
      <c r="O2079" s="8">
        <f>'NORMAL OPTION CALLS'!N2079/('NORMAL OPTION CALLS'!M2079)/'NORMAL OPTION CALLS'!G2079%</f>
        <v>50</v>
      </c>
    </row>
    <row r="2080" spans="1:15" ht="16.5" customHeight="1">
      <c r="A2080" s="119">
        <v>5</v>
      </c>
      <c r="B2080" s="124">
        <v>42975</v>
      </c>
      <c r="C2080" s="119">
        <v>600</v>
      </c>
      <c r="D2080" s="119" t="s">
        <v>21</v>
      </c>
      <c r="E2080" s="119" t="s">
        <v>22</v>
      </c>
      <c r="F2080" s="119" t="s">
        <v>26</v>
      </c>
      <c r="G2080" s="123">
        <v>8</v>
      </c>
      <c r="H2080" s="123">
        <v>5</v>
      </c>
      <c r="I2080" s="123">
        <v>9.5</v>
      </c>
      <c r="J2080" s="123">
        <v>11</v>
      </c>
      <c r="K2080" s="123">
        <v>12.5</v>
      </c>
      <c r="L2080" s="123">
        <v>11</v>
      </c>
      <c r="M2080" s="119">
        <v>2000</v>
      </c>
      <c r="N2080" s="122">
        <f>IF('NORMAL OPTION CALLS'!E2080="BUY",('NORMAL OPTION CALLS'!L2080-'NORMAL OPTION CALLS'!G2080)*('NORMAL OPTION CALLS'!M2080),('NORMAL OPTION CALLS'!G2080-'NORMAL OPTION CALLS'!L2080)*('NORMAL OPTION CALLS'!M2080))</f>
        <v>6000</v>
      </c>
      <c r="O2080" s="8">
        <f>'NORMAL OPTION CALLS'!N2080/('NORMAL OPTION CALLS'!M2080)/'NORMAL OPTION CALLS'!G2080%</f>
        <v>37.5</v>
      </c>
    </row>
    <row r="2081" spans="1:15" ht="16.5" customHeight="1">
      <c r="A2081" s="119">
        <v>6</v>
      </c>
      <c r="B2081" s="124">
        <v>42975</v>
      </c>
      <c r="C2081" s="119">
        <v>180</v>
      </c>
      <c r="D2081" s="119" t="s">
        <v>21</v>
      </c>
      <c r="E2081" s="119" t="s">
        <v>22</v>
      </c>
      <c r="F2081" s="119" t="s">
        <v>184</v>
      </c>
      <c r="G2081" s="123">
        <v>4</v>
      </c>
      <c r="H2081" s="123">
        <v>2.5</v>
      </c>
      <c r="I2081" s="123">
        <v>4.8</v>
      </c>
      <c r="J2081" s="123">
        <v>5.6</v>
      </c>
      <c r="K2081" s="123">
        <v>6.4</v>
      </c>
      <c r="L2081" s="123">
        <v>6.4</v>
      </c>
      <c r="M2081" s="119">
        <v>4500</v>
      </c>
      <c r="N2081" s="122">
        <f>IF('NORMAL OPTION CALLS'!E2081="BUY",('NORMAL OPTION CALLS'!L2081-'NORMAL OPTION CALLS'!G2081)*('NORMAL OPTION CALLS'!M2081),('NORMAL OPTION CALLS'!G2081-'NORMAL OPTION CALLS'!L2081)*('NORMAL OPTION CALLS'!M2081))</f>
        <v>10800.000000000002</v>
      </c>
      <c r="O2081" s="8">
        <f>'NORMAL OPTION CALLS'!N2081/('NORMAL OPTION CALLS'!M2081)/'NORMAL OPTION CALLS'!G2081%</f>
        <v>60.000000000000007</v>
      </c>
    </row>
    <row r="2082" spans="1:15" ht="16.5" customHeight="1">
      <c r="A2082" s="119">
        <v>7</v>
      </c>
      <c r="B2082" s="124">
        <v>42975</v>
      </c>
      <c r="C2082" s="119">
        <v>980</v>
      </c>
      <c r="D2082" s="119" t="s">
        <v>21</v>
      </c>
      <c r="E2082" s="119" t="s">
        <v>22</v>
      </c>
      <c r="F2082" s="119" t="s">
        <v>105</v>
      </c>
      <c r="G2082" s="123">
        <v>23</v>
      </c>
      <c r="H2082" s="123">
        <v>18</v>
      </c>
      <c r="I2082" s="123">
        <v>26</v>
      </c>
      <c r="J2082" s="123">
        <v>30</v>
      </c>
      <c r="K2082" s="123">
        <v>33</v>
      </c>
      <c r="L2082" s="123">
        <v>33</v>
      </c>
      <c r="M2082" s="119">
        <v>1100</v>
      </c>
      <c r="N2082" s="122">
        <f>IF('NORMAL OPTION CALLS'!E2082="BUY",('NORMAL OPTION CALLS'!L2082-'NORMAL OPTION CALLS'!G2082)*('NORMAL OPTION CALLS'!M2082),('NORMAL OPTION CALLS'!G2082-'NORMAL OPTION CALLS'!L2082)*('NORMAL OPTION CALLS'!M2082))</f>
        <v>11000</v>
      </c>
      <c r="O2082" s="8">
        <f>'NORMAL OPTION CALLS'!N2082/('NORMAL OPTION CALLS'!M2082)/'NORMAL OPTION CALLS'!G2082%</f>
        <v>43.478260869565219</v>
      </c>
    </row>
    <row r="2083" spans="1:15" ht="16.5" customHeight="1">
      <c r="A2083" s="119">
        <v>8</v>
      </c>
      <c r="B2083" s="124">
        <v>42971</v>
      </c>
      <c r="C2083" s="119">
        <v>240</v>
      </c>
      <c r="D2083" s="119" t="s">
        <v>21</v>
      </c>
      <c r="E2083" s="119" t="s">
        <v>22</v>
      </c>
      <c r="F2083" s="119" t="s">
        <v>43</v>
      </c>
      <c r="G2083" s="123">
        <v>9</v>
      </c>
      <c r="H2083" s="123">
        <v>7</v>
      </c>
      <c r="I2083" s="123">
        <v>10</v>
      </c>
      <c r="J2083" s="123">
        <v>11</v>
      </c>
      <c r="K2083" s="123">
        <v>12</v>
      </c>
      <c r="L2083" s="123">
        <v>7</v>
      </c>
      <c r="M2083" s="119">
        <v>350</v>
      </c>
      <c r="N2083" s="122">
        <f>IF('NORMAL OPTION CALLS'!E2083="BUY",('NORMAL OPTION CALLS'!L2083-'NORMAL OPTION CALLS'!G2083)*('NORMAL OPTION CALLS'!M2083),('NORMAL OPTION CALLS'!G2083-'NORMAL OPTION CALLS'!L2083)*('NORMAL OPTION CALLS'!M2083))</f>
        <v>-700</v>
      </c>
      <c r="O2083" s="8">
        <f>'NORMAL OPTION CALLS'!N2083/('NORMAL OPTION CALLS'!M2083)/'NORMAL OPTION CALLS'!G2083%</f>
        <v>-22.222222222222221</v>
      </c>
    </row>
    <row r="2084" spans="1:15" ht="16.5" customHeight="1">
      <c r="A2084" s="119">
        <v>9</v>
      </c>
      <c r="B2084" s="124">
        <v>42971</v>
      </c>
      <c r="C2084" s="119">
        <v>145</v>
      </c>
      <c r="D2084" s="119" t="s">
        <v>21</v>
      </c>
      <c r="E2084" s="119" t="s">
        <v>22</v>
      </c>
      <c r="F2084" s="119" t="s">
        <v>116</v>
      </c>
      <c r="G2084" s="123">
        <v>2.4</v>
      </c>
      <c r="H2084" s="123">
        <v>1</v>
      </c>
      <c r="I2084" s="123">
        <v>3.4</v>
      </c>
      <c r="J2084" s="123">
        <v>4.5</v>
      </c>
      <c r="K2084" s="123">
        <v>5.4</v>
      </c>
      <c r="L2084" s="123">
        <v>3.4</v>
      </c>
      <c r="M2084" s="119">
        <v>3500</v>
      </c>
      <c r="N2084" s="122">
        <f>IF('NORMAL OPTION CALLS'!E2084="BUY",('NORMAL OPTION CALLS'!L2084-'NORMAL OPTION CALLS'!G2084)*('NORMAL OPTION CALLS'!M2084),('NORMAL OPTION CALLS'!G2084-'NORMAL OPTION CALLS'!L2084)*('NORMAL OPTION CALLS'!M2084))</f>
        <v>3500</v>
      </c>
      <c r="O2084" s="8">
        <f>'NORMAL OPTION CALLS'!N2084/('NORMAL OPTION CALLS'!M2084)/'NORMAL OPTION CALLS'!G2084%</f>
        <v>41.666666666666664</v>
      </c>
    </row>
    <row r="2085" spans="1:15" ht="16.5" customHeight="1">
      <c r="A2085" s="119">
        <v>10</v>
      </c>
      <c r="B2085" s="124">
        <v>42971</v>
      </c>
      <c r="C2085" s="119">
        <v>160</v>
      </c>
      <c r="D2085" s="119" t="s">
        <v>21</v>
      </c>
      <c r="E2085" s="119" t="s">
        <v>22</v>
      </c>
      <c r="F2085" s="119" t="s">
        <v>64</v>
      </c>
      <c r="G2085" s="123">
        <v>2.5</v>
      </c>
      <c r="H2085" s="123">
        <v>1.5</v>
      </c>
      <c r="I2085" s="123">
        <v>3</v>
      </c>
      <c r="J2085" s="123">
        <v>3.5</v>
      </c>
      <c r="K2085" s="123">
        <v>4</v>
      </c>
      <c r="L2085" s="123">
        <v>3.5</v>
      </c>
      <c r="M2085" s="119">
        <v>6000</v>
      </c>
      <c r="N2085" s="122">
        <f>IF('NORMAL OPTION CALLS'!E2085="BUY",('NORMAL OPTION CALLS'!L2085-'NORMAL OPTION CALLS'!G2085)*('NORMAL OPTION CALLS'!M2085),('NORMAL OPTION CALLS'!G2085-'NORMAL OPTION CALLS'!L2085)*('NORMAL OPTION CALLS'!M2085))</f>
        <v>6000</v>
      </c>
      <c r="O2085" s="8">
        <f>'NORMAL OPTION CALLS'!N2085/('NORMAL OPTION CALLS'!M2085)/'NORMAL OPTION CALLS'!G2085%</f>
        <v>40</v>
      </c>
    </row>
    <row r="2086" spans="1:15" ht="16.5" customHeight="1">
      <c r="A2086" s="119">
        <v>12</v>
      </c>
      <c r="B2086" s="124">
        <v>42969</v>
      </c>
      <c r="C2086" s="119">
        <v>1700</v>
      </c>
      <c r="D2086" s="119" t="s">
        <v>47</v>
      </c>
      <c r="E2086" s="119" t="s">
        <v>22</v>
      </c>
      <c r="F2086" s="119" t="s">
        <v>55</v>
      </c>
      <c r="G2086" s="123">
        <v>28</v>
      </c>
      <c r="H2086" s="123">
        <v>14</v>
      </c>
      <c r="I2086" s="123">
        <v>38</v>
      </c>
      <c r="J2086" s="123">
        <v>48</v>
      </c>
      <c r="K2086" s="123">
        <v>58</v>
      </c>
      <c r="L2086" s="123">
        <v>14</v>
      </c>
      <c r="M2086" s="119">
        <v>350</v>
      </c>
      <c r="N2086" s="122">
        <f>IF('NORMAL OPTION CALLS'!E2086="BUY",('NORMAL OPTION CALLS'!L2086-'NORMAL OPTION CALLS'!G2086)*('NORMAL OPTION CALLS'!M2086),('NORMAL OPTION CALLS'!G2086-'NORMAL OPTION CALLS'!L2086)*('NORMAL OPTION CALLS'!M2086))</f>
        <v>-4900</v>
      </c>
      <c r="O2086" s="8">
        <f>'NORMAL OPTION CALLS'!N2086/('NORMAL OPTION CALLS'!M2086)/'NORMAL OPTION CALLS'!G2086%</f>
        <v>-49.999999999999993</v>
      </c>
    </row>
    <row r="2087" spans="1:15" ht="16.5" customHeight="1">
      <c r="A2087" s="119">
        <v>13</v>
      </c>
      <c r="B2087" s="124">
        <v>42969</v>
      </c>
      <c r="C2087" s="119">
        <v>620</v>
      </c>
      <c r="D2087" s="119" t="s">
        <v>47</v>
      </c>
      <c r="E2087" s="119" t="s">
        <v>22</v>
      </c>
      <c r="F2087" s="119" t="s">
        <v>99</v>
      </c>
      <c r="G2087" s="123">
        <v>12</v>
      </c>
      <c r="H2087" s="123">
        <v>9</v>
      </c>
      <c r="I2087" s="123">
        <v>13.5</v>
      </c>
      <c r="J2087" s="123">
        <v>15</v>
      </c>
      <c r="K2087" s="123">
        <v>16.5</v>
      </c>
      <c r="L2087" s="123">
        <v>9</v>
      </c>
      <c r="M2087" s="119">
        <v>2000</v>
      </c>
      <c r="N2087" s="122">
        <f>IF('NORMAL OPTION CALLS'!E2087="BUY",('NORMAL OPTION CALLS'!L2087-'NORMAL OPTION CALLS'!G2087)*('NORMAL OPTION CALLS'!M2087),('NORMAL OPTION CALLS'!G2087-'NORMAL OPTION CALLS'!L2087)*('NORMAL OPTION CALLS'!M2087))</f>
        <v>-6000</v>
      </c>
      <c r="O2087" s="8">
        <f>'NORMAL OPTION CALLS'!N2087/('NORMAL OPTION CALLS'!M2087)/'NORMAL OPTION CALLS'!G2087%</f>
        <v>-25</v>
      </c>
    </row>
    <row r="2088" spans="1:15" ht="16.5" customHeight="1">
      <c r="A2088" s="119">
        <v>14</v>
      </c>
      <c r="B2088" s="124">
        <v>42968</v>
      </c>
      <c r="C2088" s="119">
        <v>160</v>
      </c>
      <c r="D2088" s="119" t="s">
        <v>47</v>
      </c>
      <c r="E2088" s="119" t="s">
        <v>22</v>
      </c>
      <c r="F2088" s="119" t="s">
        <v>64</v>
      </c>
      <c r="G2088" s="123">
        <v>2.5</v>
      </c>
      <c r="H2088" s="123">
        <v>1</v>
      </c>
      <c r="I2088" s="123">
        <v>3.3</v>
      </c>
      <c r="J2088" s="123">
        <v>4</v>
      </c>
      <c r="K2088" s="123">
        <v>4.8</v>
      </c>
      <c r="L2088" s="123">
        <v>3.3</v>
      </c>
      <c r="M2088" s="119">
        <v>6000</v>
      </c>
      <c r="N2088" s="122">
        <f>IF('NORMAL OPTION CALLS'!E2088="BUY",('NORMAL OPTION CALLS'!L2088-'NORMAL OPTION CALLS'!G2088)*('NORMAL OPTION CALLS'!M2088),('NORMAL OPTION CALLS'!G2088-'NORMAL OPTION CALLS'!L2088)*('NORMAL OPTION CALLS'!M2088))</f>
        <v>4799.9999999999991</v>
      </c>
      <c r="O2088" s="8">
        <f>'NORMAL OPTION CALLS'!N2088/('NORMAL OPTION CALLS'!M2088)/'NORMAL OPTION CALLS'!G2088%</f>
        <v>31.999999999999993</v>
      </c>
    </row>
    <row r="2089" spans="1:15" ht="16.5" customHeight="1">
      <c r="A2089" s="119">
        <v>15</v>
      </c>
      <c r="B2089" s="124">
        <v>42968</v>
      </c>
      <c r="C2089" s="119">
        <v>105</v>
      </c>
      <c r="D2089" s="119" t="s">
        <v>47</v>
      </c>
      <c r="E2089" s="119" t="s">
        <v>22</v>
      </c>
      <c r="F2089" s="119" t="s">
        <v>53</v>
      </c>
      <c r="G2089" s="123">
        <v>1.6</v>
      </c>
      <c r="H2089" s="123">
        <v>1</v>
      </c>
      <c r="I2089" s="123">
        <v>2</v>
      </c>
      <c r="J2089" s="123">
        <v>2.2999999999999998</v>
      </c>
      <c r="K2089" s="123">
        <v>2.6</v>
      </c>
      <c r="L2089" s="123">
        <v>2</v>
      </c>
      <c r="M2089" s="119">
        <v>11000</v>
      </c>
      <c r="N2089" s="122">
        <f>IF('NORMAL OPTION CALLS'!E2089="BUY",('NORMAL OPTION CALLS'!L2089-'NORMAL OPTION CALLS'!G2089)*('NORMAL OPTION CALLS'!M2089),('NORMAL OPTION CALLS'!G2089-'NORMAL OPTION CALLS'!L2089)*('NORMAL OPTION CALLS'!M2089))</f>
        <v>4399.9999999999991</v>
      </c>
      <c r="O2089" s="8">
        <f>'NORMAL OPTION CALLS'!N2089/('NORMAL OPTION CALLS'!M2089)/'NORMAL OPTION CALLS'!G2089%</f>
        <v>24.999999999999993</v>
      </c>
    </row>
    <row r="2090" spans="1:15" ht="16.5" customHeight="1">
      <c r="A2090" s="119">
        <v>16</v>
      </c>
      <c r="B2090" s="124">
        <v>42968</v>
      </c>
      <c r="C2090" s="119">
        <v>370</v>
      </c>
      <c r="D2090" s="119" t="s">
        <v>47</v>
      </c>
      <c r="E2090" s="119" t="s">
        <v>22</v>
      </c>
      <c r="F2090" s="119" t="s">
        <v>67</v>
      </c>
      <c r="G2090" s="123">
        <v>5</v>
      </c>
      <c r="H2090" s="123">
        <v>2</v>
      </c>
      <c r="I2090" s="123">
        <v>7</v>
      </c>
      <c r="J2090" s="123">
        <v>9</v>
      </c>
      <c r="K2090" s="123">
        <v>11</v>
      </c>
      <c r="L2090" s="123">
        <v>6</v>
      </c>
      <c r="M2090" s="119">
        <v>1500</v>
      </c>
      <c r="N2090" s="122">
        <f>IF('NORMAL OPTION CALLS'!E2090="BUY",('NORMAL OPTION CALLS'!L2090-'NORMAL OPTION CALLS'!G2090)*('NORMAL OPTION CALLS'!M2090),('NORMAL OPTION CALLS'!G2090-'NORMAL OPTION CALLS'!L2090)*('NORMAL OPTION CALLS'!M2090))</f>
        <v>1500</v>
      </c>
      <c r="O2090" s="8">
        <f>'NORMAL OPTION CALLS'!N2090/('NORMAL OPTION CALLS'!M2090)/'NORMAL OPTION CALLS'!G2090%</f>
        <v>20</v>
      </c>
    </row>
    <row r="2091" spans="1:15" ht="16.5" customHeight="1">
      <c r="A2091" s="119">
        <v>17</v>
      </c>
      <c r="B2091" s="124">
        <v>42968</v>
      </c>
      <c r="C2091" s="119">
        <v>120</v>
      </c>
      <c r="D2091" s="119" t="s">
        <v>47</v>
      </c>
      <c r="E2091" s="119" t="s">
        <v>22</v>
      </c>
      <c r="F2091" s="119" t="s">
        <v>59</v>
      </c>
      <c r="G2091" s="123">
        <v>2.2999999999999998</v>
      </c>
      <c r="H2091" s="123">
        <v>1.2</v>
      </c>
      <c r="I2091" s="123">
        <v>2.8</v>
      </c>
      <c r="J2091" s="123">
        <v>3.2</v>
      </c>
      <c r="K2091" s="123">
        <v>3.8</v>
      </c>
      <c r="L2091" s="123">
        <v>3.8</v>
      </c>
      <c r="M2091" s="119">
        <v>6000</v>
      </c>
      <c r="N2091" s="122">
        <f>IF('NORMAL OPTION CALLS'!E2091="BUY",('NORMAL OPTION CALLS'!L2091-'NORMAL OPTION CALLS'!G2091)*('NORMAL OPTION CALLS'!M2091),('NORMAL OPTION CALLS'!G2091-'NORMAL OPTION CALLS'!L2091)*('NORMAL OPTION CALLS'!M2091))</f>
        <v>9000</v>
      </c>
      <c r="O2091" s="8">
        <f>'NORMAL OPTION CALLS'!N2091/('NORMAL OPTION CALLS'!M2091)/'NORMAL OPTION CALLS'!G2091%</f>
        <v>65.217391304347828</v>
      </c>
    </row>
    <row r="2092" spans="1:15" ht="16.5" customHeight="1">
      <c r="A2092" s="119">
        <v>18</v>
      </c>
      <c r="B2092" s="124">
        <v>42965</v>
      </c>
      <c r="C2092" s="119">
        <v>440</v>
      </c>
      <c r="D2092" s="119" t="s">
        <v>21</v>
      </c>
      <c r="E2092" s="119" t="s">
        <v>22</v>
      </c>
      <c r="F2092" s="119" t="s">
        <v>56</v>
      </c>
      <c r="G2092" s="123">
        <v>8</v>
      </c>
      <c r="H2092" s="123">
        <v>5</v>
      </c>
      <c r="I2092" s="123">
        <v>10.5</v>
      </c>
      <c r="J2092" s="123">
        <v>13</v>
      </c>
      <c r="K2092" s="123">
        <v>15</v>
      </c>
      <c r="L2092" s="123">
        <v>5</v>
      </c>
      <c r="M2092" s="119">
        <v>1500</v>
      </c>
      <c r="N2092" s="122">
        <f>IF('NORMAL OPTION CALLS'!E2092="BUY",('NORMAL OPTION CALLS'!L2092-'NORMAL OPTION CALLS'!G2092)*('NORMAL OPTION CALLS'!M2092),('NORMAL OPTION CALLS'!G2092-'NORMAL OPTION CALLS'!L2092)*('NORMAL OPTION CALLS'!M2092))</f>
        <v>-4500</v>
      </c>
      <c r="O2092" s="8">
        <f>'NORMAL OPTION CALLS'!N2092/('NORMAL OPTION CALLS'!M2092)/'NORMAL OPTION CALLS'!G2092%</f>
        <v>-37.5</v>
      </c>
    </row>
    <row r="2093" spans="1:15" ht="16.5" customHeight="1">
      <c r="A2093" s="119">
        <v>19</v>
      </c>
      <c r="B2093" s="124">
        <v>42964</v>
      </c>
      <c r="C2093" s="119">
        <v>140</v>
      </c>
      <c r="D2093" s="119" t="s">
        <v>21</v>
      </c>
      <c r="E2093" s="119" t="s">
        <v>22</v>
      </c>
      <c r="F2093" s="119" t="s">
        <v>190</v>
      </c>
      <c r="G2093" s="123">
        <v>6</v>
      </c>
      <c r="H2093" s="123">
        <v>4.5</v>
      </c>
      <c r="I2093" s="123">
        <v>7</v>
      </c>
      <c r="J2093" s="123">
        <v>8</v>
      </c>
      <c r="K2093" s="123">
        <v>9</v>
      </c>
      <c r="L2093" s="123">
        <v>7</v>
      </c>
      <c r="M2093" s="119">
        <v>4500</v>
      </c>
      <c r="N2093" s="122">
        <f>IF('NORMAL OPTION CALLS'!E2093="BUY",('NORMAL OPTION CALLS'!L2093-'NORMAL OPTION CALLS'!G2093)*('NORMAL OPTION CALLS'!M2093),('NORMAL OPTION CALLS'!G2093-'NORMAL OPTION CALLS'!L2093)*('NORMAL OPTION CALLS'!M2093))</f>
        <v>4500</v>
      </c>
      <c r="O2093" s="8">
        <f>'NORMAL OPTION CALLS'!N2093/('NORMAL OPTION CALLS'!M2093)/'NORMAL OPTION CALLS'!G2093%</f>
        <v>16.666666666666668</v>
      </c>
    </row>
    <row r="2094" spans="1:15" ht="16.5" customHeight="1">
      <c r="A2094" s="119">
        <v>20</v>
      </c>
      <c r="B2094" s="124">
        <v>42964</v>
      </c>
      <c r="C2094" s="119">
        <v>230</v>
      </c>
      <c r="D2094" s="119" t="s">
        <v>47</v>
      </c>
      <c r="E2094" s="119" t="s">
        <v>22</v>
      </c>
      <c r="F2094" s="119" t="s">
        <v>24</v>
      </c>
      <c r="G2094" s="123">
        <v>4</v>
      </c>
      <c r="H2094" s="123">
        <v>2.5</v>
      </c>
      <c r="I2094" s="123">
        <v>5</v>
      </c>
      <c r="J2094" s="123">
        <v>6</v>
      </c>
      <c r="K2094" s="123">
        <v>7</v>
      </c>
      <c r="L2094" s="123">
        <v>6</v>
      </c>
      <c r="M2094" s="119">
        <v>3500</v>
      </c>
      <c r="N2094" s="122">
        <f>IF('NORMAL OPTION CALLS'!E2094="BUY",('NORMAL OPTION CALLS'!L2094-'NORMAL OPTION CALLS'!G2094)*('NORMAL OPTION CALLS'!M2094),('NORMAL OPTION CALLS'!G2094-'NORMAL OPTION CALLS'!L2094)*('NORMAL OPTION CALLS'!M2094))</f>
        <v>7000</v>
      </c>
      <c r="O2094" s="8">
        <f>'NORMAL OPTION CALLS'!N2094/('NORMAL OPTION CALLS'!M2094)/'NORMAL OPTION CALLS'!G2094%</f>
        <v>50</v>
      </c>
    </row>
    <row r="2095" spans="1:15" ht="16.5" customHeight="1">
      <c r="A2095" s="119">
        <v>21</v>
      </c>
      <c r="B2095" s="124">
        <v>42964</v>
      </c>
      <c r="C2095" s="119">
        <v>170</v>
      </c>
      <c r="D2095" s="119" t="s">
        <v>21</v>
      </c>
      <c r="E2095" s="119" t="s">
        <v>22</v>
      </c>
      <c r="F2095" s="119" t="s">
        <v>64</v>
      </c>
      <c r="G2095" s="123">
        <v>5.0999999999999996</v>
      </c>
      <c r="H2095" s="123">
        <v>4.0999999999999996</v>
      </c>
      <c r="I2095" s="123">
        <v>5.6</v>
      </c>
      <c r="J2095" s="123">
        <v>6.1</v>
      </c>
      <c r="K2095" s="123">
        <v>6.6</v>
      </c>
      <c r="L2095" s="123">
        <v>6.1</v>
      </c>
      <c r="M2095" s="119">
        <v>6000</v>
      </c>
      <c r="N2095" s="122">
        <f>IF('NORMAL OPTION CALLS'!E2095="BUY",('NORMAL OPTION CALLS'!L2095-'NORMAL OPTION CALLS'!G2095)*('NORMAL OPTION CALLS'!M2095),('NORMAL OPTION CALLS'!G2095-'NORMAL OPTION CALLS'!L2095)*('NORMAL OPTION CALLS'!M2095))</f>
        <v>6000</v>
      </c>
      <c r="O2095" s="8">
        <f>'NORMAL OPTION CALLS'!N2095/('NORMAL OPTION CALLS'!M2095)/'NORMAL OPTION CALLS'!G2095%</f>
        <v>19.607843137254903</v>
      </c>
    </row>
    <row r="2096" spans="1:15" ht="16.5" customHeight="1">
      <c r="A2096" s="119">
        <v>22</v>
      </c>
      <c r="B2096" s="124">
        <v>42964</v>
      </c>
      <c r="C2096" s="119">
        <v>170</v>
      </c>
      <c r="D2096" s="119" t="s">
        <v>21</v>
      </c>
      <c r="E2096" s="119" t="s">
        <v>22</v>
      </c>
      <c r="F2096" s="119" t="s">
        <v>64</v>
      </c>
      <c r="G2096" s="123">
        <v>3.6</v>
      </c>
      <c r="H2096" s="123">
        <v>2.6</v>
      </c>
      <c r="I2096" s="123">
        <v>4.0999999999999996</v>
      </c>
      <c r="J2096" s="123">
        <v>4.5999999999999996</v>
      </c>
      <c r="K2096" s="123">
        <v>5.0999999999999996</v>
      </c>
      <c r="L2096" s="123">
        <v>5.0999999999999996</v>
      </c>
      <c r="M2096" s="119">
        <v>6000</v>
      </c>
      <c r="N2096" s="122">
        <f>IF('NORMAL OPTION CALLS'!E2096="BUY",('NORMAL OPTION CALLS'!L2096-'NORMAL OPTION CALLS'!G2096)*('NORMAL OPTION CALLS'!M2096),('NORMAL OPTION CALLS'!G2096-'NORMAL OPTION CALLS'!L2096)*('NORMAL OPTION CALLS'!M2096))</f>
        <v>8999.9999999999982</v>
      </c>
      <c r="O2096" s="8">
        <f>'NORMAL OPTION CALLS'!N2096/('NORMAL OPTION CALLS'!M2096)/'NORMAL OPTION CALLS'!G2096%</f>
        <v>41.666666666666657</v>
      </c>
    </row>
    <row r="2097" spans="1:15" ht="16.5" customHeight="1">
      <c r="A2097" s="119">
        <v>23</v>
      </c>
      <c r="B2097" s="124">
        <v>42963</v>
      </c>
      <c r="C2097" s="119">
        <v>160</v>
      </c>
      <c r="D2097" s="119" t="s">
        <v>47</v>
      </c>
      <c r="E2097" s="119" t="s">
        <v>22</v>
      </c>
      <c r="F2097" s="119" t="s">
        <v>64</v>
      </c>
      <c r="G2097" s="123">
        <v>3.5</v>
      </c>
      <c r="H2097" s="123">
        <v>2.5</v>
      </c>
      <c r="I2097" s="123">
        <v>4</v>
      </c>
      <c r="J2097" s="123">
        <v>4.5</v>
      </c>
      <c r="K2097" s="123">
        <v>5</v>
      </c>
      <c r="L2097" s="123">
        <v>2.5</v>
      </c>
      <c r="M2097" s="119">
        <v>6000</v>
      </c>
      <c r="N2097" s="122">
        <f>IF('NORMAL OPTION CALLS'!E2097="BUY",('NORMAL OPTION CALLS'!L2097-'NORMAL OPTION CALLS'!G2097)*('NORMAL OPTION CALLS'!M2097),('NORMAL OPTION CALLS'!G2097-'NORMAL OPTION CALLS'!L2097)*('NORMAL OPTION CALLS'!M2097))</f>
        <v>-6000</v>
      </c>
      <c r="O2097" s="8">
        <f>'NORMAL OPTION CALLS'!N2097/('NORMAL OPTION CALLS'!M2097)/'NORMAL OPTION CALLS'!G2097%</f>
        <v>-28.571428571428569</v>
      </c>
    </row>
    <row r="2098" spans="1:15" ht="16.5" customHeight="1">
      <c r="A2098" s="119">
        <v>24</v>
      </c>
      <c r="B2098" s="124">
        <v>42963</v>
      </c>
      <c r="C2098" s="119">
        <v>140</v>
      </c>
      <c r="D2098" s="119" t="s">
        <v>47</v>
      </c>
      <c r="E2098" s="119" t="s">
        <v>22</v>
      </c>
      <c r="F2098" s="119" t="s">
        <v>189</v>
      </c>
      <c r="G2098" s="123">
        <v>5.55</v>
      </c>
      <c r="H2098" s="123">
        <v>3.7</v>
      </c>
      <c r="I2098" s="123">
        <v>6.5</v>
      </c>
      <c r="J2098" s="123">
        <v>7.5</v>
      </c>
      <c r="K2098" s="123">
        <v>8.5</v>
      </c>
      <c r="L2098" s="123">
        <v>3.7</v>
      </c>
      <c r="M2098" s="119">
        <v>3500</v>
      </c>
      <c r="N2098" s="122">
        <f>IF('NORMAL OPTION CALLS'!E2098="BUY",('NORMAL OPTION CALLS'!L2098-'NORMAL OPTION CALLS'!G2098)*('NORMAL OPTION CALLS'!M2098),('NORMAL OPTION CALLS'!G2098-'NORMAL OPTION CALLS'!L2098)*('NORMAL OPTION CALLS'!M2098))</f>
        <v>-6474.9999999999991</v>
      </c>
      <c r="O2098" s="8">
        <f>'NORMAL OPTION CALLS'!N2098/('NORMAL OPTION CALLS'!M2098)/'NORMAL OPTION CALLS'!G2098%</f>
        <v>-33.333333333333329</v>
      </c>
    </row>
    <row r="2099" spans="1:15" ht="16.5" customHeight="1">
      <c r="A2099" s="119">
        <v>25</v>
      </c>
      <c r="B2099" s="124">
        <v>42963</v>
      </c>
      <c r="C2099" s="119">
        <v>230</v>
      </c>
      <c r="D2099" s="119" t="s">
        <v>21</v>
      </c>
      <c r="E2099" s="119" t="s">
        <v>22</v>
      </c>
      <c r="F2099" s="119" t="s">
        <v>24</v>
      </c>
      <c r="G2099" s="123">
        <v>9</v>
      </c>
      <c r="H2099" s="123">
        <v>7</v>
      </c>
      <c r="I2099" s="123">
        <v>10</v>
      </c>
      <c r="J2099" s="123">
        <v>11</v>
      </c>
      <c r="K2099" s="123">
        <v>12</v>
      </c>
      <c r="L2099" s="123">
        <v>12</v>
      </c>
      <c r="M2099" s="119">
        <v>3500</v>
      </c>
      <c r="N2099" s="122">
        <f>IF('NORMAL OPTION CALLS'!E2099="BUY",('NORMAL OPTION CALLS'!L2099-'NORMAL OPTION CALLS'!G2099)*('NORMAL OPTION CALLS'!M2099),('NORMAL OPTION CALLS'!G2099-'NORMAL OPTION CALLS'!L2099)*('NORMAL OPTION CALLS'!M2099))</f>
        <v>10500</v>
      </c>
      <c r="O2099" s="8">
        <f>'NORMAL OPTION CALLS'!N2099/('NORMAL OPTION CALLS'!M2099)/'NORMAL OPTION CALLS'!G2099%</f>
        <v>33.333333333333336</v>
      </c>
    </row>
    <row r="2100" spans="1:15" ht="16.5" customHeight="1">
      <c r="A2100" s="119">
        <v>26</v>
      </c>
      <c r="B2100" s="124">
        <v>42961</v>
      </c>
      <c r="C2100" s="119">
        <v>740</v>
      </c>
      <c r="D2100" s="119" t="s">
        <v>21</v>
      </c>
      <c r="E2100" s="119" t="s">
        <v>22</v>
      </c>
      <c r="F2100" s="119" t="s">
        <v>188</v>
      </c>
      <c r="G2100" s="123">
        <v>26</v>
      </c>
      <c r="H2100" s="123">
        <v>18</v>
      </c>
      <c r="I2100" s="123">
        <v>30</v>
      </c>
      <c r="J2100" s="123">
        <v>34</v>
      </c>
      <c r="K2100" s="123">
        <v>38</v>
      </c>
      <c r="L2100" s="123">
        <v>34</v>
      </c>
      <c r="M2100" s="119">
        <v>1000</v>
      </c>
      <c r="N2100" s="122">
        <f>IF('NORMAL OPTION CALLS'!E2100="BUY",('NORMAL OPTION CALLS'!L2100-'NORMAL OPTION CALLS'!G2100)*('NORMAL OPTION CALLS'!M2100),('NORMAL OPTION CALLS'!G2100-'NORMAL OPTION CALLS'!L2100)*('NORMAL OPTION CALLS'!M2100))</f>
        <v>8000</v>
      </c>
      <c r="O2100" s="8">
        <f>'NORMAL OPTION CALLS'!N2100/('NORMAL OPTION CALLS'!M2100)/'NORMAL OPTION CALLS'!G2100%</f>
        <v>30.769230769230766</v>
      </c>
    </row>
    <row r="2101" spans="1:15" ht="16.5" customHeight="1">
      <c r="A2101" s="119">
        <v>27</v>
      </c>
      <c r="B2101" s="124">
        <v>42961</v>
      </c>
      <c r="C2101" s="119">
        <v>630</v>
      </c>
      <c r="D2101" s="119" t="s">
        <v>21</v>
      </c>
      <c r="E2101" s="119" t="s">
        <v>22</v>
      </c>
      <c r="F2101" s="119" t="s">
        <v>169</v>
      </c>
      <c r="G2101" s="123">
        <v>16</v>
      </c>
      <c r="H2101" s="123">
        <v>10</v>
      </c>
      <c r="I2101" s="123">
        <v>19</v>
      </c>
      <c r="J2101" s="123">
        <v>23</v>
      </c>
      <c r="K2101" s="123">
        <v>26</v>
      </c>
      <c r="L2101" s="123">
        <v>19</v>
      </c>
      <c r="M2101" s="119">
        <v>1500</v>
      </c>
      <c r="N2101" s="122">
        <f>IF('NORMAL OPTION CALLS'!E2101="BUY",('NORMAL OPTION CALLS'!L2101-'NORMAL OPTION CALLS'!G2101)*('NORMAL OPTION CALLS'!M2101),('NORMAL OPTION CALLS'!G2101-'NORMAL OPTION CALLS'!L2101)*('NORMAL OPTION CALLS'!M2101))</f>
        <v>4500</v>
      </c>
      <c r="O2101" s="8">
        <f>'NORMAL OPTION CALLS'!N2101/('NORMAL OPTION CALLS'!M2101)/'NORMAL OPTION CALLS'!G2101%</f>
        <v>18.75</v>
      </c>
    </row>
    <row r="2102" spans="1:15" ht="16.5" customHeight="1">
      <c r="A2102" s="119">
        <v>28</v>
      </c>
      <c r="B2102" s="124">
        <v>42961</v>
      </c>
      <c r="C2102" s="119">
        <v>620</v>
      </c>
      <c r="D2102" s="119" t="s">
        <v>21</v>
      </c>
      <c r="E2102" s="119" t="s">
        <v>22</v>
      </c>
      <c r="F2102" s="119" t="s">
        <v>99</v>
      </c>
      <c r="G2102" s="123">
        <v>14</v>
      </c>
      <c r="H2102" s="123">
        <v>11</v>
      </c>
      <c r="I2102" s="123">
        <v>15.5</v>
      </c>
      <c r="J2102" s="123">
        <v>17</v>
      </c>
      <c r="K2102" s="123">
        <v>18.5</v>
      </c>
      <c r="L2102" s="123">
        <v>18.5</v>
      </c>
      <c r="M2102" s="119">
        <v>2000</v>
      </c>
      <c r="N2102" s="122">
        <f>IF('NORMAL OPTION CALLS'!E2102="BUY",('NORMAL OPTION CALLS'!L2102-'NORMAL OPTION CALLS'!G2102)*('NORMAL OPTION CALLS'!M2102),('NORMAL OPTION CALLS'!G2102-'NORMAL OPTION CALLS'!L2102)*('NORMAL OPTION CALLS'!M2102))</f>
        <v>9000</v>
      </c>
      <c r="O2102" s="8">
        <f>'NORMAL OPTION CALLS'!N2102/('NORMAL OPTION CALLS'!M2102)/'NORMAL OPTION CALLS'!G2102%</f>
        <v>32.142857142857139</v>
      </c>
    </row>
    <row r="2103" spans="1:15" ht="16.5" customHeight="1">
      <c r="A2103" s="119">
        <v>29</v>
      </c>
      <c r="B2103" s="124">
        <v>42958</v>
      </c>
      <c r="C2103" s="119">
        <v>280</v>
      </c>
      <c r="D2103" s="119" t="s">
        <v>47</v>
      </c>
      <c r="E2103" s="119" t="s">
        <v>22</v>
      </c>
      <c r="F2103" s="119" t="s">
        <v>49</v>
      </c>
      <c r="G2103" s="123">
        <v>9.5</v>
      </c>
      <c r="H2103" s="123">
        <v>7.5</v>
      </c>
      <c r="I2103" s="123">
        <v>10.5</v>
      </c>
      <c r="J2103" s="123">
        <v>11.5</v>
      </c>
      <c r="K2103" s="123">
        <v>12.5</v>
      </c>
      <c r="L2103" s="123">
        <v>10.5</v>
      </c>
      <c r="M2103" s="119">
        <v>3000</v>
      </c>
      <c r="N2103" s="122">
        <f>IF('NORMAL OPTION CALLS'!E2103="BUY",('NORMAL OPTION CALLS'!L2103-'NORMAL OPTION CALLS'!G2103)*('NORMAL OPTION CALLS'!M2103),('NORMAL OPTION CALLS'!G2103-'NORMAL OPTION CALLS'!L2103)*('NORMAL OPTION CALLS'!M2103))</f>
        <v>3000</v>
      </c>
      <c r="O2103" s="8">
        <f>'NORMAL OPTION CALLS'!N2103/('NORMAL OPTION CALLS'!M2103)/'NORMAL OPTION CALLS'!G2103%</f>
        <v>10.526315789473685</v>
      </c>
    </row>
    <row r="2104" spans="1:15" ht="16.5" customHeight="1">
      <c r="A2104" s="119">
        <v>30</v>
      </c>
      <c r="B2104" s="124">
        <v>42958</v>
      </c>
      <c r="C2104" s="119">
        <v>160</v>
      </c>
      <c r="D2104" s="119" t="s">
        <v>47</v>
      </c>
      <c r="E2104" s="119" t="s">
        <v>22</v>
      </c>
      <c r="F2104" s="119" t="s">
        <v>69</v>
      </c>
      <c r="G2104" s="123">
        <v>9.6</v>
      </c>
      <c r="H2104" s="123">
        <v>8</v>
      </c>
      <c r="I2104" s="123">
        <v>10.3</v>
      </c>
      <c r="J2104" s="123">
        <v>11</v>
      </c>
      <c r="K2104" s="123">
        <v>11.7</v>
      </c>
      <c r="L2104" s="123">
        <v>11.7</v>
      </c>
      <c r="M2104" s="119">
        <v>5000</v>
      </c>
      <c r="N2104" s="122">
        <f>IF('NORMAL OPTION CALLS'!E2104="BUY",('NORMAL OPTION CALLS'!L2104-'NORMAL OPTION CALLS'!G2104)*('NORMAL OPTION CALLS'!M2104),('NORMAL OPTION CALLS'!G2104-'NORMAL OPTION CALLS'!L2104)*('NORMAL OPTION CALLS'!M2104))</f>
        <v>10499.999999999998</v>
      </c>
      <c r="O2104" s="8">
        <f>'NORMAL OPTION CALLS'!N2104/('NORMAL OPTION CALLS'!M2104)/'NORMAL OPTION CALLS'!G2104%</f>
        <v>21.874999999999996</v>
      </c>
    </row>
    <row r="2105" spans="1:15" ht="16.5" customHeight="1">
      <c r="A2105" s="119">
        <v>31</v>
      </c>
      <c r="B2105" s="124">
        <v>42958</v>
      </c>
      <c r="C2105" s="119">
        <v>230</v>
      </c>
      <c r="D2105" s="119" t="s">
        <v>47</v>
      </c>
      <c r="E2105" s="119" t="s">
        <v>22</v>
      </c>
      <c r="F2105" s="119" t="s">
        <v>24</v>
      </c>
      <c r="G2105" s="123">
        <v>8</v>
      </c>
      <c r="H2105" s="123">
        <v>6</v>
      </c>
      <c r="I2105" s="123">
        <v>9</v>
      </c>
      <c r="J2105" s="123">
        <v>10</v>
      </c>
      <c r="K2105" s="123">
        <v>11</v>
      </c>
      <c r="L2105" s="123">
        <v>11</v>
      </c>
      <c r="M2105" s="119">
        <v>3500</v>
      </c>
      <c r="N2105" s="122">
        <f>IF('NORMAL OPTION CALLS'!E2105="BUY",('NORMAL OPTION CALLS'!L2105-'NORMAL OPTION CALLS'!G2105)*('NORMAL OPTION CALLS'!M2105),('NORMAL OPTION CALLS'!G2105-'NORMAL OPTION CALLS'!L2105)*('NORMAL OPTION CALLS'!M2105))</f>
        <v>10500</v>
      </c>
      <c r="O2105" s="8">
        <f>'NORMAL OPTION CALLS'!N2105/('NORMAL OPTION CALLS'!M2105)/'NORMAL OPTION CALLS'!G2105%</f>
        <v>37.5</v>
      </c>
    </row>
    <row r="2106" spans="1:15" ht="16.5" customHeight="1">
      <c r="A2106" s="119">
        <v>32</v>
      </c>
      <c r="B2106" s="124">
        <v>42957</v>
      </c>
      <c r="C2106" s="119">
        <v>1740</v>
      </c>
      <c r="D2106" s="119" t="s">
        <v>21</v>
      </c>
      <c r="E2106" s="119" t="s">
        <v>22</v>
      </c>
      <c r="F2106" s="119" t="s">
        <v>186</v>
      </c>
      <c r="G2106" s="123">
        <v>34</v>
      </c>
      <c r="H2106" s="123">
        <v>20</v>
      </c>
      <c r="I2106" s="123">
        <v>41</v>
      </c>
      <c r="J2106" s="123">
        <v>48</v>
      </c>
      <c r="K2106" s="123">
        <v>55</v>
      </c>
      <c r="L2106" s="123">
        <v>20</v>
      </c>
      <c r="M2106" s="119">
        <v>500</v>
      </c>
      <c r="N2106" s="122">
        <f>IF('NORMAL OPTION CALLS'!E2106="BUY",('NORMAL OPTION CALLS'!L2106-'NORMAL OPTION CALLS'!G2106)*('NORMAL OPTION CALLS'!M2106),('NORMAL OPTION CALLS'!G2106-'NORMAL OPTION CALLS'!L2106)*('NORMAL OPTION CALLS'!M2106))</f>
        <v>-7000</v>
      </c>
      <c r="O2106" s="8">
        <f>'NORMAL OPTION CALLS'!N2106/('NORMAL OPTION CALLS'!M2106)/'NORMAL OPTION CALLS'!G2106%</f>
        <v>-41.17647058823529</v>
      </c>
    </row>
    <row r="2107" spans="1:15" ht="16.5" customHeight="1">
      <c r="A2107" s="119">
        <v>33</v>
      </c>
      <c r="B2107" s="124">
        <v>42957</v>
      </c>
      <c r="C2107" s="119">
        <v>300</v>
      </c>
      <c r="D2107" s="119" t="s">
        <v>21</v>
      </c>
      <c r="E2107" s="119" t="s">
        <v>22</v>
      </c>
      <c r="F2107" s="119" t="s">
        <v>74</v>
      </c>
      <c r="G2107" s="123">
        <v>11</v>
      </c>
      <c r="H2107" s="123">
        <v>9</v>
      </c>
      <c r="I2107" s="123">
        <v>12</v>
      </c>
      <c r="J2107" s="123">
        <v>13</v>
      </c>
      <c r="K2107" s="123">
        <v>14</v>
      </c>
      <c r="L2107" s="123">
        <v>9</v>
      </c>
      <c r="M2107" s="119">
        <v>3500</v>
      </c>
      <c r="N2107" s="122">
        <f>IF('NORMAL OPTION CALLS'!E2107="BUY",('NORMAL OPTION CALLS'!L2107-'NORMAL OPTION CALLS'!G2107)*('NORMAL OPTION CALLS'!M2107),('NORMAL OPTION CALLS'!G2107-'NORMAL OPTION CALLS'!L2107)*('NORMAL OPTION CALLS'!M2107))</f>
        <v>-7000</v>
      </c>
      <c r="O2107" s="8">
        <f>'NORMAL OPTION CALLS'!N2107/('NORMAL OPTION CALLS'!M2107)/'NORMAL OPTION CALLS'!G2107%</f>
        <v>-18.181818181818183</v>
      </c>
    </row>
    <row r="2108" spans="1:15" ht="16.5" customHeight="1">
      <c r="A2108" s="119">
        <v>34</v>
      </c>
      <c r="B2108" s="124">
        <v>42957</v>
      </c>
      <c r="C2108" s="119">
        <v>160</v>
      </c>
      <c r="D2108" s="119" t="s">
        <v>47</v>
      </c>
      <c r="E2108" s="119" t="s">
        <v>22</v>
      </c>
      <c r="F2108" s="119" t="s">
        <v>64</v>
      </c>
      <c r="G2108" s="123">
        <v>5</v>
      </c>
      <c r="H2108" s="123">
        <v>4</v>
      </c>
      <c r="I2108" s="123">
        <v>6</v>
      </c>
      <c r="J2108" s="123">
        <v>7</v>
      </c>
      <c r="K2108" s="123">
        <v>8</v>
      </c>
      <c r="L2108" s="123">
        <v>6</v>
      </c>
      <c r="M2108" s="119">
        <v>6000</v>
      </c>
      <c r="N2108" s="122">
        <f>IF('NORMAL OPTION CALLS'!E2108="BUY",('NORMAL OPTION CALLS'!L2108-'NORMAL OPTION CALLS'!G2108)*('NORMAL OPTION CALLS'!M2108),('NORMAL OPTION CALLS'!G2108-'NORMAL OPTION CALLS'!L2108)*('NORMAL OPTION CALLS'!M2108))</f>
        <v>6000</v>
      </c>
      <c r="O2108" s="8">
        <f>'NORMAL OPTION CALLS'!N2108/('NORMAL OPTION CALLS'!M2108)/'NORMAL OPTION CALLS'!G2108%</f>
        <v>20</v>
      </c>
    </row>
    <row r="2109" spans="1:15" ht="16.5" customHeight="1">
      <c r="A2109" s="119">
        <v>35</v>
      </c>
      <c r="B2109" s="124">
        <v>42957</v>
      </c>
      <c r="C2109" s="119">
        <v>610</v>
      </c>
      <c r="D2109" s="119" t="s">
        <v>21</v>
      </c>
      <c r="E2109" s="119" t="s">
        <v>22</v>
      </c>
      <c r="F2109" s="119" t="s">
        <v>99</v>
      </c>
      <c r="G2109" s="123">
        <v>18</v>
      </c>
      <c r="H2109" s="123">
        <v>15</v>
      </c>
      <c r="I2109" s="123">
        <v>19.5</v>
      </c>
      <c r="J2109" s="123">
        <v>21</v>
      </c>
      <c r="K2109" s="123">
        <v>22.5</v>
      </c>
      <c r="L2109" s="123">
        <v>19.5</v>
      </c>
      <c r="M2109" s="119">
        <v>2000</v>
      </c>
      <c r="N2109" s="122">
        <f>IF('NORMAL OPTION CALLS'!E2109="BUY",('NORMAL OPTION CALLS'!L2109-'NORMAL OPTION CALLS'!G2109)*('NORMAL OPTION CALLS'!M2109),('NORMAL OPTION CALLS'!G2109-'NORMAL OPTION CALLS'!L2109)*('NORMAL OPTION CALLS'!M2109))</f>
        <v>3000</v>
      </c>
      <c r="O2109" s="8">
        <f>'NORMAL OPTION CALLS'!N2109/('NORMAL OPTION CALLS'!M2109)/'NORMAL OPTION CALLS'!G2109%</f>
        <v>8.3333333333333339</v>
      </c>
    </row>
    <row r="2110" spans="1:15" ht="16.5" customHeight="1">
      <c r="A2110" s="119">
        <v>36</v>
      </c>
      <c r="B2110" s="124">
        <v>42957</v>
      </c>
      <c r="C2110" s="119">
        <v>130</v>
      </c>
      <c r="D2110" s="119" t="s">
        <v>47</v>
      </c>
      <c r="E2110" s="119" t="s">
        <v>22</v>
      </c>
      <c r="F2110" s="119" t="s">
        <v>59</v>
      </c>
      <c r="G2110" s="123">
        <v>4.7</v>
      </c>
      <c r="H2110" s="123">
        <v>3.7</v>
      </c>
      <c r="I2110" s="123">
        <v>5.2</v>
      </c>
      <c r="J2110" s="123">
        <v>5.7</v>
      </c>
      <c r="K2110" s="123">
        <v>6.2</v>
      </c>
      <c r="L2110" s="123">
        <v>6.2</v>
      </c>
      <c r="M2110" s="119">
        <v>6000</v>
      </c>
      <c r="N2110" s="122">
        <f>IF('NORMAL OPTION CALLS'!E2110="BUY",('NORMAL OPTION CALLS'!L2110-'NORMAL OPTION CALLS'!G2110)*('NORMAL OPTION CALLS'!M2110),('NORMAL OPTION CALLS'!G2110-'NORMAL OPTION CALLS'!L2110)*('NORMAL OPTION CALLS'!M2110))</f>
        <v>9000</v>
      </c>
      <c r="O2110" s="8">
        <f>'NORMAL OPTION CALLS'!N2110/('NORMAL OPTION CALLS'!M2110)/'NORMAL OPTION CALLS'!G2110%</f>
        <v>31.914893617021278</v>
      </c>
    </row>
    <row r="2111" spans="1:15" ht="16.5" customHeight="1">
      <c r="A2111" s="119">
        <v>37</v>
      </c>
      <c r="B2111" s="124">
        <v>42956</v>
      </c>
      <c r="C2111" s="119">
        <v>140</v>
      </c>
      <c r="D2111" s="119" t="s">
        <v>21</v>
      </c>
      <c r="E2111" s="119" t="s">
        <v>22</v>
      </c>
      <c r="F2111" s="119" t="s">
        <v>59</v>
      </c>
      <c r="G2111" s="123">
        <v>5</v>
      </c>
      <c r="H2111" s="123">
        <v>4</v>
      </c>
      <c r="I2111" s="123">
        <v>5.5</v>
      </c>
      <c r="J2111" s="123">
        <v>6</v>
      </c>
      <c r="K2111" s="123">
        <v>6.5</v>
      </c>
      <c r="L2111" s="123">
        <v>4</v>
      </c>
      <c r="M2111" s="119">
        <v>6000</v>
      </c>
      <c r="N2111" s="122">
        <f>IF('NORMAL OPTION CALLS'!E2111="BUY",('NORMAL OPTION CALLS'!L2111-'NORMAL OPTION CALLS'!G2111)*('NORMAL OPTION CALLS'!M2111),('NORMAL OPTION CALLS'!G2111-'NORMAL OPTION CALLS'!L2111)*('NORMAL OPTION CALLS'!M2111))</f>
        <v>-6000</v>
      </c>
      <c r="O2111" s="8">
        <f>'NORMAL OPTION CALLS'!N2111/('NORMAL OPTION CALLS'!M2111)/'NORMAL OPTION CALLS'!G2111%</f>
        <v>-20</v>
      </c>
    </row>
    <row r="2112" spans="1:15" ht="16.5" customHeight="1">
      <c r="A2112" s="119">
        <v>38</v>
      </c>
      <c r="B2112" s="124">
        <v>42956</v>
      </c>
      <c r="C2112" s="119">
        <v>180</v>
      </c>
      <c r="D2112" s="119" t="s">
        <v>47</v>
      </c>
      <c r="E2112" s="119" t="s">
        <v>22</v>
      </c>
      <c r="F2112" s="119" t="s">
        <v>64</v>
      </c>
      <c r="G2112" s="123">
        <v>7.7</v>
      </c>
      <c r="H2112" s="123">
        <v>6.7</v>
      </c>
      <c r="I2112" s="123">
        <v>8.1999999999999993</v>
      </c>
      <c r="J2112" s="123">
        <v>9.6999999999999993</v>
      </c>
      <c r="K2112" s="123">
        <v>10.199999999999999</v>
      </c>
      <c r="L2112" s="123">
        <v>8.1999999999999993</v>
      </c>
      <c r="M2112" s="119">
        <v>6000</v>
      </c>
      <c r="N2112" s="122">
        <f>IF('NORMAL OPTION CALLS'!E2112="BUY",('NORMAL OPTION CALLS'!L2112-'NORMAL OPTION CALLS'!G2112)*('NORMAL OPTION CALLS'!M2112),('NORMAL OPTION CALLS'!G2112-'NORMAL OPTION CALLS'!L2112)*('NORMAL OPTION CALLS'!M2112))</f>
        <v>2999.9999999999945</v>
      </c>
      <c r="O2112" s="8">
        <f>'NORMAL OPTION CALLS'!N2112/('NORMAL OPTION CALLS'!M2112)/'NORMAL OPTION CALLS'!G2112%</f>
        <v>6.4935064935064819</v>
      </c>
    </row>
    <row r="2113" spans="1:15" ht="16.5" customHeight="1">
      <c r="A2113" s="119">
        <v>39</v>
      </c>
      <c r="B2113" s="124">
        <v>42956</v>
      </c>
      <c r="C2113" s="119">
        <v>620</v>
      </c>
      <c r="D2113" s="119" t="s">
        <v>21</v>
      </c>
      <c r="E2113" s="119" t="s">
        <v>22</v>
      </c>
      <c r="F2113" s="119" t="s">
        <v>169</v>
      </c>
      <c r="G2113" s="123">
        <v>16</v>
      </c>
      <c r="H2113" s="123">
        <v>11</v>
      </c>
      <c r="I2113" s="123">
        <v>18.5</v>
      </c>
      <c r="J2113" s="123">
        <v>20</v>
      </c>
      <c r="K2113" s="123">
        <v>22.5</v>
      </c>
      <c r="L2113" s="123">
        <v>22.5</v>
      </c>
      <c r="M2113" s="119">
        <v>1500</v>
      </c>
      <c r="N2113" s="122">
        <f>IF('NORMAL OPTION CALLS'!E2113="BUY",('NORMAL OPTION CALLS'!L2113-'NORMAL OPTION CALLS'!G2113)*('NORMAL OPTION CALLS'!M2113),('NORMAL OPTION CALLS'!G2113-'NORMAL OPTION CALLS'!L2113)*('NORMAL OPTION CALLS'!M2113))</f>
        <v>9750</v>
      </c>
      <c r="O2113" s="8">
        <f>'NORMAL OPTION CALLS'!N2113/('NORMAL OPTION CALLS'!M2113)/'NORMAL OPTION CALLS'!G2113%</f>
        <v>40.625</v>
      </c>
    </row>
    <row r="2114" spans="1:15" ht="16.5" customHeight="1">
      <c r="A2114" s="119">
        <v>40</v>
      </c>
      <c r="B2114" s="124">
        <v>42955</v>
      </c>
      <c r="C2114" s="119">
        <v>180</v>
      </c>
      <c r="D2114" s="119" t="s">
        <v>21</v>
      </c>
      <c r="E2114" s="119" t="s">
        <v>22</v>
      </c>
      <c r="F2114" s="119" t="s">
        <v>184</v>
      </c>
      <c r="G2114" s="123">
        <v>5</v>
      </c>
      <c r="H2114" s="123">
        <v>3</v>
      </c>
      <c r="I2114" s="123">
        <v>6</v>
      </c>
      <c r="J2114" s="123">
        <v>7</v>
      </c>
      <c r="K2114" s="123">
        <v>8</v>
      </c>
      <c r="L2114" s="123">
        <v>3</v>
      </c>
      <c r="M2114" s="119">
        <v>4500</v>
      </c>
      <c r="N2114" s="122">
        <f>IF('NORMAL OPTION CALLS'!E2114="BUY",('NORMAL OPTION CALLS'!L2114-'NORMAL OPTION CALLS'!G2114)*('NORMAL OPTION CALLS'!M2114),('NORMAL OPTION CALLS'!G2114-'NORMAL OPTION CALLS'!L2114)*('NORMAL OPTION CALLS'!M2114))</f>
        <v>-9000</v>
      </c>
      <c r="O2114" s="8">
        <f>'NORMAL OPTION CALLS'!N2114/('NORMAL OPTION CALLS'!M2114)/'NORMAL OPTION CALLS'!G2114%</f>
        <v>-40</v>
      </c>
    </row>
    <row r="2115" spans="1:15" ht="16.5" customHeight="1">
      <c r="A2115" s="119">
        <v>41</v>
      </c>
      <c r="B2115" s="124">
        <v>42955</v>
      </c>
      <c r="C2115" s="119">
        <v>620</v>
      </c>
      <c r="D2115" s="119" t="s">
        <v>21</v>
      </c>
      <c r="E2115" s="119" t="s">
        <v>22</v>
      </c>
      <c r="F2115" s="119" t="s">
        <v>99</v>
      </c>
      <c r="G2115" s="123">
        <v>18.5</v>
      </c>
      <c r="H2115" s="123">
        <v>15.5</v>
      </c>
      <c r="I2115" s="123">
        <v>20</v>
      </c>
      <c r="J2115" s="123">
        <v>21.5</v>
      </c>
      <c r="K2115" s="123">
        <v>23</v>
      </c>
      <c r="L2115" s="123">
        <v>20</v>
      </c>
      <c r="M2115" s="119">
        <v>2000</v>
      </c>
      <c r="N2115" s="122">
        <f>IF('NORMAL OPTION CALLS'!E2115="BUY",('NORMAL OPTION CALLS'!L2115-'NORMAL OPTION CALLS'!G2115)*('NORMAL OPTION CALLS'!M2115),('NORMAL OPTION CALLS'!G2115-'NORMAL OPTION CALLS'!L2115)*('NORMAL OPTION CALLS'!M2115))</f>
        <v>3000</v>
      </c>
      <c r="O2115" s="8">
        <f>'NORMAL OPTION CALLS'!N2115/('NORMAL OPTION CALLS'!M2115)/'NORMAL OPTION CALLS'!G2115%</f>
        <v>8.1081081081081088</v>
      </c>
    </row>
    <row r="2116" spans="1:15" ht="16.5" customHeight="1">
      <c r="A2116" s="119">
        <v>42</v>
      </c>
      <c r="B2116" s="124">
        <v>42955</v>
      </c>
      <c r="C2116" s="119">
        <v>640</v>
      </c>
      <c r="D2116" s="119" t="s">
        <v>21</v>
      </c>
      <c r="E2116" s="119" t="s">
        <v>22</v>
      </c>
      <c r="F2116" s="119" t="s">
        <v>183</v>
      </c>
      <c r="G2116" s="123">
        <v>21</v>
      </c>
      <c r="H2116" s="123">
        <v>15</v>
      </c>
      <c r="I2116" s="123">
        <v>24</v>
      </c>
      <c r="J2116" s="123">
        <v>27</v>
      </c>
      <c r="K2116" s="123">
        <v>30</v>
      </c>
      <c r="L2116" s="123">
        <v>24</v>
      </c>
      <c r="M2116" s="119">
        <v>1200</v>
      </c>
      <c r="N2116" s="122">
        <f>IF('NORMAL OPTION CALLS'!E2116="BUY",('NORMAL OPTION CALLS'!L2116-'NORMAL OPTION CALLS'!G2116)*('NORMAL OPTION CALLS'!M2116),('NORMAL OPTION CALLS'!G2116-'NORMAL OPTION CALLS'!L2116)*('NORMAL OPTION CALLS'!M2116))</f>
        <v>3600</v>
      </c>
      <c r="O2116" s="8">
        <f>'NORMAL OPTION CALLS'!N2116/('NORMAL OPTION CALLS'!M2116)/'NORMAL OPTION CALLS'!G2116%</f>
        <v>14.285714285714286</v>
      </c>
    </row>
    <row r="2117" spans="1:15" ht="16.5" customHeight="1">
      <c r="A2117" s="119">
        <v>43</v>
      </c>
      <c r="B2117" s="124">
        <v>42954</v>
      </c>
      <c r="C2117" s="119">
        <v>180</v>
      </c>
      <c r="D2117" s="119" t="s">
        <v>21</v>
      </c>
      <c r="E2117" s="119" t="s">
        <v>22</v>
      </c>
      <c r="F2117" s="119" t="s">
        <v>64</v>
      </c>
      <c r="G2117" s="123">
        <v>5</v>
      </c>
      <c r="H2117" s="123">
        <v>4</v>
      </c>
      <c r="I2117" s="123">
        <v>5.5</v>
      </c>
      <c r="J2117" s="123">
        <v>6</v>
      </c>
      <c r="K2117" s="123">
        <v>6.5</v>
      </c>
      <c r="L2117" s="123">
        <v>6.5</v>
      </c>
      <c r="M2117" s="119">
        <v>6000</v>
      </c>
      <c r="N2117" s="122">
        <f>IF('NORMAL OPTION CALLS'!E2117="BUY",('NORMAL OPTION CALLS'!L2117-'NORMAL OPTION CALLS'!G2117)*('NORMAL OPTION CALLS'!M2117),('NORMAL OPTION CALLS'!G2117-'NORMAL OPTION CALLS'!L2117)*('NORMAL OPTION CALLS'!M2117))</f>
        <v>9000</v>
      </c>
      <c r="O2117" s="8">
        <f>'NORMAL OPTION CALLS'!N2117/('NORMAL OPTION CALLS'!M2117)/'NORMAL OPTION CALLS'!G2117%</f>
        <v>30</v>
      </c>
    </row>
    <row r="2118" spans="1:15" ht="16.5" customHeight="1">
      <c r="A2118" s="119">
        <v>44</v>
      </c>
      <c r="B2118" s="124">
        <v>42954</v>
      </c>
      <c r="C2118" s="119">
        <v>600</v>
      </c>
      <c r="D2118" s="119" t="s">
        <v>21</v>
      </c>
      <c r="E2118" s="119" t="s">
        <v>22</v>
      </c>
      <c r="F2118" s="119" t="s">
        <v>99</v>
      </c>
      <c r="G2118" s="123">
        <v>17</v>
      </c>
      <c r="H2118" s="123">
        <v>13</v>
      </c>
      <c r="I2118" s="123">
        <v>19</v>
      </c>
      <c r="J2118" s="123">
        <v>21</v>
      </c>
      <c r="K2118" s="123">
        <v>23</v>
      </c>
      <c r="L2118" s="123">
        <v>23</v>
      </c>
      <c r="M2118" s="119">
        <v>2000</v>
      </c>
      <c r="N2118" s="122">
        <f>IF('NORMAL OPTION CALLS'!E2118="BUY",('NORMAL OPTION CALLS'!L2118-'NORMAL OPTION CALLS'!G2118)*('NORMAL OPTION CALLS'!M2118),('NORMAL OPTION CALLS'!G2118-'NORMAL OPTION CALLS'!L2118)*('NORMAL OPTION CALLS'!M2118))</f>
        <v>12000</v>
      </c>
      <c r="O2118" s="8">
        <f>'NORMAL OPTION CALLS'!N2118/('NORMAL OPTION CALLS'!M2118)/'NORMAL OPTION CALLS'!G2118%</f>
        <v>35.294117647058819</v>
      </c>
    </row>
    <row r="2119" spans="1:15" ht="16.5" customHeight="1">
      <c r="A2119" s="119">
        <v>45</v>
      </c>
      <c r="B2119" s="124">
        <v>42954</v>
      </c>
      <c r="C2119" s="119">
        <v>440</v>
      </c>
      <c r="D2119" s="119" t="s">
        <v>21</v>
      </c>
      <c r="E2119" s="119" t="s">
        <v>22</v>
      </c>
      <c r="F2119" s="119" t="s">
        <v>185</v>
      </c>
      <c r="G2119" s="123">
        <v>23.5</v>
      </c>
      <c r="H2119" s="123">
        <v>19.5</v>
      </c>
      <c r="I2119" s="123">
        <v>25.5</v>
      </c>
      <c r="J2119" s="123">
        <v>27.5</v>
      </c>
      <c r="K2119" s="123">
        <v>29.5</v>
      </c>
      <c r="L2119" s="123">
        <v>25.5</v>
      </c>
      <c r="M2119" s="119">
        <v>1575</v>
      </c>
      <c r="N2119" s="122">
        <f>IF('NORMAL OPTION CALLS'!E2119="BUY",('NORMAL OPTION CALLS'!L2119-'NORMAL OPTION CALLS'!G2119)*('NORMAL OPTION CALLS'!M2119),('NORMAL OPTION CALLS'!G2119-'NORMAL OPTION CALLS'!L2119)*('NORMAL OPTION CALLS'!M2119))</f>
        <v>3150</v>
      </c>
      <c r="O2119" s="8">
        <f>'NORMAL OPTION CALLS'!N2119/('NORMAL OPTION CALLS'!M2119)/'NORMAL OPTION CALLS'!G2119%</f>
        <v>8.5106382978723403</v>
      </c>
    </row>
    <row r="2120" spans="1:15" ht="16.5" customHeight="1">
      <c r="A2120" s="119">
        <v>46</v>
      </c>
      <c r="B2120" s="124">
        <v>42951</v>
      </c>
      <c r="C2120" s="119">
        <v>230</v>
      </c>
      <c r="D2120" s="119" t="s">
        <v>21</v>
      </c>
      <c r="E2120" s="119" t="s">
        <v>22</v>
      </c>
      <c r="F2120" s="119" t="s">
        <v>43</v>
      </c>
      <c r="G2120" s="123">
        <v>6.5</v>
      </c>
      <c r="H2120" s="123">
        <v>4.5</v>
      </c>
      <c r="I2120" s="123">
        <v>7.5</v>
      </c>
      <c r="J2120" s="123">
        <v>8.5</v>
      </c>
      <c r="K2120" s="123">
        <v>9.5</v>
      </c>
      <c r="L2120" s="123">
        <v>7</v>
      </c>
      <c r="M2120" s="119">
        <v>3000</v>
      </c>
      <c r="N2120" s="122">
        <f>IF('NORMAL OPTION CALLS'!E2120="BUY",('NORMAL OPTION CALLS'!L2120-'NORMAL OPTION CALLS'!G2120)*('NORMAL OPTION CALLS'!M2120),('NORMAL OPTION CALLS'!G2120-'NORMAL OPTION CALLS'!L2120)*('NORMAL OPTION CALLS'!M2120))</f>
        <v>1500</v>
      </c>
      <c r="O2120" s="8">
        <f>'NORMAL OPTION CALLS'!N2120/('NORMAL OPTION CALLS'!M2120)/'NORMAL OPTION CALLS'!G2120%</f>
        <v>7.6923076923076916</v>
      </c>
    </row>
    <row r="2121" spans="1:15" ht="16.5" customHeight="1">
      <c r="A2121" s="119">
        <v>47</v>
      </c>
      <c r="B2121" s="124">
        <v>42951</v>
      </c>
      <c r="C2121" s="119">
        <v>400</v>
      </c>
      <c r="D2121" s="119" t="s">
        <v>21</v>
      </c>
      <c r="E2121" s="119" t="s">
        <v>22</v>
      </c>
      <c r="F2121" s="119" t="s">
        <v>56</v>
      </c>
      <c r="G2121" s="123">
        <v>11</v>
      </c>
      <c r="H2121" s="123">
        <v>7</v>
      </c>
      <c r="I2121" s="123">
        <v>13</v>
      </c>
      <c r="J2121" s="123">
        <v>15</v>
      </c>
      <c r="K2121" s="123">
        <v>17</v>
      </c>
      <c r="L2121" s="123">
        <v>17</v>
      </c>
      <c r="M2121" s="119">
        <v>1500</v>
      </c>
      <c r="N2121" s="122">
        <f>IF('NORMAL OPTION CALLS'!E2121="BUY",('NORMAL OPTION CALLS'!L2121-'NORMAL OPTION CALLS'!G2121)*('NORMAL OPTION CALLS'!M2121),('NORMAL OPTION CALLS'!G2121-'NORMAL OPTION CALLS'!L2121)*('NORMAL OPTION CALLS'!M2121))</f>
        <v>9000</v>
      </c>
      <c r="O2121" s="8">
        <f>'NORMAL OPTION CALLS'!N2121/('NORMAL OPTION CALLS'!M2121)/'NORMAL OPTION CALLS'!G2121%</f>
        <v>54.545454545454547</v>
      </c>
    </row>
    <row r="2122" spans="1:15" ht="16.5" customHeight="1">
      <c r="A2122" s="119">
        <v>48</v>
      </c>
      <c r="B2122" s="124">
        <v>42950</v>
      </c>
      <c r="C2122" s="119">
        <v>560</v>
      </c>
      <c r="D2122" s="119" t="s">
        <v>21</v>
      </c>
      <c r="E2122" s="119" t="s">
        <v>22</v>
      </c>
      <c r="F2122" s="119" t="s">
        <v>169</v>
      </c>
      <c r="G2122" s="123">
        <v>20</v>
      </c>
      <c r="H2122" s="123">
        <v>15</v>
      </c>
      <c r="I2122" s="123">
        <v>23</v>
      </c>
      <c r="J2122" s="123">
        <v>26</v>
      </c>
      <c r="K2122" s="123">
        <v>29</v>
      </c>
      <c r="L2122" s="123">
        <v>15</v>
      </c>
      <c r="M2122" s="119">
        <v>1500</v>
      </c>
      <c r="N2122" s="122">
        <f>IF('NORMAL OPTION CALLS'!E2122="BUY",('NORMAL OPTION CALLS'!L2122-'NORMAL OPTION CALLS'!G2122)*('NORMAL OPTION CALLS'!M2122),('NORMAL OPTION CALLS'!G2122-'NORMAL OPTION CALLS'!L2122)*('NORMAL OPTION CALLS'!M2122))</f>
        <v>-7500</v>
      </c>
      <c r="O2122" s="8">
        <f>'NORMAL OPTION CALLS'!N2122/('NORMAL OPTION CALLS'!M2122)/'NORMAL OPTION CALLS'!G2122%</f>
        <v>-25</v>
      </c>
    </row>
    <row r="2123" spans="1:15" ht="16.5" customHeight="1">
      <c r="A2123" s="119">
        <v>49</v>
      </c>
      <c r="B2123" s="124">
        <v>42950</v>
      </c>
      <c r="C2123" s="119">
        <v>170</v>
      </c>
      <c r="D2123" s="119" t="s">
        <v>47</v>
      </c>
      <c r="E2123" s="119" t="s">
        <v>22</v>
      </c>
      <c r="F2123" s="119" t="s">
        <v>64</v>
      </c>
      <c r="G2123" s="123">
        <v>5.7</v>
      </c>
      <c r="H2123" s="123">
        <v>4.7</v>
      </c>
      <c r="I2123" s="123">
        <v>6.2</v>
      </c>
      <c r="J2123" s="123">
        <v>6.7</v>
      </c>
      <c r="K2123" s="123">
        <v>7.2</v>
      </c>
      <c r="L2123" s="123">
        <v>4.7</v>
      </c>
      <c r="M2123" s="119">
        <v>6000</v>
      </c>
      <c r="N2123" s="122">
        <f>IF('NORMAL OPTION CALLS'!E2123="BUY",('NORMAL OPTION CALLS'!L2123-'NORMAL OPTION CALLS'!G2123)*('NORMAL OPTION CALLS'!M2123),('NORMAL OPTION CALLS'!G2123-'NORMAL OPTION CALLS'!L2123)*('NORMAL OPTION CALLS'!M2123))</f>
        <v>-6000</v>
      </c>
      <c r="O2123" s="8">
        <f>'NORMAL OPTION CALLS'!N2123/('NORMAL OPTION CALLS'!M2123)/'NORMAL OPTION CALLS'!G2123%</f>
        <v>-17.543859649122805</v>
      </c>
    </row>
    <row r="2124" spans="1:15" ht="16.5" customHeight="1">
      <c r="A2124" s="119">
        <v>50</v>
      </c>
      <c r="B2124" s="124">
        <v>42950</v>
      </c>
      <c r="C2124" s="119">
        <v>760</v>
      </c>
      <c r="D2124" s="119" t="s">
        <v>21</v>
      </c>
      <c r="E2124" s="119" t="s">
        <v>22</v>
      </c>
      <c r="F2124" s="119" t="s">
        <v>182</v>
      </c>
      <c r="G2124" s="123">
        <v>25</v>
      </c>
      <c r="H2124" s="123">
        <v>18</v>
      </c>
      <c r="I2124" s="123">
        <v>29</v>
      </c>
      <c r="J2124" s="123">
        <v>33</v>
      </c>
      <c r="K2124" s="123">
        <v>37</v>
      </c>
      <c r="L2124" s="123">
        <v>18</v>
      </c>
      <c r="M2124" s="119">
        <v>800</v>
      </c>
      <c r="N2124" s="122">
        <f>IF('NORMAL OPTION CALLS'!E2124="BUY",('NORMAL OPTION CALLS'!L2124-'NORMAL OPTION CALLS'!G2124)*('NORMAL OPTION CALLS'!M2124),('NORMAL OPTION CALLS'!G2124-'NORMAL OPTION CALLS'!L2124)*('NORMAL OPTION CALLS'!M2124))</f>
        <v>-5600</v>
      </c>
      <c r="O2124" s="8">
        <f>'NORMAL OPTION CALLS'!N2124/('NORMAL OPTION CALLS'!M2124)/'NORMAL OPTION CALLS'!G2124%</f>
        <v>-28</v>
      </c>
    </row>
    <row r="2125" spans="1:15" ht="16.5" customHeight="1">
      <c r="A2125" s="119">
        <v>51</v>
      </c>
      <c r="B2125" s="124">
        <v>42949</v>
      </c>
      <c r="C2125" s="119">
        <v>1620</v>
      </c>
      <c r="D2125" s="119" t="s">
        <v>21</v>
      </c>
      <c r="E2125" s="119" t="s">
        <v>22</v>
      </c>
      <c r="F2125" s="119" t="s">
        <v>132</v>
      </c>
      <c r="G2125" s="123">
        <v>46</v>
      </c>
      <c r="H2125" s="123">
        <v>34</v>
      </c>
      <c r="I2125" s="123">
        <v>52</v>
      </c>
      <c r="J2125" s="123">
        <v>58</v>
      </c>
      <c r="K2125" s="123">
        <v>64</v>
      </c>
      <c r="L2125" s="123">
        <v>64</v>
      </c>
      <c r="M2125" s="119">
        <v>500</v>
      </c>
      <c r="N2125" s="122">
        <f>IF('NORMAL OPTION CALLS'!E2125="BUY",('NORMAL OPTION CALLS'!L2125-'NORMAL OPTION CALLS'!G2125)*('NORMAL OPTION CALLS'!M2125),('NORMAL OPTION CALLS'!G2125-'NORMAL OPTION CALLS'!L2125)*('NORMAL OPTION CALLS'!M2125))</f>
        <v>9000</v>
      </c>
      <c r="O2125" s="8">
        <f>'NORMAL OPTION CALLS'!N2125/('NORMAL OPTION CALLS'!M2125)/'NORMAL OPTION CALLS'!G2125%</f>
        <v>39.130434782608695</v>
      </c>
    </row>
    <row r="2126" spans="1:15" ht="16.5" customHeight="1">
      <c r="A2126" s="119">
        <v>52</v>
      </c>
      <c r="B2126" s="124">
        <v>42949</v>
      </c>
      <c r="C2126" s="119">
        <v>170</v>
      </c>
      <c r="D2126" s="119" t="s">
        <v>47</v>
      </c>
      <c r="E2126" s="119" t="s">
        <v>22</v>
      </c>
      <c r="F2126" s="119" t="s">
        <v>64</v>
      </c>
      <c r="G2126" s="123">
        <v>4.3</v>
      </c>
      <c r="H2126" s="123">
        <v>3.5</v>
      </c>
      <c r="I2126" s="123">
        <v>5</v>
      </c>
      <c r="J2126" s="123">
        <v>5.5</v>
      </c>
      <c r="K2126" s="123">
        <v>6</v>
      </c>
      <c r="L2126" s="123">
        <v>5</v>
      </c>
      <c r="M2126" s="119">
        <v>6000</v>
      </c>
      <c r="N2126" s="122">
        <f>IF('NORMAL OPTION CALLS'!E2126="BUY",('NORMAL OPTION CALLS'!L2126-'NORMAL OPTION CALLS'!G2126)*('NORMAL OPTION CALLS'!M2126),('NORMAL OPTION CALLS'!G2126-'NORMAL OPTION CALLS'!L2126)*('NORMAL OPTION CALLS'!M2126))</f>
        <v>4200.0000000000009</v>
      </c>
      <c r="O2126" s="8">
        <f>'NORMAL OPTION CALLS'!N2126/('NORMAL OPTION CALLS'!M2126)/'NORMAL OPTION CALLS'!G2126%</f>
        <v>16.279069767441865</v>
      </c>
    </row>
    <row r="2127" spans="1:15" ht="16.5" customHeight="1">
      <c r="A2127" s="119">
        <v>53</v>
      </c>
      <c r="B2127" s="124">
        <v>42948</v>
      </c>
      <c r="C2127" s="119">
        <v>400</v>
      </c>
      <c r="D2127" s="119" t="s">
        <v>21</v>
      </c>
      <c r="E2127" s="119" t="s">
        <v>22</v>
      </c>
      <c r="F2127" s="119" t="s">
        <v>23</v>
      </c>
      <c r="G2127" s="123">
        <v>13.5</v>
      </c>
      <c r="H2127" s="123">
        <v>9.5</v>
      </c>
      <c r="I2127" s="123">
        <v>15.5</v>
      </c>
      <c r="J2127" s="123">
        <v>17.5</v>
      </c>
      <c r="K2127" s="123">
        <v>19.5</v>
      </c>
      <c r="L2127" s="123">
        <v>9.5</v>
      </c>
      <c r="M2127" s="119">
        <v>1575</v>
      </c>
      <c r="N2127" s="122">
        <f>IF('NORMAL OPTION CALLS'!E2127="BUY",('NORMAL OPTION CALLS'!L2127-'NORMAL OPTION CALLS'!G2127)*('NORMAL OPTION CALLS'!M2127),('NORMAL OPTION CALLS'!G2127-'NORMAL OPTION CALLS'!L2127)*('NORMAL OPTION CALLS'!M2127))</f>
        <v>-6300</v>
      </c>
      <c r="O2127" s="8">
        <f>'NORMAL OPTION CALLS'!N2127/('NORMAL OPTION CALLS'!M2127)/'NORMAL OPTION CALLS'!G2127%</f>
        <v>-29.629629629629626</v>
      </c>
    </row>
    <row r="2128" spans="1:15" ht="16.5" customHeight="1">
      <c r="A2128" s="119">
        <v>54</v>
      </c>
      <c r="B2128" s="124">
        <v>42948</v>
      </c>
      <c r="C2128" s="119">
        <v>230</v>
      </c>
      <c r="D2128" s="119" t="s">
        <v>21</v>
      </c>
      <c r="E2128" s="119" t="s">
        <v>22</v>
      </c>
      <c r="F2128" s="119" t="s">
        <v>24</v>
      </c>
      <c r="G2128" s="123">
        <v>7</v>
      </c>
      <c r="H2128" s="123">
        <v>5</v>
      </c>
      <c r="I2128" s="123">
        <v>8</v>
      </c>
      <c r="J2128" s="123">
        <v>9</v>
      </c>
      <c r="K2128" s="123">
        <v>10</v>
      </c>
      <c r="L2128" s="123">
        <v>8</v>
      </c>
      <c r="M2128" s="119">
        <v>3500</v>
      </c>
      <c r="N2128" s="122">
        <f>IF('NORMAL OPTION CALLS'!E2128="BUY",('NORMAL OPTION CALLS'!L2128-'NORMAL OPTION CALLS'!G2128)*('NORMAL OPTION CALLS'!M2128),('NORMAL OPTION CALLS'!G2128-'NORMAL OPTION CALLS'!L2128)*('NORMAL OPTION CALLS'!M2128))</f>
        <v>3500</v>
      </c>
      <c r="O2128" s="8">
        <f>'NORMAL OPTION CALLS'!N2128/('NORMAL OPTION CALLS'!M2128)/'NORMAL OPTION CALLS'!G2128%</f>
        <v>14.285714285714285</v>
      </c>
    </row>
    <row r="2129" spans="1:15" ht="16.5" customHeight="1">
      <c r="A2129" s="119">
        <v>55</v>
      </c>
      <c r="B2129" s="124">
        <v>42948</v>
      </c>
      <c r="C2129" s="119">
        <v>115</v>
      </c>
      <c r="D2129" s="119" t="s">
        <v>21</v>
      </c>
      <c r="E2129" s="119" t="s">
        <v>22</v>
      </c>
      <c r="F2129" s="119" t="s">
        <v>25</v>
      </c>
      <c r="G2129" s="123">
        <v>2.5</v>
      </c>
      <c r="H2129" s="123">
        <v>1.5</v>
      </c>
      <c r="I2129" s="123">
        <v>3</v>
      </c>
      <c r="J2129" s="123">
        <v>3.5</v>
      </c>
      <c r="K2129" s="123">
        <v>4</v>
      </c>
      <c r="L2129" s="123">
        <v>3</v>
      </c>
      <c r="M2129" s="119">
        <v>7000</v>
      </c>
      <c r="N2129" s="122">
        <f>IF('NORMAL OPTION CALLS'!E2129="BUY",('NORMAL OPTION CALLS'!L2129-'NORMAL OPTION CALLS'!G2129)*('NORMAL OPTION CALLS'!M2129),('NORMAL OPTION CALLS'!G2129-'NORMAL OPTION CALLS'!L2129)*('NORMAL OPTION CALLS'!M2129))</f>
        <v>3500</v>
      </c>
      <c r="O2129" s="8">
        <f>'NORMAL OPTION CALLS'!N2129/('NORMAL OPTION CALLS'!M2129)/'NORMAL OPTION CALLS'!G2129%</f>
        <v>20</v>
      </c>
    </row>
    <row r="2130" spans="1:15" ht="16.5" customHeight="1">
      <c r="A2130" s="119">
        <v>56</v>
      </c>
      <c r="B2130" s="124">
        <v>42948</v>
      </c>
      <c r="C2130" s="119">
        <v>600</v>
      </c>
      <c r="D2130" s="119" t="s">
        <v>21</v>
      </c>
      <c r="E2130" s="119" t="s">
        <v>22</v>
      </c>
      <c r="F2130" s="119" t="s">
        <v>26</v>
      </c>
      <c r="G2130" s="123">
        <v>19</v>
      </c>
      <c r="H2130" s="123">
        <v>15</v>
      </c>
      <c r="I2130" s="123">
        <v>21</v>
      </c>
      <c r="J2130" s="123">
        <v>23</v>
      </c>
      <c r="K2130" s="123">
        <v>25</v>
      </c>
      <c r="L2130" s="123">
        <v>21</v>
      </c>
      <c r="M2130" s="119">
        <v>2000</v>
      </c>
      <c r="N2130" s="122">
        <f>IF('NORMAL OPTION CALLS'!E2130="BUY",('NORMAL OPTION CALLS'!L2130-'NORMAL OPTION CALLS'!G2130)*('NORMAL OPTION CALLS'!M2130),('NORMAL OPTION CALLS'!G2130-'NORMAL OPTION CALLS'!L2130)*('NORMAL OPTION CALLS'!M2130))</f>
        <v>4000</v>
      </c>
      <c r="O2130" s="8">
        <f>'NORMAL OPTION CALLS'!N2130/('NORMAL OPTION CALLS'!M2130)/'NORMAL OPTION CALLS'!G2130%</f>
        <v>10.526315789473685</v>
      </c>
    </row>
    <row r="2131" spans="1:15" s="91" customFormat="1" ht="16.5">
      <c r="A2131" s="127"/>
      <c r="B2131" s="124"/>
      <c r="C2131" s="119"/>
      <c r="D2131" s="119"/>
      <c r="E2131" s="119"/>
      <c r="F2131" s="119"/>
      <c r="G2131" s="123"/>
      <c r="H2131" s="123"/>
      <c r="I2131" s="123"/>
      <c r="J2131" s="123"/>
      <c r="K2131" s="123"/>
      <c r="L2131" s="123"/>
      <c r="M2131" s="119"/>
      <c r="N2131" s="122"/>
      <c r="O2131" s="8"/>
    </row>
    <row r="2132" spans="1:15" ht="17.25" thickBot="1">
      <c r="A2132" s="91"/>
      <c r="B2132" s="92"/>
      <c r="C2132" s="92"/>
      <c r="D2132" s="93"/>
      <c r="E2132" s="93"/>
      <c r="F2132" s="93"/>
      <c r="G2132" s="94"/>
      <c r="H2132" s="95"/>
      <c r="I2132" s="96" t="s">
        <v>27</v>
      </c>
      <c r="J2132" s="96"/>
      <c r="K2132" s="97"/>
      <c r="L2132" s="97"/>
    </row>
    <row r="2133" spans="1:15" ht="16.5">
      <c r="A2133" s="98"/>
      <c r="B2133" s="92"/>
      <c r="C2133" s="92"/>
      <c r="D2133" s="169" t="s">
        <v>28</v>
      </c>
      <c r="E2133" s="169"/>
      <c r="F2133" s="99">
        <v>55</v>
      </c>
      <c r="G2133" s="100">
        <f>'NORMAL OPTION CALLS'!G2134+'NORMAL OPTION CALLS'!G2135+'NORMAL OPTION CALLS'!G2136+'NORMAL OPTION CALLS'!G2137+'NORMAL OPTION CALLS'!G2138+'NORMAL OPTION CALLS'!G2139</f>
        <v>99.999999999999986</v>
      </c>
      <c r="H2133" s="93">
        <v>55</v>
      </c>
      <c r="I2133" s="101">
        <f>'NORMAL OPTION CALLS'!H2134/'NORMAL OPTION CALLS'!H2133%</f>
        <v>67.272727272727266</v>
      </c>
      <c r="J2133" s="101"/>
      <c r="K2133" s="101"/>
      <c r="L2133" s="102"/>
    </row>
    <row r="2134" spans="1:15" ht="16.5">
      <c r="A2134" s="98"/>
      <c r="B2134" s="92"/>
      <c r="C2134" s="92"/>
      <c r="D2134" s="170" t="s">
        <v>29</v>
      </c>
      <c r="E2134" s="170"/>
      <c r="F2134" s="103">
        <v>37</v>
      </c>
      <c r="G2134" s="104">
        <f>('NORMAL OPTION CALLS'!F2134/'NORMAL OPTION CALLS'!F2133)*100</f>
        <v>67.272727272727266</v>
      </c>
      <c r="H2134" s="93">
        <v>37</v>
      </c>
      <c r="I2134" s="97"/>
      <c r="J2134" s="97"/>
      <c r="K2134" s="93"/>
      <c r="L2134" s="97"/>
      <c r="N2134" s="93" t="s">
        <v>30</v>
      </c>
      <c r="O2134" s="93"/>
    </row>
    <row r="2135" spans="1:15" ht="16.5">
      <c r="A2135" s="105"/>
      <c r="B2135" s="92"/>
      <c r="C2135" s="92"/>
      <c r="D2135" s="170" t="s">
        <v>31</v>
      </c>
      <c r="E2135" s="170"/>
      <c r="F2135" s="103">
        <v>2</v>
      </c>
      <c r="G2135" s="104">
        <f>('NORMAL OPTION CALLS'!F2135/'NORMAL OPTION CALLS'!F2133)*100</f>
        <v>3.6363636363636362</v>
      </c>
      <c r="H2135" s="106"/>
      <c r="I2135" s="93"/>
      <c r="J2135" s="93"/>
      <c r="K2135" s="93"/>
      <c r="L2135" s="97"/>
      <c r="N2135" s="98"/>
      <c r="O2135" s="98"/>
    </row>
    <row r="2136" spans="1:15" ht="16.5">
      <c r="A2136" s="105"/>
      <c r="B2136" s="92"/>
      <c r="C2136" s="92"/>
      <c r="D2136" s="170" t="s">
        <v>32</v>
      </c>
      <c r="E2136" s="170"/>
      <c r="F2136" s="103">
        <v>0</v>
      </c>
      <c r="G2136" s="104">
        <f>('NORMAL OPTION CALLS'!F2136/'NORMAL OPTION CALLS'!F2133)*100</f>
        <v>0</v>
      </c>
      <c r="H2136" s="106"/>
      <c r="I2136" s="93"/>
      <c r="J2136" s="93"/>
      <c r="K2136" s="93"/>
      <c r="L2136" s="97"/>
    </row>
    <row r="2137" spans="1:15" ht="16.5">
      <c r="A2137" s="105"/>
      <c r="B2137" s="92"/>
      <c r="C2137" s="92"/>
      <c r="D2137" s="170" t="s">
        <v>33</v>
      </c>
      <c r="E2137" s="170"/>
      <c r="F2137" s="103">
        <v>15</v>
      </c>
      <c r="G2137" s="104">
        <f>('NORMAL OPTION CALLS'!F2137/'NORMAL OPTION CALLS'!F2133)*100</f>
        <v>27.27272727272727</v>
      </c>
      <c r="H2137" s="106"/>
      <c r="I2137" s="93" t="s">
        <v>34</v>
      </c>
      <c r="J2137" s="93"/>
      <c r="K2137" s="97"/>
      <c r="L2137" s="97"/>
    </row>
    <row r="2138" spans="1:15" ht="16.5">
      <c r="A2138" s="105"/>
      <c r="B2138" s="92"/>
      <c r="C2138" s="92"/>
      <c r="D2138" s="170" t="s">
        <v>35</v>
      </c>
      <c r="E2138" s="170"/>
      <c r="F2138" s="103">
        <v>1</v>
      </c>
      <c r="G2138" s="104">
        <f>('NORMAL OPTION CALLS'!F2138/'NORMAL OPTION CALLS'!F2133)*100</f>
        <v>1.8181818181818181</v>
      </c>
      <c r="H2138" s="106"/>
      <c r="I2138" s="93"/>
      <c r="J2138" s="93"/>
      <c r="K2138" s="97"/>
      <c r="L2138" s="97"/>
    </row>
    <row r="2139" spans="1:15" ht="17.25" thickBot="1">
      <c r="A2139" s="105"/>
      <c r="B2139" s="92"/>
      <c r="C2139" s="92"/>
      <c r="D2139" s="171" t="s">
        <v>36</v>
      </c>
      <c r="E2139" s="171"/>
      <c r="F2139" s="107"/>
      <c r="G2139" s="108">
        <f>('NORMAL OPTION CALLS'!F2139/'NORMAL OPTION CALLS'!F2133)*100</f>
        <v>0</v>
      </c>
      <c r="H2139" s="106"/>
      <c r="I2139" s="93"/>
      <c r="J2139" s="93"/>
      <c r="K2139" s="102"/>
      <c r="L2139" s="102"/>
    </row>
    <row r="2140" spans="1:15" ht="16.5">
      <c r="A2140" s="105"/>
      <c r="B2140" s="92"/>
      <c r="C2140" s="92"/>
      <c r="G2140" s="97"/>
      <c r="H2140" s="106"/>
      <c r="I2140" s="101"/>
      <c r="J2140" s="101"/>
      <c r="K2140" s="97"/>
      <c r="L2140" s="101"/>
    </row>
    <row r="2141" spans="1:15" ht="16.5">
      <c r="A2141" s="105"/>
      <c r="B2141" s="92"/>
      <c r="C2141" s="92"/>
      <c r="D2141" s="98"/>
      <c r="E2141" s="115"/>
      <c r="F2141" s="93"/>
      <c r="G2141" s="93"/>
      <c r="H2141" s="110"/>
      <c r="I2141" s="97"/>
      <c r="J2141" s="97"/>
      <c r="K2141" s="97"/>
      <c r="L2141" s="94"/>
    </row>
    <row r="2142" spans="1:15" ht="16.5">
      <c r="A2142" s="109" t="s">
        <v>37</v>
      </c>
      <c r="B2142" s="92"/>
      <c r="C2142" s="92"/>
      <c r="D2142" s="98"/>
      <c r="E2142" s="98"/>
      <c r="F2142" s="93"/>
      <c r="G2142" s="93"/>
      <c r="H2142" s="110"/>
      <c r="I2142" s="111"/>
      <c r="J2142" s="111"/>
      <c r="K2142" s="111"/>
      <c r="L2142" s="93"/>
      <c r="N2142" s="115"/>
      <c r="O2142" s="115"/>
    </row>
    <row r="2143" spans="1:15" ht="16.5">
      <c r="A2143" s="112" t="s">
        <v>38</v>
      </c>
      <c r="B2143" s="92"/>
      <c r="C2143" s="92"/>
      <c r="D2143" s="113"/>
      <c r="E2143" s="114"/>
      <c r="F2143" s="98"/>
      <c r="G2143" s="111"/>
      <c r="H2143" s="110"/>
      <c r="I2143" s="111"/>
      <c r="J2143" s="111"/>
      <c r="K2143" s="111"/>
      <c r="L2143" s="93"/>
      <c r="N2143" s="98"/>
      <c r="O2143" s="98"/>
    </row>
    <row r="2144" spans="1:15" ht="16.5">
      <c r="A2144" s="112" t="s">
        <v>39</v>
      </c>
      <c r="B2144" s="92"/>
      <c r="C2144" s="92"/>
      <c r="D2144" s="98"/>
      <c r="E2144" s="114"/>
      <c r="F2144" s="98"/>
      <c r="G2144" s="111"/>
      <c r="H2144" s="110"/>
      <c r="I2144" s="97"/>
      <c r="J2144" s="97"/>
      <c r="K2144" s="97"/>
      <c r="L2144" s="93"/>
    </row>
    <row r="2145" spans="1:15" ht="16.5">
      <c r="A2145" s="112" t="s">
        <v>40</v>
      </c>
      <c r="B2145" s="113"/>
      <c r="C2145" s="92"/>
      <c r="D2145" s="98"/>
      <c r="E2145" s="114"/>
      <c r="F2145" s="98"/>
      <c r="G2145" s="111"/>
      <c r="H2145" s="95"/>
      <c r="I2145" s="97"/>
      <c r="J2145" s="97"/>
      <c r="K2145" s="97"/>
      <c r="L2145" s="93"/>
    </row>
    <row r="2146" spans="1:15" ht="16.5">
      <c r="A2146" s="112" t="s">
        <v>41</v>
      </c>
      <c r="B2146" s="105"/>
      <c r="C2146" s="113"/>
      <c r="D2146" s="98"/>
      <c r="E2146" s="116"/>
      <c r="F2146" s="111"/>
      <c r="G2146" s="111"/>
      <c r="H2146" s="95"/>
      <c r="I2146" s="97"/>
      <c r="J2146" s="97"/>
      <c r="K2146" s="97"/>
      <c r="L2146" s="111"/>
    </row>
    <row r="2149" spans="1:15" ht="16.5" customHeight="1"/>
    <row r="2150" spans="1:15" ht="16.5" customHeight="1">
      <c r="A2150" s="159" t="s">
        <v>0</v>
      </c>
      <c r="B2150" s="159"/>
      <c r="C2150" s="159"/>
      <c r="D2150" s="159"/>
      <c r="E2150" s="159"/>
      <c r="F2150" s="159"/>
      <c r="G2150" s="159"/>
      <c r="H2150" s="159"/>
      <c r="I2150" s="159"/>
      <c r="J2150" s="159"/>
      <c r="K2150" s="159"/>
      <c r="L2150" s="159"/>
      <c r="M2150" s="159"/>
      <c r="N2150" s="159"/>
      <c r="O2150" s="159"/>
    </row>
    <row r="2151" spans="1:15">
      <c r="A2151" s="159"/>
      <c r="B2151" s="159"/>
      <c r="C2151" s="159"/>
      <c r="D2151" s="159"/>
      <c r="E2151" s="159"/>
      <c r="F2151" s="159"/>
      <c r="G2151" s="159"/>
      <c r="H2151" s="159"/>
      <c r="I2151" s="159"/>
      <c r="J2151" s="159"/>
      <c r="K2151" s="159"/>
      <c r="L2151" s="159"/>
      <c r="M2151" s="159"/>
      <c r="N2151" s="159"/>
      <c r="O2151" s="159"/>
    </row>
    <row r="2152" spans="1:15" ht="16.5" customHeight="1">
      <c r="A2152" s="159"/>
      <c r="B2152" s="159"/>
      <c r="C2152" s="159"/>
      <c r="D2152" s="159"/>
      <c r="E2152" s="159"/>
      <c r="F2152" s="159"/>
      <c r="G2152" s="159"/>
      <c r="H2152" s="159"/>
      <c r="I2152" s="159"/>
      <c r="J2152" s="159"/>
      <c r="K2152" s="159"/>
      <c r="L2152" s="159"/>
      <c r="M2152" s="159"/>
      <c r="N2152" s="159"/>
      <c r="O2152" s="159"/>
    </row>
    <row r="2153" spans="1:15" ht="16.5" customHeight="1">
      <c r="A2153" s="172" t="s">
        <v>1</v>
      </c>
      <c r="B2153" s="172"/>
      <c r="C2153" s="172"/>
      <c r="D2153" s="172"/>
      <c r="E2153" s="172"/>
      <c r="F2153" s="172"/>
      <c r="G2153" s="172"/>
      <c r="H2153" s="172"/>
      <c r="I2153" s="172"/>
      <c r="J2153" s="172"/>
      <c r="K2153" s="172"/>
      <c r="L2153" s="172"/>
      <c r="M2153" s="172"/>
      <c r="N2153" s="172"/>
      <c r="O2153" s="172"/>
    </row>
    <row r="2154" spans="1:15" ht="16.5" customHeight="1">
      <c r="A2154" s="172" t="s">
        <v>2</v>
      </c>
      <c r="B2154" s="172"/>
      <c r="C2154" s="172"/>
      <c r="D2154" s="172"/>
      <c r="E2154" s="172"/>
      <c r="F2154" s="172"/>
      <c r="G2154" s="172"/>
      <c r="H2154" s="172"/>
      <c r="I2154" s="172"/>
      <c r="J2154" s="172"/>
      <c r="K2154" s="172"/>
      <c r="L2154" s="172"/>
      <c r="M2154" s="172"/>
      <c r="N2154" s="172"/>
      <c r="O2154" s="172"/>
    </row>
    <row r="2155" spans="1:15">
      <c r="A2155" s="163" t="s">
        <v>3</v>
      </c>
      <c r="B2155" s="163"/>
      <c r="C2155" s="163"/>
      <c r="D2155" s="163"/>
      <c r="E2155" s="163"/>
      <c r="F2155" s="163"/>
      <c r="G2155" s="163"/>
      <c r="H2155" s="163"/>
      <c r="I2155" s="163"/>
      <c r="J2155" s="163"/>
      <c r="K2155" s="163"/>
      <c r="L2155" s="163"/>
      <c r="M2155" s="163"/>
      <c r="N2155" s="163"/>
      <c r="O2155" s="163"/>
    </row>
    <row r="2156" spans="1:15" ht="16.5">
      <c r="A2156" s="173" t="s">
        <v>42</v>
      </c>
      <c r="B2156" s="173"/>
      <c r="C2156" s="173"/>
      <c r="D2156" s="173"/>
      <c r="E2156" s="173"/>
      <c r="F2156" s="173"/>
      <c r="G2156" s="173"/>
      <c r="H2156" s="173"/>
      <c r="I2156" s="173"/>
      <c r="J2156" s="173"/>
      <c r="K2156" s="173"/>
      <c r="L2156" s="173"/>
      <c r="M2156" s="173"/>
      <c r="N2156" s="173"/>
      <c r="O2156" s="173"/>
    </row>
    <row r="2157" spans="1:15" ht="16.5">
      <c r="A2157" s="164" t="s">
        <v>5</v>
      </c>
      <c r="B2157" s="164"/>
      <c r="C2157" s="164"/>
      <c r="D2157" s="164"/>
      <c r="E2157" s="164"/>
      <c r="F2157" s="164"/>
      <c r="G2157" s="164"/>
      <c r="H2157" s="164"/>
      <c r="I2157" s="164"/>
      <c r="J2157" s="164"/>
      <c r="K2157" s="164"/>
      <c r="L2157" s="164"/>
      <c r="M2157" s="164"/>
      <c r="N2157" s="164"/>
      <c r="O2157" s="164"/>
    </row>
    <row r="2158" spans="1:15" ht="13.9" customHeight="1">
      <c r="A2158" s="165" t="s">
        <v>6</v>
      </c>
      <c r="B2158" s="166" t="s">
        <v>7</v>
      </c>
      <c r="C2158" s="167" t="s">
        <v>8</v>
      </c>
      <c r="D2158" s="166" t="s">
        <v>9</v>
      </c>
      <c r="E2158" s="165" t="s">
        <v>10</v>
      </c>
      <c r="F2158" s="165" t="s">
        <v>11</v>
      </c>
      <c r="G2158" s="167" t="s">
        <v>12</v>
      </c>
      <c r="H2158" s="167" t="s">
        <v>13</v>
      </c>
      <c r="I2158" s="167" t="s">
        <v>14</v>
      </c>
      <c r="J2158" s="167" t="s">
        <v>15</v>
      </c>
      <c r="K2158" s="167" t="s">
        <v>16</v>
      </c>
      <c r="L2158" s="168" t="s">
        <v>17</v>
      </c>
      <c r="M2158" s="166" t="s">
        <v>18</v>
      </c>
      <c r="N2158" s="166" t="s">
        <v>19</v>
      </c>
      <c r="O2158" s="166" t="s">
        <v>20</v>
      </c>
    </row>
    <row r="2159" spans="1:15">
      <c r="A2159" s="165"/>
      <c r="B2159" s="166"/>
      <c r="C2159" s="167"/>
      <c r="D2159" s="166"/>
      <c r="E2159" s="165"/>
      <c r="F2159" s="165"/>
      <c r="G2159" s="167"/>
      <c r="H2159" s="167"/>
      <c r="I2159" s="167"/>
      <c r="J2159" s="167"/>
      <c r="K2159" s="167"/>
      <c r="L2159" s="168"/>
      <c r="M2159" s="166"/>
      <c r="N2159" s="166"/>
      <c r="O2159" s="166"/>
    </row>
    <row r="2160" spans="1:15">
      <c r="A2160" s="91">
        <v>1</v>
      </c>
      <c r="B2160" s="124">
        <v>42947</v>
      </c>
      <c r="C2160" s="119">
        <v>220</v>
      </c>
      <c r="D2160" s="119" t="s">
        <v>21</v>
      </c>
      <c r="E2160" s="119" t="s">
        <v>22</v>
      </c>
      <c r="F2160" s="119" t="s">
        <v>43</v>
      </c>
      <c r="G2160" s="123">
        <v>12</v>
      </c>
      <c r="H2160" s="123">
        <v>9</v>
      </c>
      <c r="I2160" s="123">
        <v>13.5</v>
      </c>
      <c r="J2160" s="123">
        <v>15</v>
      </c>
      <c r="K2160" s="123">
        <v>16.5</v>
      </c>
      <c r="L2160" s="123">
        <v>9</v>
      </c>
      <c r="M2160" s="119">
        <v>3000</v>
      </c>
      <c r="N2160" s="122">
        <f>IF('NORMAL OPTION CALLS'!E2160="BUY",('NORMAL OPTION CALLS'!L2160-'NORMAL OPTION CALLS'!G2160)*('NORMAL OPTION CALLS'!M2160),('NORMAL OPTION CALLS'!G2160-'NORMAL OPTION CALLS'!L2160)*('NORMAL OPTION CALLS'!M2160))</f>
        <v>-9000</v>
      </c>
      <c r="O2160" s="8">
        <f>'NORMAL OPTION CALLS'!N2160/('NORMAL OPTION CALLS'!M2160)/'NORMAL OPTION CALLS'!G2160%</f>
        <v>-25</v>
      </c>
    </row>
    <row r="2161" spans="1:38">
      <c r="A2161" s="91">
        <v>2</v>
      </c>
      <c r="B2161" s="124">
        <v>42947</v>
      </c>
      <c r="C2161" s="119">
        <v>570</v>
      </c>
      <c r="D2161" s="119" t="s">
        <v>21</v>
      </c>
      <c r="E2161" s="119" t="s">
        <v>22</v>
      </c>
      <c r="F2161" s="119" t="s">
        <v>44</v>
      </c>
      <c r="G2161" s="123">
        <v>19</v>
      </c>
      <c r="H2161" s="123">
        <v>15</v>
      </c>
      <c r="I2161" s="123">
        <v>21</v>
      </c>
      <c r="J2161" s="123">
        <v>23</v>
      </c>
      <c r="K2161" s="123">
        <v>25</v>
      </c>
      <c r="L2161" s="123">
        <v>21</v>
      </c>
      <c r="M2161" s="119">
        <v>2000</v>
      </c>
      <c r="N2161" s="122">
        <f>IF('NORMAL OPTION CALLS'!E2161="BUY",('NORMAL OPTION CALLS'!L2161-'NORMAL OPTION CALLS'!G2161)*('NORMAL OPTION CALLS'!M2161),('NORMAL OPTION CALLS'!G2161-'NORMAL OPTION CALLS'!L2161)*('NORMAL OPTION CALLS'!M2161))</f>
        <v>4000</v>
      </c>
      <c r="O2161" s="8">
        <f>'NORMAL OPTION CALLS'!N2161/('NORMAL OPTION CALLS'!M2161)/'NORMAL OPTION CALLS'!G2161%</f>
        <v>10.526315789473685</v>
      </c>
    </row>
    <row r="2162" spans="1:38">
      <c r="A2162" s="91">
        <v>3</v>
      </c>
      <c r="B2162" s="124">
        <v>42947</v>
      </c>
      <c r="C2162" s="119">
        <v>380</v>
      </c>
      <c r="D2162" s="119" t="s">
        <v>21</v>
      </c>
      <c r="E2162" s="119" t="s">
        <v>22</v>
      </c>
      <c r="F2162" s="119" t="s">
        <v>23</v>
      </c>
      <c r="G2162" s="123">
        <v>15</v>
      </c>
      <c r="H2162" s="123">
        <v>11</v>
      </c>
      <c r="I2162" s="123">
        <v>17</v>
      </c>
      <c r="J2162" s="123">
        <v>19</v>
      </c>
      <c r="K2162" s="123">
        <v>21</v>
      </c>
      <c r="L2162" s="123">
        <v>17</v>
      </c>
      <c r="M2162" s="119">
        <v>1575</v>
      </c>
      <c r="N2162" s="122">
        <f>IF('NORMAL OPTION CALLS'!E2162="BUY",('NORMAL OPTION CALLS'!L2162-'NORMAL OPTION CALLS'!G2162)*('NORMAL OPTION CALLS'!M2162),('NORMAL OPTION CALLS'!G2162-'NORMAL OPTION CALLS'!L2162)*('NORMAL OPTION CALLS'!M2162))</f>
        <v>3150</v>
      </c>
      <c r="O2162" s="8">
        <f>'NORMAL OPTION CALLS'!N2162/('NORMAL OPTION CALLS'!M2162)/'NORMAL OPTION CALLS'!G2162%</f>
        <v>13.333333333333334</v>
      </c>
    </row>
    <row r="2163" spans="1:38">
      <c r="A2163" s="91">
        <v>4</v>
      </c>
      <c r="B2163" s="124">
        <v>42944</v>
      </c>
      <c r="C2163" s="119">
        <v>680</v>
      </c>
      <c r="D2163" s="119" t="s">
        <v>21</v>
      </c>
      <c r="E2163" s="119" t="s">
        <v>22</v>
      </c>
      <c r="F2163" s="119" t="s">
        <v>45</v>
      </c>
      <c r="G2163" s="123">
        <v>37</v>
      </c>
      <c r="H2163" s="123">
        <v>31</v>
      </c>
      <c r="I2163" s="123">
        <v>40</v>
      </c>
      <c r="J2163" s="123">
        <v>43</v>
      </c>
      <c r="K2163" s="123">
        <v>46</v>
      </c>
      <c r="L2163" s="123">
        <v>40</v>
      </c>
      <c r="M2163" s="119">
        <v>1500</v>
      </c>
      <c r="N2163" s="122">
        <f>IF('NORMAL OPTION CALLS'!E2163="BUY",('NORMAL OPTION CALLS'!L2163-'NORMAL OPTION CALLS'!G2163)*('NORMAL OPTION CALLS'!M2163),('NORMAL OPTION CALLS'!G2163-'NORMAL OPTION CALLS'!L2163)*('NORMAL OPTION CALLS'!M2163))</f>
        <v>4500</v>
      </c>
      <c r="O2163" s="8">
        <f>'NORMAL OPTION CALLS'!N2163/('NORMAL OPTION CALLS'!M2163)/'NORMAL OPTION CALLS'!G2163%</f>
        <v>8.1081081081081088</v>
      </c>
    </row>
    <row r="2164" spans="1:38">
      <c r="A2164" s="91">
        <v>5</v>
      </c>
      <c r="B2164" s="124">
        <v>42944</v>
      </c>
      <c r="C2164" s="119">
        <v>100</v>
      </c>
      <c r="D2164" s="119" t="s">
        <v>21</v>
      </c>
      <c r="E2164" s="119" t="s">
        <v>22</v>
      </c>
      <c r="F2164" s="119" t="s">
        <v>46</v>
      </c>
      <c r="G2164" s="123">
        <v>2</v>
      </c>
      <c r="H2164" s="123">
        <v>1</v>
      </c>
      <c r="I2164" s="123">
        <v>2.5</v>
      </c>
      <c r="J2164" s="123">
        <v>3</v>
      </c>
      <c r="K2164" s="123">
        <v>3.5</v>
      </c>
      <c r="L2164" s="123">
        <v>3.5</v>
      </c>
      <c r="M2164" s="119">
        <v>7000</v>
      </c>
      <c r="N2164" s="122">
        <f>IF('NORMAL OPTION CALLS'!E2164="BUY",('NORMAL OPTION CALLS'!L2164-'NORMAL OPTION CALLS'!G2164)*('NORMAL OPTION CALLS'!M2164),('NORMAL OPTION CALLS'!G2164-'NORMAL OPTION CALLS'!L2164)*('NORMAL OPTION CALLS'!M2164))</f>
        <v>10500</v>
      </c>
      <c r="O2164" s="8">
        <f>'NORMAL OPTION CALLS'!N2164/('NORMAL OPTION CALLS'!M2164)/'NORMAL OPTION CALLS'!G2164%</f>
        <v>75</v>
      </c>
    </row>
    <row r="2165" spans="1:38">
      <c r="A2165" s="91">
        <v>6</v>
      </c>
      <c r="B2165" s="124">
        <v>42943</v>
      </c>
      <c r="C2165" s="119">
        <v>105</v>
      </c>
      <c r="D2165" s="119" t="s">
        <v>47</v>
      </c>
      <c r="E2165" s="119" t="s">
        <v>22</v>
      </c>
      <c r="F2165" s="119" t="s">
        <v>48</v>
      </c>
      <c r="G2165" s="123">
        <v>0.3</v>
      </c>
      <c r="H2165" s="123">
        <v>0.05</v>
      </c>
      <c r="I2165" s="123">
        <v>0.8</v>
      </c>
      <c r="J2165" s="123">
        <v>1.3</v>
      </c>
      <c r="K2165" s="123">
        <v>1.8</v>
      </c>
      <c r="L2165" s="123">
        <v>0.05</v>
      </c>
      <c r="M2165" s="119">
        <v>9000</v>
      </c>
      <c r="N2165" s="122">
        <f>IF('NORMAL OPTION CALLS'!E2165="BUY",('NORMAL OPTION CALLS'!L2165-'NORMAL OPTION CALLS'!G2165)*('NORMAL OPTION CALLS'!M2165),('NORMAL OPTION CALLS'!G2165-'NORMAL OPTION CALLS'!L2165)*('NORMAL OPTION CALLS'!M2165))</f>
        <v>-2250</v>
      </c>
      <c r="O2165" s="8">
        <f>'NORMAL OPTION CALLS'!N2165/('NORMAL OPTION CALLS'!M2165)/'NORMAL OPTION CALLS'!G2165%</f>
        <v>-83.333333333333329</v>
      </c>
    </row>
    <row r="2166" spans="1:38">
      <c r="A2166" s="91">
        <v>7</v>
      </c>
      <c r="B2166" s="124">
        <v>42943</v>
      </c>
      <c r="C2166" s="119">
        <v>300</v>
      </c>
      <c r="D2166" s="119" t="s">
        <v>21</v>
      </c>
      <c r="E2166" s="119" t="s">
        <v>22</v>
      </c>
      <c r="F2166" s="119" t="s">
        <v>49</v>
      </c>
      <c r="G2166" s="123">
        <v>1.5</v>
      </c>
      <c r="H2166" s="123">
        <v>0.1</v>
      </c>
      <c r="I2166" s="123">
        <v>2.5</v>
      </c>
      <c r="J2166" s="123">
        <v>3.5</v>
      </c>
      <c r="K2166" s="123">
        <v>4.5</v>
      </c>
      <c r="L2166" s="123">
        <v>0.1</v>
      </c>
      <c r="M2166" s="119">
        <v>3000</v>
      </c>
      <c r="N2166" s="122">
        <f>IF('NORMAL OPTION CALLS'!E2166="BUY",('NORMAL OPTION CALLS'!L2166-'NORMAL OPTION CALLS'!G2166)*('NORMAL OPTION CALLS'!M2166),('NORMAL OPTION CALLS'!G2166-'NORMAL OPTION CALLS'!L2166)*('NORMAL OPTION CALLS'!M2166))</f>
        <v>-4200</v>
      </c>
      <c r="O2166" s="8">
        <f>'NORMAL OPTION CALLS'!N2166/('NORMAL OPTION CALLS'!M2166)/'NORMAL OPTION CALLS'!G2166%</f>
        <v>-93.333333333333329</v>
      </c>
    </row>
    <row r="2167" spans="1:38">
      <c r="A2167" s="91">
        <v>8</v>
      </c>
      <c r="B2167" s="124">
        <v>42943</v>
      </c>
      <c r="C2167" s="119">
        <v>1700</v>
      </c>
      <c r="D2167" s="119" t="s">
        <v>21</v>
      </c>
      <c r="E2167" s="119" t="s">
        <v>22</v>
      </c>
      <c r="F2167" s="119" t="s">
        <v>50</v>
      </c>
      <c r="G2167" s="123">
        <v>36</v>
      </c>
      <c r="H2167" s="123">
        <v>24</v>
      </c>
      <c r="I2167" s="123">
        <v>42</v>
      </c>
      <c r="J2167" s="123">
        <v>48</v>
      </c>
      <c r="K2167" s="123">
        <v>54</v>
      </c>
      <c r="L2167" s="123">
        <v>24</v>
      </c>
      <c r="M2167" s="119">
        <v>500</v>
      </c>
      <c r="N2167" s="122">
        <f>IF('NORMAL OPTION CALLS'!E2167="BUY",('NORMAL OPTION CALLS'!L2167-'NORMAL OPTION CALLS'!G2167)*('NORMAL OPTION CALLS'!M2167),('NORMAL OPTION CALLS'!G2167-'NORMAL OPTION CALLS'!L2167)*('NORMAL OPTION CALLS'!M2167))</f>
        <v>-6000</v>
      </c>
      <c r="O2167" s="8">
        <f>'NORMAL OPTION CALLS'!N2167/('NORMAL OPTION CALLS'!M2167)/'NORMAL OPTION CALLS'!G2167%</f>
        <v>-33.333333333333336</v>
      </c>
    </row>
    <row r="2168" spans="1:38">
      <c r="A2168" s="91">
        <v>9</v>
      </c>
      <c r="B2168" s="124">
        <v>42942</v>
      </c>
      <c r="C2168" s="119">
        <v>150</v>
      </c>
      <c r="D2168" s="119" t="s">
        <v>21</v>
      </c>
      <c r="E2168" s="119" t="s">
        <v>22</v>
      </c>
      <c r="F2168" s="119" t="s">
        <v>51</v>
      </c>
      <c r="G2168" s="123">
        <v>2</v>
      </c>
      <c r="H2168" s="123">
        <v>0.5</v>
      </c>
      <c r="I2168" s="123">
        <v>3</v>
      </c>
      <c r="J2168" s="123">
        <v>4</v>
      </c>
      <c r="K2168" s="123">
        <v>5</v>
      </c>
      <c r="L2168" s="123">
        <v>3</v>
      </c>
      <c r="M2168" s="119">
        <v>4500</v>
      </c>
      <c r="N2168" s="122">
        <f>IF('NORMAL OPTION CALLS'!E2168="BUY",('NORMAL OPTION CALLS'!L2168-'NORMAL OPTION CALLS'!G2168)*('NORMAL OPTION CALLS'!M2168),('NORMAL OPTION CALLS'!G2168-'NORMAL OPTION CALLS'!L2168)*('NORMAL OPTION CALLS'!M2168))</f>
        <v>4500</v>
      </c>
      <c r="O2168" s="8">
        <f>'NORMAL OPTION CALLS'!N2168/('NORMAL OPTION CALLS'!M2168)/'NORMAL OPTION CALLS'!G2168%</f>
        <v>50</v>
      </c>
    </row>
    <row r="2169" spans="1:38">
      <c r="A2169" s="91">
        <v>10</v>
      </c>
      <c r="B2169" s="124">
        <v>42942</v>
      </c>
      <c r="C2169" s="119">
        <v>560</v>
      </c>
      <c r="D2169" s="119" t="s">
        <v>21</v>
      </c>
      <c r="E2169" s="119" t="s">
        <v>22</v>
      </c>
      <c r="F2169" s="119" t="s">
        <v>44</v>
      </c>
      <c r="G2169" s="123">
        <v>4.5</v>
      </c>
      <c r="H2169" s="123">
        <v>1.5</v>
      </c>
      <c r="I2169" s="123">
        <v>6</v>
      </c>
      <c r="J2169" s="123">
        <v>7.5</v>
      </c>
      <c r="K2169" s="123">
        <v>9</v>
      </c>
      <c r="L2169" s="123">
        <v>7.5</v>
      </c>
      <c r="M2169" s="119">
        <v>2000</v>
      </c>
      <c r="N2169" s="122">
        <f>IF('NORMAL OPTION CALLS'!E2169="BUY",('NORMAL OPTION CALLS'!L2169-'NORMAL OPTION CALLS'!G2169)*('NORMAL OPTION CALLS'!M2169),('NORMAL OPTION CALLS'!G2169-'NORMAL OPTION CALLS'!L2169)*('NORMAL OPTION CALLS'!M2169))</f>
        <v>6000</v>
      </c>
      <c r="O2169" s="8">
        <f>'NORMAL OPTION CALLS'!N2169/('NORMAL OPTION CALLS'!M2169)/'NORMAL OPTION CALLS'!G2169%</f>
        <v>66.666666666666671</v>
      </c>
    </row>
    <row r="2170" spans="1:38">
      <c r="A2170" s="91">
        <v>11</v>
      </c>
      <c r="B2170" s="124">
        <v>42941</v>
      </c>
      <c r="C2170" s="119">
        <v>2600</v>
      </c>
      <c r="D2170" s="119" t="s">
        <v>21</v>
      </c>
      <c r="E2170" s="119" t="s">
        <v>22</v>
      </c>
      <c r="F2170" s="119" t="s">
        <v>52</v>
      </c>
      <c r="G2170" s="123">
        <v>7</v>
      </c>
      <c r="H2170" s="123">
        <v>0.5</v>
      </c>
      <c r="I2170" s="123">
        <v>21</v>
      </c>
      <c r="J2170" s="123">
        <v>35</v>
      </c>
      <c r="K2170" s="123">
        <v>48</v>
      </c>
      <c r="L2170" s="123">
        <v>0.5</v>
      </c>
      <c r="M2170" s="119">
        <v>250</v>
      </c>
      <c r="N2170" s="122">
        <f>IF('NORMAL OPTION CALLS'!E2170="BUY",('NORMAL OPTION CALLS'!L2170-'NORMAL OPTION CALLS'!G2170)*('NORMAL OPTION CALLS'!M2170),('NORMAL OPTION CALLS'!G2170-'NORMAL OPTION CALLS'!L2170)*('NORMAL OPTION CALLS'!M2170))</f>
        <v>-1625</v>
      </c>
      <c r="O2170" s="8">
        <f>'NORMAL OPTION CALLS'!N2170/('NORMAL OPTION CALLS'!M2170)/'NORMAL OPTION CALLS'!G2170%</f>
        <v>-92.857142857142847</v>
      </c>
    </row>
    <row r="2171" spans="1:38" s="119" customFormat="1">
      <c r="A2171" s="91">
        <v>12</v>
      </c>
      <c r="B2171" s="124">
        <v>42941</v>
      </c>
      <c r="C2171" s="119">
        <v>120</v>
      </c>
      <c r="D2171" s="119" t="s">
        <v>21</v>
      </c>
      <c r="E2171" s="119" t="s">
        <v>22</v>
      </c>
      <c r="F2171" s="119" t="s">
        <v>53</v>
      </c>
      <c r="G2171" s="123">
        <v>2.5</v>
      </c>
      <c r="H2171" s="123">
        <v>1.5</v>
      </c>
      <c r="I2171" s="123">
        <v>3</v>
      </c>
      <c r="J2171" s="123">
        <v>3.5</v>
      </c>
      <c r="K2171" s="123">
        <v>4</v>
      </c>
      <c r="L2171" s="123">
        <v>3</v>
      </c>
      <c r="M2171" s="119">
        <v>11000</v>
      </c>
      <c r="N2171" s="122">
        <f>IF('NORMAL OPTION CALLS'!E2171="BUY",('NORMAL OPTION CALLS'!L2171-'NORMAL OPTION CALLS'!G2171)*('NORMAL OPTION CALLS'!M2171),('NORMAL OPTION CALLS'!G2171-'NORMAL OPTION CALLS'!L2171)*('NORMAL OPTION CALLS'!M2171))</f>
        <v>5500</v>
      </c>
      <c r="O2171" s="8">
        <f>'NORMAL OPTION CALLS'!N2171/('NORMAL OPTION CALLS'!M2171)/'NORMAL OPTION CALLS'!G2171%</f>
        <v>20</v>
      </c>
      <c r="P2171" s="115"/>
      <c r="Q2171" s="115"/>
      <c r="R2171" s="115"/>
      <c r="S2171" s="115"/>
      <c r="T2171" s="115"/>
      <c r="U2171" s="115"/>
      <c r="V2171" s="115"/>
      <c r="W2171" s="115"/>
      <c r="X2171" s="115"/>
      <c r="Y2171" s="115"/>
      <c r="Z2171" s="115"/>
      <c r="AA2171" s="115"/>
      <c r="AB2171" s="115"/>
      <c r="AC2171" s="115"/>
      <c r="AD2171" s="115"/>
      <c r="AE2171" s="115"/>
      <c r="AF2171" s="115"/>
      <c r="AG2171" s="115"/>
      <c r="AH2171" s="115"/>
      <c r="AI2171" s="115"/>
      <c r="AJ2171" s="115"/>
      <c r="AK2171" s="115"/>
      <c r="AL2171" s="128"/>
    </row>
    <row r="2172" spans="1:38">
      <c r="A2172" s="91">
        <v>13</v>
      </c>
      <c r="B2172" s="124">
        <v>42941</v>
      </c>
      <c r="C2172" s="119">
        <v>215</v>
      </c>
      <c r="D2172" s="119" t="s">
        <v>21</v>
      </c>
      <c r="E2172" s="119" t="s">
        <v>22</v>
      </c>
      <c r="F2172" s="119" t="s">
        <v>24</v>
      </c>
      <c r="G2172" s="123">
        <v>3</v>
      </c>
      <c r="H2172" s="123">
        <v>1</v>
      </c>
      <c r="I2172" s="123">
        <v>4</v>
      </c>
      <c r="J2172" s="123">
        <v>5</v>
      </c>
      <c r="K2172" s="123">
        <v>6</v>
      </c>
      <c r="L2172" s="123">
        <v>4</v>
      </c>
      <c r="M2172" s="119">
        <v>3500</v>
      </c>
      <c r="N2172" s="122">
        <f>IF('NORMAL OPTION CALLS'!E2172="BUY",('NORMAL OPTION CALLS'!L2172-'NORMAL OPTION CALLS'!G2172)*('NORMAL OPTION CALLS'!M2172),('NORMAL OPTION CALLS'!G2172-'NORMAL OPTION CALLS'!L2172)*('NORMAL OPTION CALLS'!M2172))</f>
        <v>3500</v>
      </c>
      <c r="O2172" s="8">
        <f>'NORMAL OPTION CALLS'!N2172/('NORMAL OPTION CALLS'!M2172)/'NORMAL OPTION CALLS'!G2172%</f>
        <v>33.333333333333336</v>
      </c>
      <c r="P2172" s="118"/>
      <c r="Q2172" s="118"/>
      <c r="R2172" s="118"/>
      <c r="S2172" s="118"/>
      <c r="T2172" s="118"/>
      <c r="U2172" s="118"/>
      <c r="V2172" s="118"/>
      <c r="W2172" s="118"/>
      <c r="X2172" s="118"/>
      <c r="Y2172" s="118"/>
      <c r="Z2172" s="118"/>
      <c r="AA2172" s="118"/>
      <c r="AB2172" s="118"/>
      <c r="AC2172" s="118"/>
      <c r="AD2172" s="118"/>
      <c r="AE2172" s="118"/>
      <c r="AF2172" s="118"/>
      <c r="AG2172" s="118"/>
      <c r="AH2172" s="118"/>
      <c r="AI2172" s="118"/>
      <c r="AJ2172" s="118"/>
      <c r="AK2172" s="118"/>
    </row>
    <row r="2173" spans="1:38" s="119" customFormat="1">
      <c r="A2173" s="91">
        <v>14</v>
      </c>
      <c r="B2173" s="124">
        <v>42941</v>
      </c>
      <c r="C2173" s="119">
        <v>100</v>
      </c>
      <c r="D2173" s="119" t="s">
        <v>21</v>
      </c>
      <c r="E2173" s="119" t="s">
        <v>22</v>
      </c>
      <c r="F2173" s="119" t="s">
        <v>46</v>
      </c>
      <c r="G2173" s="123">
        <v>1.5</v>
      </c>
      <c r="H2173" s="123">
        <v>0.5</v>
      </c>
      <c r="I2173" s="123">
        <v>2</v>
      </c>
      <c r="J2173" s="123">
        <v>2.5</v>
      </c>
      <c r="K2173" s="123">
        <v>3</v>
      </c>
      <c r="L2173" s="123">
        <v>2.5</v>
      </c>
      <c r="M2173" s="119">
        <v>7000</v>
      </c>
      <c r="N2173" s="122">
        <f>IF('NORMAL OPTION CALLS'!E2173="BUY",('NORMAL OPTION CALLS'!L2173-'NORMAL OPTION CALLS'!G2173)*('NORMAL OPTION CALLS'!M2173),('NORMAL OPTION CALLS'!G2173-'NORMAL OPTION CALLS'!L2173)*('NORMAL OPTION CALLS'!M2173))</f>
        <v>7000</v>
      </c>
      <c r="O2173" s="8">
        <f>'NORMAL OPTION CALLS'!N2173/('NORMAL OPTION CALLS'!M2173)/'NORMAL OPTION CALLS'!G2173%</f>
        <v>66.666666666666671</v>
      </c>
      <c r="P2173" s="115"/>
      <c r="Q2173" s="115"/>
      <c r="R2173" s="115"/>
      <c r="S2173" s="115"/>
      <c r="T2173" s="115"/>
      <c r="U2173" s="115"/>
      <c r="V2173" s="115"/>
      <c r="W2173" s="115"/>
      <c r="X2173" s="115"/>
      <c r="Y2173" s="115"/>
      <c r="Z2173" s="115"/>
      <c r="AA2173" s="115"/>
      <c r="AB2173" s="115"/>
      <c r="AC2173" s="115"/>
      <c r="AD2173" s="115"/>
      <c r="AE2173" s="115"/>
      <c r="AF2173" s="115"/>
      <c r="AG2173" s="115"/>
      <c r="AH2173" s="115"/>
      <c r="AI2173" s="115"/>
      <c r="AJ2173" s="115"/>
      <c r="AK2173" s="115"/>
      <c r="AL2173" s="128"/>
    </row>
    <row r="2174" spans="1:38" s="119" customFormat="1">
      <c r="A2174" s="91">
        <v>15</v>
      </c>
      <c r="B2174" s="124">
        <v>42940</v>
      </c>
      <c r="C2174" s="119">
        <v>860</v>
      </c>
      <c r="D2174" s="119" t="s">
        <v>21</v>
      </c>
      <c r="E2174" s="119" t="s">
        <v>22</v>
      </c>
      <c r="F2174" s="119" t="s">
        <v>54</v>
      </c>
      <c r="G2174" s="123">
        <v>12</v>
      </c>
      <c r="H2174" s="123">
        <v>4</v>
      </c>
      <c r="I2174" s="123">
        <v>16</v>
      </c>
      <c r="J2174" s="123">
        <v>20</v>
      </c>
      <c r="K2174" s="123">
        <v>24</v>
      </c>
      <c r="L2174" s="123">
        <v>24</v>
      </c>
      <c r="M2174" s="119">
        <v>1200</v>
      </c>
      <c r="N2174" s="122">
        <f>IF('NORMAL OPTION CALLS'!E2174="BUY",('NORMAL OPTION CALLS'!L2174-'NORMAL OPTION CALLS'!G2174)*('NORMAL OPTION CALLS'!M2174),('NORMAL OPTION CALLS'!G2174-'NORMAL OPTION CALLS'!L2174)*('NORMAL OPTION CALLS'!M2174))</f>
        <v>14400</v>
      </c>
      <c r="O2174" s="8">
        <f>'NORMAL OPTION CALLS'!N2174/('NORMAL OPTION CALLS'!M2174)/'NORMAL OPTION CALLS'!G2174%</f>
        <v>100</v>
      </c>
      <c r="P2174" s="115"/>
      <c r="Q2174" s="115"/>
      <c r="R2174" s="115"/>
      <c r="S2174" s="115"/>
      <c r="T2174" s="115"/>
      <c r="U2174" s="115"/>
      <c r="V2174" s="115"/>
      <c r="W2174" s="115"/>
      <c r="X2174" s="115"/>
      <c r="Y2174" s="115"/>
      <c r="Z2174" s="115"/>
      <c r="AA2174" s="115"/>
      <c r="AB2174" s="115"/>
      <c r="AC2174" s="115"/>
      <c r="AD2174" s="115"/>
      <c r="AE2174" s="115"/>
      <c r="AF2174" s="115"/>
      <c r="AG2174" s="115"/>
      <c r="AH2174" s="115"/>
      <c r="AI2174" s="115"/>
      <c r="AJ2174" s="115"/>
      <c r="AK2174" s="115"/>
      <c r="AL2174" s="128"/>
    </row>
    <row r="2175" spans="1:38" s="119" customFormat="1">
      <c r="A2175" s="91">
        <v>16</v>
      </c>
      <c r="B2175" s="124">
        <v>42940</v>
      </c>
      <c r="C2175" s="119">
        <v>1600</v>
      </c>
      <c r="D2175" s="119" t="s">
        <v>21</v>
      </c>
      <c r="E2175" s="119" t="s">
        <v>22</v>
      </c>
      <c r="F2175" s="119" t="s">
        <v>55</v>
      </c>
      <c r="G2175" s="123">
        <v>22</v>
      </c>
      <c r="H2175" s="123">
        <v>8</v>
      </c>
      <c r="I2175" s="123">
        <v>30</v>
      </c>
      <c r="J2175" s="123">
        <v>38</v>
      </c>
      <c r="K2175" s="123">
        <v>46</v>
      </c>
      <c r="L2175" s="123">
        <v>30</v>
      </c>
      <c r="M2175" s="119">
        <v>350</v>
      </c>
      <c r="N2175" s="122">
        <f>IF('NORMAL OPTION CALLS'!E2175="BUY",('NORMAL OPTION CALLS'!L2175-'NORMAL OPTION CALLS'!G2175)*('NORMAL OPTION CALLS'!M2175),('NORMAL OPTION CALLS'!G2175-'NORMAL OPTION CALLS'!L2175)*('NORMAL OPTION CALLS'!M2175))</f>
        <v>2800</v>
      </c>
      <c r="O2175" s="8">
        <f>'NORMAL OPTION CALLS'!N2175/('NORMAL OPTION CALLS'!M2175)/'NORMAL OPTION CALLS'!G2175%</f>
        <v>36.363636363636367</v>
      </c>
      <c r="P2175" s="115"/>
      <c r="Q2175" s="115"/>
      <c r="R2175" s="115"/>
      <c r="S2175" s="115"/>
      <c r="T2175" s="115"/>
      <c r="U2175" s="115"/>
      <c r="V2175" s="115"/>
      <c r="W2175" s="115"/>
      <c r="X2175" s="115"/>
      <c r="Y2175" s="115"/>
      <c r="Z2175" s="115"/>
      <c r="AA2175" s="115"/>
      <c r="AB2175" s="115"/>
      <c r="AC2175" s="115"/>
      <c r="AD2175" s="115"/>
      <c r="AE2175" s="115"/>
      <c r="AF2175" s="115"/>
      <c r="AG2175" s="115"/>
      <c r="AH2175" s="115"/>
      <c r="AI2175" s="115"/>
      <c r="AJ2175" s="115"/>
      <c r="AK2175" s="115"/>
      <c r="AL2175" s="128"/>
    </row>
    <row r="2176" spans="1:38">
      <c r="A2176" s="91">
        <v>17</v>
      </c>
      <c r="B2176" s="124">
        <v>42937</v>
      </c>
      <c r="C2176" s="119">
        <v>380</v>
      </c>
      <c r="D2176" s="119" t="s">
        <v>21</v>
      </c>
      <c r="E2176" s="119" t="s">
        <v>22</v>
      </c>
      <c r="F2176" s="119" t="s">
        <v>56</v>
      </c>
      <c r="G2176" s="123">
        <v>5.5</v>
      </c>
      <c r="H2176" s="123">
        <v>2</v>
      </c>
      <c r="I2176" s="123">
        <v>7.5</v>
      </c>
      <c r="J2176" s="123">
        <v>9.5</v>
      </c>
      <c r="K2176" s="123">
        <v>11.5</v>
      </c>
      <c r="L2176" s="123">
        <v>2</v>
      </c>
      <c r="M2176" s="119">
        <v>1500</v>
      </c>
      <c r="N2176" s="122">
        <f>IF('NORMAL OPTION CALLS'!E2176="BUY",('NORMAL OPTION CALLS'!L2176-'NORMAL OPTION CALLS'!G2176)*('NORMAL OPTION CALLS'!M2176),('NORMAL OPTION CALLS'!G2176-'NORMAL OPTION CALLS'!L2176)*('NORMAL OPTION CALLS'!M2176))</f>
        <v>-5250</v>
      </c>
      <c r="O2176" s="8">
        <f>'NORMAL OPTION CALLS'!N2176/('NORMAL OPTION CALLS'!M2176)/'NORMAL OPTION CALLS'!G2176%</f>
        <v>-63.636363636363633</v>
      </c>
      <c r="P2176" s="118"/>
      <c r="Q2176" s="118"/>
      <c r="R2176" s="118"/>
      <c r="S2176" s="118"/>
      <c r="T2176" s="118"/>
      <c r="U2176" s="118"/>
      <c r="V2176" s="118"/>
      <c r="W2176" s="118"/>
      <c r="X2176" s="118"/>
      <c r="Y2176" s="118"/>
      <c r="Z2176" s="118"/>
      <c r="AA2176" s="118"/>
      <c r="AB2176" s="118"/>
      <c r="AC2176" s="118"/>
      <c r="AD2176" s="118"/>
      <c r="AE2176" s="118"/>
      <c r="AF2176" s="118"/>
      <c r="AG2176" s="118"/>
      <c r="AH2176" s="118"/>
      <c r="AI2176" s="118"/>
      <c r="AJ2176" s="118"/>
      <c r="AK2176" s="118"/>
    </row>
    <row r="2177" spans="1:38" s="119" customFormat="1">
      <c r="A2177" s="91">
        <v>18</v>
      </c>
      <c r="B2177" s="124">
        <v>42936</v>
      </c>
      <c r="C2177" s="119">
        <v>215</v>
      </c>
      <c r="D2177" s="119" t="s">
        <v>21</v>
      </c>
      <c r="E2177" s="119" t="s">
        <v>22</v>
      </c>
      <c r="F2177" s="119" t="s">
        <v>24</v>
      </c>
      <c r="G2177" s="123">
        <v>3.5</v>
      </c>
      <c r="H2177" s="123">
        <v>1.5</v>
      </c>
      <c r="I2177" s="123">
        <v>4.5</v>
      </c>
      <c r="J2177" s="123">
        <v>5.5</v>
      </c>
      <c r="K2177" s="123">
        <v>6.5</v>
      </c>
      <c r="L2177" s="123">
        <v>1.5</v>
      </c>
      <c r="M2177" s="119">
        <v>3500</v>
      </c>
      <c r="N2177" s="122">
        <f>IF('NORMAL OPTION CALLS'!E2177="BUY",('NORMAL OPTION CALLS'!L2177-'NORMAL OPTION CALLS'!G2177)*('NORMAL OPTION CALLS'!M2177),('NORMAL OPTION CALLS'!G2177-'NORMAL OPTION CALLS'!L2177)*('NORMAL OPTION CALLS'!M2177))</f>
        <v>-7000</v>
      </c>
      <c r="O2177" s="8">
        <f>'NORMAL OPTION CALLS'!N2177/('NORMAL OPTION CALLS'!M2177)/'NORMAL OPTION CALLS'!G2177%</f>
        <v>-57.142857142857139</v>
      </c>
      <c r="P2177" s="115"/>
      <c r="Q2177" s="115"/>
      <c r="R2177" s="115"/>
      <c r="S2177" s="115"/>
      <c r="T2177" s="115"/>
      <c r="U2177" s="115"/>
      <c r="V2177" s="115"/>
      <c r="W2177" s="115"/>
      <c r="X2177" s="115"/>
      <c r="Y2177" s="115"/>
      <c r="Z2177" s="115"/>
      <c r="AA2177" s="115"/>
      <c r="AB2177" s="115"/>
      <c r="AC2177" s="115"/>
      <c r="AD2177" s="115"/>
      <c r="AE2177" s="115"/>
      <c r="AF2177" s="115"/>
      <c r="AG2177" s="115"/>
      <c r="AH2177" s="115"/>
      <c r="AI2177" s="115"/>
      <c r="AJ2177" s="115"/>
      <c r="AK2177" s="115"/>
      <c r="AL2177" s="128"/>
    </row>
    <row r="2178" spans="1:38">
      <c r="A2178" s="91">
        <v>19</v>
      </c>
      <c r="B2178" s="124">
        <v>42936</v>
      </c>
      <c r="C2178" s="119">
        <v>2900</v>
      </c>
      <c r="D2178" s="119" t="s">
        <v>21</v>
      </c>
      <c r="E2178" s="119" t="s">
        <v>22</v>
      </c>
      <c r="F2178" s="119" t="s">
        <v>57</v>
      </c>
      <c r="G2178" s="123">
        <v>20</v>
      </c>
      <c r="H2178" s="123">
        <v>5</v>
      </c>
      <c r="I2178" s="123">
        <v>30</v>
      </c>
      <c r="J2178" s="123">
        <v>40</v>
      </c>
      <c r="K2178" s="123">
        <v>50</v>
      </c>
      <c r="L2178" s="123">
        <v>10</v>
      </c>
      <c r="M2178" s="119">
        <v>250</v>
      </c>
      <c r="N2178" s="122">
        <f>IF('NORMAL OPTION CALLS'!E2178="BUY",('NORMAL OPTION CALLS'!L2178-'NORMAL OPTION CALLS'!G2178)*('NORMAL OPTION CALLS'!M2178),('NORMAL OPTION CALLS'!G2178-'NORMAL OPTION CALLS'!L2178)*('NORMAL OPTION CALLS'!M2178))</f>
        <v>-2500</v>
      </c>
      <c r="O2178" s="8">
        <f>'NORMAL OPTION CALLS'!N2178/('NORMAL OPTION CALLS'!M2178)/'NORMAL OPTION CALLS'!G2178%</f>
        <v>-50</v>
      </c>
      <c r="P2178" s="118"/>
      <c r="Q2178" s="118"/>
      <c r="R2178" s="118"/>
      <c r="S2178" s="118"/>
      <c r="T2178" s="118"/>
      <c r="U2178" s="118"/>
      <c r="V2178" s="118"/>
      <c r="W2178" s="118"/>
      <c r="X2178" s="118"/>
      <c r="Y2178" s="118"/>
      <c r="Z2178" s="118"/>
      <c r="AA2178" s="118"/>
      <c r="AB2178" s="118"/>
      <c r="AC2178" s="118"/>
      <c r="AD2178" s="118"/>
      <c r="AE2178" s="118"/>
      <c r="AF2178" s="118"/>
      <c r="AG2178" s="118"/>
      <c r="AH2178" s="118"/>
      <c r="AI2178" s="118"/>
      <c r="AJ2178" s="118"/>
      <c r="AK2178" s="118"/>
    </row>
    <row r="2179" spans="1:38">
      <c r="A2179" s="91">
        <v>20</v>
      </c>
      <c r="B2179" s="124">
        <v>42936</v>
      </c>
      <c r="C2179" s="119">
        <v>540</v>
      </c>
      <c r="D2179" s="119" t="s">
        <v>21</v>
      </c>
      <c r="E2179" s="119" t="s">
        <v>22</v>
      </c>
      <c r="F2179" s="119" t="s">
        <v>58</v>
      </c>
      <c r="G2179" s="123">
        <v>11</v>
      </c>
      <c r="H2179" s="123">
        <v>5</v>
      </c>
      <c r="I2179" s="123">
        <v>14</v>
      </c>
      <c r="J2179" s="123">
        <v>17</v>
      </c>
      <c r="K2179" s="123">
        <v>20</v>
      </c>
      <c r="L2179" s="123">
        <v>14</v>
      </c>
      <c r="M2179" s="119">
        <v>1200</v>
      </c>
      <c r="N2179" s="122">
        <f>IF('NORMAL OPTION CALLS'!E2179="BUY",('NORMAL OPTION CALLS'!L2179-'NORMAL OPTION CALLS'!G2179)*('NORMAL OPTION CALLS'!M2179),('NORMAL OPTION CALLS'!G2179-'NORMAL OPTION CALLS'!L2179)*('NORMAL OPTION CALLS'!M2179))</f>
        <v>3600</v>
      </c>
      <c r="O2179" s="8">
        <f>'NORMAL OPTION CALLS'!N2179/('NORMAL OPTION CALLS'!M2179)/'NORMAL OPTION CALLS'!G2179%</f>
        <v>27.272727272727273</v>
      </c>
      <c r="P2179" s="118"/>
      <c r="Q2179" s="118"/>
      <c r="R2179" s="118"/>
      <c r="S2179" s="118"/>
      <c r="T2179" s="118"/>
      <c r="U2179" s="118"/>
      <c r="V2179" s="118"/>
      <c r="W2179" s="118"/>
      <c r="X2179" s="118"/>
      <c r="Y2179" s="118"/>
      <c r="Z2179" s="118"/>
      <c r="AA2179" s="118"/>
      <c r="AB2179" s="118"/>
      <c r="AC2179" s="118"/>
      <c r="AD2179" s="118"/>
      <c r="AE2179" s="118"/>
      <c r="AF2179" s="118"/>
      <c r="AG2179" s="118"/>
      <c r="AH2179" s="118"/>
      <c r="AI2179" s="118"/>
      <c r="AJ2179" s="118"/>
      <c r="AK2179" s="118"/>
    </row>
    <row r="2180" spans="1:38" s="119" customFormat="1">
      <c r="A2180" s="91">
        <v>21</v>
      </c>
      <c r="B2180" s="124">
        <v>42936</v>
      </c>
      <c r="C2180" s="119">
        <v>125</v>
      </c>
      <c r="D2180" s="119" t="s">
        <v>21</v>
      </c>
      <c r="E2180" s="119" t="s">
        <v>22</v>
      </c>
      <c r="F2180" s="119" t="s">
        <v>59</v>
      </c>
      <c r="G2180" s="123">
        <v>2.5</v>
      </c>
      <c r="H2180" s="123">
        <v>1.5</v>
      </c>
      <c r="I2180" s="123">
        <v>3</v>
      </c>
      <c r="J2180" s="123">
        <v>3.5</v>
      </c>
      <c r="K2180" s="123">
        <v>4</v>
      </c>
      <c r="L2180" s="123">
        <v>4</v>
      </c>
      <c r="M2180" s="119">
        <v>6000</v>
      </c>
      <c r="N2180" s="122">
        <f>IF('NORMAL OPTION CALLS'!E2180="BUY",('NORMAL OPTION CALLS'!L2180-'NORMAL OPTION CALLS'!G2180)*('NORMAL OPTION CALLS'!M2180),('NORMAL OPTION CALLS'!G2180-'NORMAL OPTION CALLS'!L2180)*('NORMAL OPTION CALLS'!M2180))</f>
        <v>9000</v>
      </c>
      <c r="O2180" s="8">
        <f>'NORMAL OPTION CALLS'!N2180/('NORMAL OPTION CALLS'!M2180)/'NORMAL OPTION CALLS'!G2180%</f>
        <v>60</v>
      </c>
      <c r="P2180" s="115"/>
      <c r="Q2180" s="115"/>
      <c r="R2180" s="115"/>
      <c r="S2180" s="115"/>
      <c r="T2180" s="115"/>
      <c r="U2180" s="115"/>
      <c r="V2180" s="115"/>
      <c r="W2180" s="115"/>
      <c r="X2180" s="115"/>
      <c r="Y2180" s="115"/>
      <c r="Z2180" s="115"/>
      <c r="AA2180" s="115"/>
      <c r="AB2180" s="115"/>
      <c r="AC2180" s="115"/>
      <c r="AD2180" s="115"/>
      <c r="AE2180" s="115"/>
      <c r="AF2180" s="115"/>
      <c r="AG2180" s="115"/>
      <c r="AH2180" s="115"/>
      <c r="AI2180" s="115"/>
      <c r="AJ2180" s="115"/>
      <c r="AK2180" s="115"/>
      <c r="AL2180" s="128"/>
    </row>
    <row r="2181" spans="1:38">
      <c r="A2181" s="91">
        <v>22</v>
      </c>
      <c r="B2181" s="124">
        <v>42935</v>
      </c>
      <c r="C2181" s="119">
        <v>210</v>
      </c>
      <c r="D2181" s="119" t="s">
        <v>21</v>
      </c>
      <c r="E2181" s="119" t="s">
        <v>22</v>
      </c>
      <c r="F2181" s="119" t="s">
        <v>24</v>
      </c>
      <c r="G2181" s="123">
        <v>5</v>
      </c>
      <c r="H2181" s="123">
        <v>3</v>
      </c>
      <c r="I2181" s="123">
        <v>6</v>
      </c>
      <c r="J2181" s="123">
        <v>7</v>
      </c>
      <c r="K2181" s="123">
        <v>8</v>
      </c>
      <c r="L2181" s="123">
        <v>6</v>
      </c>
      <c r="M2181" s="119">
        <v>3500</v>
      </c>
      <c r="N2181" s="122">
        <f>IF('NORMAL OPTION CALLS'!E2181="BUY",('NORMAL OPTION CALLS'!L2181-'NORMAL OPTION CALLS'!G2181)*('NORMAL OPTION CALLS'!M2181),('NORMAL OPTION CALLS'!G2181-'NORMAL OPTION CALLS'!L2181)*('NORMAL OPTION CALLS'!M2181))</f>
        <v>3500</v>
      </c>
      <c r="O2181" s="8">
        <f>'NORMAL OPTION CALLS'!N2181/('NORMAL OPTION CALLS'!M2181)/'NORMAL OPTION CALLS'!G2181%</f>
        <v>20</v>
      </c>
      <c r="P2181" s="118"/>
      <c r="Q2181" s="118"/>
      <c r="R2181" s="118"/>
      <c r="S2181" s="118"/>
      <c r="T2181" s="118"/>
      <c r="U2181" s="118"/>
      <c r="V2181" s="118"/>
      <c r="W2181" s="118"/>
      <c r="X2181" s="118"/>
      <c r="Y2181" s="118"/>
      <c r="Z2181" s="118"/>
      <c r="AA2181" s="118"/>
      <c r="AB2181" s="118"/>
      <c r="AC2181" s="118"/>
      <c r="AD2181" s="118"/>
      <c r="AE2181" s="118"/>
      <c r="AF2181" s="118"/>
      <c r="AG2181" s="118"/>
      <c r="AH2181" s="118"/>
      <c r="AI2181" s="118"/>
      <c r="AJ2181" s="118"/>
      <c r="AK2181" s="118"/>
    </row>
    <row r="2182" spans="1:38">
      <c r="A2182" s="91">
        <v>23</v>
      </c>
      <c r="B2182" s="124">
        <v>42935</v>
      </c>
      <c r="C2182" s="119">
        <v>1680</v>
      </c>
      <c r="D2182" s="119" t="s">
        <v>21</v>
      </c>
      <c r="E2182" s="119" t="s">
        <v>22</v>
      </c>
      <c r="F2182" s="119" t="s">
        <v>60</v>
      </c>
      <c r="G2182" s="123">
        <v>20</v>
      </c>
      <c r="H2182" s="123">
        <v>8</v>
      </c>
      <c r="I2182" s="123">
        <v>27</v>
      </c>
      <c r="J2182" s="123">
        <v>34</v>
      </c>
      <c r="K2182" s="123">
        <v>40</v>
      </c>
      <c r="L2182" s="123">
        <v>27</v>
      </c>
      <c r="M2182" s="119">
        <v>500</v>
      </c>
      <c r="N2182" s="122">
        <f>IF('NORMAL OPTION CALLS'!E2182="BUY",('NORMAL OPTION CALLS'!L2182-'NORMAL OPTION CALLS'!G2182)*('NORMAL OPTION CALLS'!M2182),('NORMAL OPTION CALLS'!G2182-'NORMAL OPTION CALLS'!L2182)*('NORMAL OPTION CALLS'!M2182))</f>
        <v>3500</v>
      </c>
      <c r="O2182" s="8">
        <f>'NORMAL OPTION CALLS'!N2182/('NORMAL OPTION CALLS'!M2182)/'NORMAL OPTION CALLS'!G2182%</f>
        <v>35</v>
      </c>
      <c r="P2182" s="118"/>
      <c r="Q2182" s="118"/>
      <c r="R2182" s="118"/>
      <c r="S2182" s="118"/>
      <c r="T2182" s="118"/>
      <c r="U2182" s="118"/>
      <c r="V2182" s="118"/>
      <c r="W2182" s="118"/>
      <c r="X2182" s="118"/>
      <c r="Y2182" s="118"/>
      <c r="Z2182" s="118"/>
      <c r="AA2182" s="118"/>
      <c r="AB2182" s="118"/>
      <c r="AC2182" s="118"/>
      <c r="AD2182" s="118"/>
      <c r="AE2182" s="118"/>
      <c r="AF2182" s="118"/>
      <c r="AG2182" s="118"/>
      <c r="AH2182" s="118"/>
      <c r="AI2182" s="118"/>
      <c r="AJ2182" s="118"/>
      <c r="AK2182" s="118"/>
    </row>
    <row r="2183" spans="1:38">
      <c r="A2183" s="91">
        <v>24</v>
      </c>
      <c r="B2183" s="124">
        <v>42934</v>
      </c>
      <c r="C2183" s="119">
        <v>370</v>
      </c>
      <c r="D2183" s="119" t="s">
        <v>21</v>
      </c>
      <c r="E2183" s="119" t="s">
        <v>22</v>
      </c>
      <c r="F2183" s="119" t="s">
        <v>61</v>
      </c>
      <c r="G2183" s="123">
        <v>11</v>
      </c>
      <c r="H2183" s="123">
        <v>9</v>
      </c>
      <c r="I2183" s="123">
        <v>12</v>
      </c>
      <c r="J2183" s="123">
        <v>13</v>
      </c>
      <c r="K2183" s="123">
        <v>14</v>
      </c>
      <c r="L2183" s="123">
        <v>9</v>
      </c>
      <c r="M2183" s="119">
        <v>3084</v>
      </c>
      <c r="N2183" s="122">
        <f>IF('NORMAL OPTION CALLS'!E2183="BUY",('NORMAL OPTION CALLS'!L2183-'NORMAL OPTION CALLS'!G2183)*('NORMAL OPTION CALLS'!M2183),('NORMAL OPTION CALLS'!G2183-'NORMAL OPTION CALLS'!L2183)*('NORMAL OPTION CALLS'!M2183))</f>
        <v>-6168</v>
      </c>
      <c r="O2183" s="8">
        <f>'NORMAL OPTION CALLS'!N2183/('NORMAL OPTION CALLS'!M2183)/'NORMAL OPTION CALLS'!G2183%</f>
        <v>-18.181818181818183</v>
      </c>
      <c r="P2183" s="118"/>
      <c r="Q2183" s="118"/>
      <c r="R2183" s="118"/>
      <c r="S2183" s="118"/>
      <c r="T2183" s="118"/>
      <c r="U2183" s="118"/>
      <c r="V2183" s="118"/>
      <c r="W2183" s="118"/>
      <c r="X2183" s="118"/>
      <c r="Y2183" s="118"/>
      <c r="Z2183" s="118"/>
      <c r="AA2183" s="118"/>
      <c r="AB2183" s="118"/>
      <c r="AC2183" s="118"/>
      <c r="AD2183" s="118"/>
      <c r="AE2183" s="118"/>
      <c r="AF2183" s="118"/>
      <c r="AG2183" s="118"/>
      <c r="AH2183" s="118"/>
      <c r="AI2183" s="118"/>
      <c r="AJ2183" s="118"/>
      <c r="AK2183" s="118"/>
    </row>
    <row r="2184" spans="1:38">
      <c r="A2184" s="91">
        <v>25</v>
      </c>
      <c r="B2184" s="124">
        <v>42934</v>
      </c>
      <c r="C2184" s="119">
        <v>220</v>
      </c>
      <c r="D2184" s="119" t="s">
        <v>21</v>
      </c>
      <c r="E2184" s="119" t="s">
        <v>22</v>
      </c>
      <c r="F2184" s="119" t="s">
        <v>62</v>
      </c>
      <c r="G2184" s="123">
        <v>2.5</v>
      </c>
      <c r="H2184" s="123">
        <v>1</v>
      </c>
      <c r="I2184" s="123">
        <v>3.2</v>
      </c>
      <c r="J2184" s="123">
        <v>4</v>
      </c>
      <c r="K2184" s="123">
        <v>4.7</v>
      </c>
      <c r="L2184" s="123">
        <v>1</v>
      </c>
      <c r="M2184" s="119">
        <v>4000</v>
      </c>
      <c r="N2184" s="122">
        <f>IF('NORMAL OPTION CALLS'!E2184="BUY",('NORMAL OPTION CALLS'!L2184-'NORMAL OPTION CALLS'!G2184)*('NORMAL OPTION CALLS'!M2184),('NORMAL OPTION CALLS'!G2184-'NORMAL OPTION CALLS'!L2184)*('NORMAL OPTION CALLS'!M2184))</f>
        <v>-6000</v>
      </c>
      <c r="O2184" s="8">
        <f>'NORMAL OPTION CALLS'!N2184/('NORMAL OPTION CALLS'!M2184)/'NORMAL OPTION CALLS'!G2184%</f>
        <v>-60</v>
      </c>
      <c r="P2184" s="118"/>
      <c r="Q2184" s="118"/>
      <c r="R2184" s="118"/>
      <c r="S2184" s="118"/>
      <c r="T2184" s="118"/>
      <c r="U2184" s="118"/>
      <c r="V2184" s="118"/>
      <c r="W2184" s="118"/>
      <c r="X2184" s="118"/>
      <c r="Y2184" s="118"/>
      <c r="Z2184" s="118"/>
      <c r="AA2184" s="118"/>
      <c r="AB2184" s="118"/>
      <c r="AC2184" s="118"/>
      <c r="AD2184" s="118"/>
      <c r="AE2184" s="118"/>
      <c r="AF2184" s="118"/>
      <c r="AG2184" s="118"/>
      <c r="AH2184" s="118"/>
      <c r="AI2184" s="118"/>
      <c r="AJ2184" s="118"/>
      <c r="AK2184" s="118"/>
    </row>
    <row r="2185" spans="1:38" s="119" customFormat="1">
      <c r="A2185" s="91">
        <v>26</v>
      </c>
      <c r="B2185" s="124">
        <v>42934</v>
      </c>
      <c r="C2185" s="119">
        <v>305</v>
      </c>
      <c r="D2185" s="119" t="s">
        <v>21</v>
      </c>
      <c r="E2185" s="119" t="s">
        <v>22</v>
      </c>
      <c r="F2185" s="119" t="s">
        <v>63</v>
      </c>
      <c r="G2185" s="123">
        <v>5</v>
      </c>
      <c r="H2185" s="123">
        <v>3</v>
      </c>
      <c r="I2185" s="123">
        <v>6</v>
      </c>
      <c r="J2185" s="123">
        <v>7</v>
      </c>
      <c r="K2185" s="123">
        <v>8</v>
      </c>
      <c r="L2185" s="123">
        <v>3</v>
      </c>
      <c r="M2185" s="119">
        <v>2750</v>
      </c>
      <c r="N2185" s="122">
        <f>IF('NORMAL OPTION CALLS'!E2185="BUY",('NORMAL OPTION CALLS'!L2185-'NORMAL OPTION CALLS'!G2185)*('NORMAL OPTION CALLS'!M2185),('NORMAL OPTION CALLS'!G2185-'NORMAL OPTION CALLS'!L2185)*('NORMAL OPTION CALLS'!M2185))</f>
        <v>-5500</v>
      </c>
      <c r="O2185" s="8">
        <f>'NORMAL OPTION CALLS'!N2185/('NORMAL OPTION CALLS'!M2185)/'NORMAL OPTION CALLS'!G2185%</f>
        <v>-40</v>
      </c>
      <c r="P2185" s="115"/>
      <c r="Q2185" s="115"/>
      <c r="R2185" s="115"/>
      <c r="S2185" s="115"/>
      <c r="T2185" s="115"/>
      <c r="U2185" s="115"/>
      <c r="V2185" s="115"/>
      <c r="W2185" s="115"/>
      <c r="X2185" s="115"/>
      <c r="Y2185" s="115"/>
      <c r="Z2185" s="115"/>
      <c r="AA2185" s="115"/>
      <c r="AB2185" s="115"/>
      <c r="AC2185" s="115"/>
      <c r="AD2185" s="115"/>
      <c r="AE2185" s="115"/>
      <c r="AF2185" s="115"/>
      <c r="AG2185" s="115"/>
      <c r="AH2185" s="115"/>
      <c r="AI2185" s="115"/>
      <c r="AJ2185" s="115"/>
      <c r="AK2185" s="115"/>
      <c r="AL2185" s="128"/>
    </row>
    <row r="2186" spans="1:38">
      <c r="A2186" s="91">
        <v>27</v>
      </c>
      <c r="B2186" s="124">
        <v>42933</v>
      </c>
      <c r="C2186" s="119">
        <v>190</v>
      </c>
      <c r="D2186" s="119" t="s">
        <v>21</v>
      </c>
      <c r="E2186" s="119" t="s">
        <v>22</v>
      </c>
      <c r="F2186" s="119" t="s">
        <v>64</v>
      </c>
      <c r="G2186" s="123">
        <v>2.2000000000000002</v>
      </c>
      <c r="H2186" s="123">
        <v>1.2</v>
      </c>
      <c r="I2186" s="123">
        <v>2.7</v>
      </c>
      <c r="J2186" s="123">
        <v>3.2</v>
      </c>
      <c r="K2186" s="123">
        <v>3.7</v>
      </c>
      <c r="L2186" s="123">
        <v>2.7</v>
      </c>
      <c r="M2186" s="119">
        <v>6000</v>
      </c>
      <c r="N2186" s="122">
        <f>IF('NORMAL OPTION CALLS'!E2186="BUY",('NORMAL OPTION CALLS'!L2186-'NORMAL OPTION CALLS'!G2186)*('NORMAL OPTION CALLS'!M2186),('NORMAL OPTION CALLS'!G2186-'NORMAL OPTION CALLS'!L2186)*('NORMAL OPTION CALLS'!M2186))</f>
        <v>3000</v>
      </c>
      <c r="O2186" s="8">
        <f>'NORMAL OPTION CALLS'!N2186/('NORMAL OPTION CALLS'!M2186)/'NORMAL OPTION CALLS'!G2186%</f>
        <v>22.727272727272727</v>
      </c>
      <c r="P2186" s="118"/>
      <c r="Q2186" s="118"/>
      <c r="R2186" s="118"/>
      <c r="S2186" s="118"/>
      <c r="T2186" s="118"/>
      <c r="U2186" s="118"/>
      <c r="V2186" s="118"/>
      <c r="W2186" s="118"/>
      <c r="X2186" s="118"/>
      <c r="Y2186" s="118"/>
      <c r="Z2186" s="118"/>
      <c r="AA2186" s="118"/>
      <c r="AB2186" s="118"/>
      <c r="AC2186" s="118"/>
      <c r="AD2186" s="118"/>
      <c r="AE2186" s="118"/>
      <c r="AF2186" s="118"/>
      <c r="AG2186" s="118"/>
      <c r="AH2186" s="118"/>
      <c r="AI2186" s="118"/>
      <c r="AJ2186" s="118"/>
      <c r="AK2186" s="118"/>
    </row>
    <row r="2187" spans="1:38" s="119" customFormat="1">
      <c r="A2187" s="91">
        <v>28</v>
      </c>
      <c r="B2187" s="124">
        <v>42933</v>
      </c>
      <c r="C2187" s="119">
        <v>300</v>
      </c>
      <c r="D2187" s="119" t="s">
        <v>21</v>
      </c>
      <c r="E2187" s="119" t="s">
        <v>22</v>
      </c>
      <c r="F2187" s="119" t="s">
        <v>63</v>
      </c>
      <c r="G2187" s="123">
        <v>6.5</v>
      </c>
      <c r="H2187" s="123">
        <v>4.5</v>
      </c>
      <c r="I2187" s="123">
        <v>7.5</v>
      </c>
      <c r="J2187" s="123">
        <v>8.5</v>
      </c>
      <c r="K2187" s="123">
        <v>9.5</v>
      </c>
      <c r="L2187" s="123">
        <v>7.5</v>
      </c>
      <c r="M2187" s="119">
        <v>2750</v>
      </c>
      <c r="N2187" s="122">
        <f>IF('NORMAL OPTION CALLS'!E2187="BUY",('NORMAL OPTION CALLS'!L2187-'NORMAL OPTION CALLS'!G2187)*('NORMAL OPTION CALLS'!M2187),('NORMAL OPTION CALLS'!G2187-'NORMAL OPTION CALLS'!L2187)*('NORMAL OPTION CALLS'!M2187))</f>
        <v>2750</v>
      </c>
      <c r="O2187" s="8">
        <f>'NORMAL OPTION CALLS'!N2187/('NORMAL OPTION CALLS'!M2187)/'NORMAL OPTION CALLS'!G2187%</f>
        <v>15.384615384615383</v>
      </c>
      <c r="P2187" s="115"/>
      <c r="Q2187" s="115"/>
      <c r="R2187" s="115"/>
      <c r="S2187" s="115"/>
      <c r="T2187" s="115"/>
      <c r="U2187" s="115"/>
      <c r="V2187" s="115"/>
      <c r="W2187" s="115"/>
      <c r="X2187" s="115"/>
      <c r="Y2187" s="115"/>
      <c r="Z2187" s="115"/>
      <c r="AA2187" s="115"/>
      <c r="AB2187" s="115"/>
      <c r="AC2187" s="115"/>
      <c r="AD2187" s="115"/>
      <c r="AE2187" s="115"/>
      <c r="AF2187" s="115"/>
      <c r="AG2187" s="115"/>
      <c r="AH2187" s="115"/>
      <c r="AI2187" s="115"/>
      <c r="AJ2187" s="115"/>
      <c r="AK2187" s="115"/>
      <c r="AL2187" s="128"/>
    </row>
    <row r="2188" spans="1:38">
      <c r="A2188" s="91">
        <v>29</v>
      </c>
      <c r="B2188" s="124">
        <v>42930</v>
      </c>
      <c r="C2188" s="119">
        <v>290</v>
      </c>
      <c r="D2188" s="119" t="s">
        <v>21</v>
      </c>
      <c r="E2188" s="119" t="s">
        <v>22</v>
      </c>
      <c r="F2188" s="119" t="s">
        <v>49</v>
      </c>
      <c r="G2188" s="123">
        <v>6.5</v>
      </c>
      <c r="H2188" s="123">
        <v>4.5</v>
      </c>
      <c r="I2188" s="123">
        <v>7.5</v>
      </c>
      <c r="J2188" s="123">
        <v>8.5</v>
      </c>
      <c r="K2188" s="123">
        <v>9.5</v>
      </c>
      <c r="L2188" s="123">
        <v>7.5</v>
      </c>
      <c r="M2188" s="119">
        <v>3000</v>
      </c>
      <c r="N2188" s="122">
        <f>IF('NORMAL OPTION CALLS'!E2188="BUY",('NORMAL OPTION CALLS'!L2188-'NORMAL OPTION CALLS'!G2188)*('NORMAL OPTION CALLS'!M2188),('NORMAL OPTION CALLS'!G2188-'NORMAL OPTION CALLS'!L2188)*('NORMAL OPTION CALLS'!M2188))</f>
        <v>3000</v>
      </c>
      <c r="O2188" s="8">
        <f>'NORMAL OPTION CALLS'!N2188/('NORMAL OPTION CALLS'!M2188)/'NORMAL OPTION CALLS'!G2188%</f>
        <v>15.384615384615383</v>
      </c>
      <c r="P2188" s="118"/>
      <c r="Q2188" s="118"/>
      <c r="R2188" s="118"/>
      <c r="S2188" s="118"/>
      <c r="T2188" s="118"/>
      <c r="U2188" s="118"/>
      <c r="V2188" s="118"/>
      <c r="W2188" s="118"/>
      <c r="X2188" s="118"/>
      <c r="Y2188" s="118"/>
      <c r="Z2188" s="118"/>
      <c r="AA2188" s="118"/>
      <c r="AB2188" s="118"/>
      <c r="AC2188" s="118"/>
      <c r="AD2188" s="118"/>
      <c r="AE2188" s="118"/>
      <c r="AF2188" s="118"/>
      <c r="AG2188" s="118"/>
      <c r="AH2188" s="118"/>
      <c r="AI2188" s="118"/>
      <c r="AJ2188" s="118"/>
      <c r="AK2188" s="118"/>
    </row>
    <row r="2189" spans="1:38">
      <c r="A2189" s="91">
        <v>30</v>
      </c>
      <c r="B2189" s="124">
        <v>42929</v>
      </c>
      <c r="C2189" s="119">
        <v>35</v>
      </c>
      <c r="D2189" s="119" t="s">
        <v>21</v>
      </c>
      <c r="E2189" s="119" t="s">
        <v>22</v>
      </c>
      <c r="F2189" s="119" t="s">
        <v>65</v>
      </c>
      <c r="G2189" s="123">
        <v>1.5</v>
      </c>
      <c r="H2189" s="123">
        <v>0.7</v>
      </c>
      <c r="I2189" s="123">
        <v>2</v>
      </c>
      <c r="J2189" s="123">
        <v>2.5</v>
      </c>
      <c r="K2189" s="123">
        <v>3</v>
      </c>
      <c r="L2189" s="123">
        <v>2</v>
      </c>
      <c r="M2189" s="119">
        <v>7125</v>
      </c>
      <c r="N2189" s="122">
        <f>IF('NORMAL OPTION CALLS'!E2189="BUY",('NORMAL OPTION CALLS'!L2189-'NORMAL OPTION CALLS'!G2189)*('NORMAL OPTION CALLS'!M2189),('NORMAL OPTION CALLS'!G2189-'NORMAL OPTION CALLS'!L2189)*('NORMAL OPTION CALLS'!M2189))</f>
        <v>3562.5</v>
      </c>
      <c r="O2189" s="8">
        <f>'NORMAL OPTION CALLS'!N2189/('NORMAL OPTION CALLS'!M2189)/'NORMAL OPTION CALLS'!G2189%</f>
        <v>33.333333333333336</v>
      </c>
      <c r="P2189" s="118"/>
      <c r="Q2189" s="118"/>
      <c r="R2189" s="118"/>
      <c r="S2189" s="118"/>
      <c r="T2189" s="118"/>
      <c r="U2189" s="118"/>
      <c r="V2189" s="118"/>
      <c r="W2189" s="118"/>
      <c r="X2189" s="118"/>
      <c r="Y2189" s="118"/>
      <c r="Z2189" s="118"/>
      <c r="AA2189" s="118"/>
      <c r="AB2189" s="118"/>
      <c r="AC2189" s="118"/>
      <c r="AD2189" s="118"/>
      <c r="AE2189" s="118"/>
      <c r="AF2189" s="118"/>
      <c r="AG2189" s="118"/>
      <c r="AH2189" s="118"/>
      <c r="AI2189" s="118"/>
      <c r="AJ2189" s="118"/>
      <c r="AK2189" s="118"/>
    </row>
    <row r="2190" spans="1:38" s="119" customFormat="1">
      <c r="A2190" s="91">
        <v>31</v>
      </c>
      <c r="B2190" s="124">
        <v>42929</v>
      </c>
      <c r="C2190" s="119">
        <v>1540</v>
      </c>
      <c r="D2190" s="119" t="s">
        <v>21</v>
      </c>
      <c r="E2190" s="119" t="s">
        <v>22</v>
      </c>
      <c r="F2190" s="119" t="s">
        <v>66</v>
      </c>
      <c r="G2190" s="123">
        <v>35</v>
      </c>
      <c r="H2190" s="123">
        <v>18</v>
      </c>
      <c r="I2190" s="123">
        <v>45</v>
      </c>
      <c r="J2190" s="123">
        <v>55</v>
      </c>
      <c r="K2190" s="123">
        <v>65</v>
      </c>
      <c r="L2190" s="123">
        <v>55</v>
      </c>
      <c r="M2190" s="119">
        <v>350</v>
      </c>
      <c r="N2190" s="122">
        <f>IF('NORMAL OPTION CALLS'!E2190="BUY",('NORMAL OPTION CALLS'!L2190-'NORMAL OPTION CALLS'!G2190)*('NORMAL OPTION CALLS'!M2190),('NORMAL OPTION CALLS'!G2190-'NORMAL OPTION CALLS'!L2190)*('NORMAL OPTION CALLS'!M2190))</f>
        <v>7000</v>
      </c>
      <c r="O2190" s="8">
        <f>'NORMAL OPTION CALLS'!N2190/('NORMAL OPTION CALLS'!M2190)/'NORMAL OPTION CALLS'!G2190%</f>
        <v>57.142857142857146</v>
      </c>
      <c r="P2190" s="115"/>
      <c r="Q2190" s="115"/>
      <c r="R2190" s="115"/>
      <c r="S2190" s="115"/>
      <c r="T2190" s="115"/>
      <c r="U2190" s="115"/>
      <c r="V2190" s="115"/>
      <c r="W2190" s="115"/>
      <c r="X2190" s="115"/>
      <c r="Y2190" s="115"/>
      <c r="Z2190" s="115"/>
      <c r="AA2190" s="115"/>
      <c r="AB2190" s="115"/>
      <c r="AC2190" s="115"/>
      <c r="AD2190" s="115"/>
      <c r="AE2190" s="115"/>
      <c r="AF2190" s="115"/>
      <c r="AG2190" s="115"/>
      <c r="AH2190" s="115"/>
      <c r="AI2190" s="115"/>
      <c r="AJ2190" s="115"/>
      <c r="AK2190" s="115"/>
      <c r="AL2190" s="128"/>
    </row>
    <row r="2191" spans="1:38">
      <c r="A2191" s="91">
        <v>32</v>
      </c>
      <c r="B2191" s="124">
        <v>42928</v>
      </c>
      <c r="C2191" s="119">
        <v>460</v>
      </c>
      <c r="D2191" s="119" t="s">
        <v>21</v>
      </c>
      <c r="E2191" s="119" t="s">
        <v>22</v>
      </c>
      <c r="F2191" s="119" t="s">
        <v>67</v>
      </c>
      <c r="G2191" s="123">
        <v>10</v>
      </c>
      <c r="H2191" s="123">
        <v>7</v>
      </c>
      <c r="I2191" s="123">
        <v>11.5</v>
      </c>
      <c r="J2191" s="123">
        <v>13</v>
      </c>
      <c r="K2191" s="123">
        <v>14.5</v>
      </c>
      <c r="L2191" s="123">
        <v>9</v>
      </c>
      <c r="M2191" s="119">
        <v>1500</v>
      </c>
      <c r="N2191" s="122">
        <f>IF('NORMAL OPTION CALLS'!E2191="BUY",('NORMAL OPTION CALLS'!L2191-'NORMAL OPTION CALLS'!G2191)*('NORMAL OPTION CALLS'!M2191),('NORMAL OPTION CALLS'!G2191-'NORMAL OPTION CALLS'!L2191)*('NORMAL OPTION CALLS'!M2191))</f>
        <v>-1500</v>
      </c>
      <c r="O2191" s="8">
        <f>'NORMAL OPTION CALLS'!N2191/('NORMAL OPTION CALLS'!M2191)/'NORMAL OPTION CALLS'!G2191%</f>
        <v>-10</v>
      </c>
    </row>
    <row r="2192" spans="1:38">
      <c r="A2192" s="91">
        <v>33</v>
      </c>
      <c r="B2192" s="124">
        <v>42928</v>
      </c>
      <c r="C2192" s="119">
        <v>190</v>
      </c>
      <c r="D2192" s="119" t="s">
        <v>21</v>
      </c>
      <c r="E2192" s="119" t="s">
        <v>22</v>
      </c>
      <c r="F2192" s="119" t="s">
        <v>64</v>
      </c>
      <c r="G2192" s="123">
        <v>3.5</v>
      </c>
      <c r="H2192" s="123">
        <v>2.5</v>
      </c>
      <c r="I2192" s="123">
        <v>4</v>
      </c>
      <c r="J2192" s="123">
        <v>4.5</v>
      </c>
      <c r="K2192" s="123">
        <v>5</v>
      </c>
      <c r="L2192" s="123">
        <v>4</v>
      </c>
      <c r="M2192" s="119">
        <v>6000</v>
      </c>
      <c r="N2192" s="122">
        <f>IF('NORMAL OPTION CALLS'!E2192="BUY",('NORMAL OPTION CALLS'!L2192-'NORMAL OPTION CALLS'!G2192)*('NORMAL OPTION CALLS'!M2192),('NORMAL OPTION CALLS'!G2192-'NORMAL OPTION CALLS'!L2192)*('NORMAL OPTION CALLS'!M2192))</f>
        <v>3000</v>
      </c>
      <c r="O2192" s="8">
        <f>'NORMAL OPTION CALLS'!N2192/('NORMAL OPTION CALLS'!M2192)/'NORMAL OPTION CALLS'!G2192%</f>
        <v>14.285714285714285</v>
      </c>
    </row>
    <row r="2193" spans="1:15">
      <c r="A2193" s="91">
        <v>34</v>
      </c>
      <c r="B2193" s="124">
        <v>42928</v>
      </c>
      <c r="C2193" s="119">
        <v>125</v>
      </c>
      <c r="D2193" s="119" t="s">
        <v>21</v>
      </c>
      <c r="E2193" s="119" t="s">
        <v>22</v>
      </c>
      <c r="F2193" s="119" t="s">
        <v>59</v>
      </c>
      <c r="G2193" s="123">
        <v>4.3</v>
      </c>
      <c r="H2193" s="123">
        <v>3.3</v>
      </c>
      <c r="I2193" s="123">
        <v>4.8</v>
      </c>
      <c r="J2193" s="123">
        <v>5.3</v>
      </c>
      <c r="K2193" s="123">
        <v>5.8</v>
      </c>
      <c r="L2193" s="123">
        <v>4.8</v>
      </c>
      <c r="M2193" s="119">
        <v>6000</v>
      </c>
      <c r="N2193" s="122">
        <f>IF('NORMAL OPTION CALLS'!E2193="BUY",('NORMAL OPTION CALLS'!L2193-'NORMAL OPTION CALLS'!G2193)*('NORMAL OPTION CALLS'!M2193),('NORMAL OPTION CALLS'!G2193-'NORMAL OPTION CALLS'!L2193)*('NORMAL OPTION CALLS'!M2193))</f>
        <v>3000</v>
      </c>
      <c r="O2193" s="8">
        <f>'NORMAL OPTION CALLS'!N2193/('NORMAL OPTION CALLS'!M2193)/'NORMAL OPTION CALLS'!G2193%</f>
        <v>11.627906976744187</v>
      </c>
    </row>
    <row r="2194" spans="1:15" s="91" customFormat="1">
      <c r="A2194" s="91">
        <v>35</v>
      </c>
      <c r="B2194" s="124">
        <v>42927</v>
      </c>
      <c r="C2194" s="119">
        <v>1560</v>
      </c>
      <c r="D2194" s="119" t="s">
        <v>21</v>
      </c>
      <c r="E2194" s="119" t="s">
        <v>22</v>
      </c>
      <c r="F2194" s="119" t="s">
        <v>68</v>
      </c>
      <c r="G2194" s="123">
        <v>33</v>
      </c>
      <c r="H2194" s="123">
        <v>23</v>
      </c>
      <c r="I2194" s="123">
        <v>38</v>
      </c>
      <c r="J2194" s="123">
        <v>43</v>
      </c>
      <c r="K2194" s="123">
        <v>48</v>
      </c>
      <c r="L2194" s="123">
        <v>23</v>
      </c>
      <c r="M2194" s="119">
        <v>600</v>
      </c>
      <c r="N2194" s="122">
        <f>IF('NORMAL OPTION CALLS'!E2194="BUY",('NORMAL OPTION CALLS'!L2194-'NORMAL OPTION CALLS'!G2194)*('NORMAL OPTION CALLS'!M2194),('NORMAL OPTION CALLS'!G2194-'NORMAL OPTION CALLS'!L2194)*('NORMAL OPTION CALLS'!M2194))</f>
        <v>-6000</v>
      </c>
      <c r="O2194" s="8">
        <f>'NORMAL OPTION CALLS'!N2194/('NORMAL OPTION CALLS'!M2194)/'NORMAL OPTION CALLS'!G2194%</f>
        <v>-30.303030303030301</v>
      </c>
    </row>
    <row r="2195" spans="1:15">
      <c r="A2195" s="91">
        <v>36</v>
      </c>
      <c r="B2195" s="124">
        <v>42927</v>
      </c>
      <c r="C2195" s="119">
        <v>1520</v>
      </c>
      <c r="D2195" s="119" t="s">
        <v>21</v>
      </c>
      <c r="E2195" s="119" t="s">
        <v>22</v>
      </c>
      <c r="F2195" s="119" t="s">
        <v>66</v>
      </c>
      <c r="G2195" s="123">
        <v>36</v>
      </c>
      <c r="H2195" s="123">
        <v>25</v>
      </c>
      <c r="I2195" s="123">
        <v>46</v>
      </c>
      <c r="J2195" s="123">
        <v>56</v>
      </c>
      <c r="K2195" s="123">
        <v>66</v>
      </c>
      <c r="L2195" s="123">
        <v>66</v>
      </c>
      <c r="M2195" s="119">
        <v>350</v>
      </c>
      <c r="N2195" s="122">
        <f>IF('NORMAL OPTION CALLS'!E2195="BUY",('NORMAL OPTION CALLS'!L2195-'NORMAL OPTION CALLS'!G2195)*('NORMAL OPTION CALLS'!M2195),('NORMAL OPTION CALLS'!G2195-'NORMAL OPTION CALLS'!L2195)*('NORMAL OPTION CALLS'!M2195))</f>
        <v>10500</v>
      </c>
      <c r="O2195" s="8">
        <f>'NORMAL OPTION CALLS'!N2195/('NORMAL OPTION CALLS'!M2195)/'NORMAL OPTION CALLS'!G2195%</f>
        <v>83.333333333333343</v>
      </c>
    </row>
    <row r="2196" spans="1:15">
      <c r="A2196" s="91">
        <v>37</v>
      </c>
      <c r="B2196" s="124">
        <v>42926</v>
      </c>
      <c r="C2196" s="119">
        <v>210</v>
      </c>
      <c r="D2196" s="119" t="s">
        <v>21</v>
      </c>
      <c r="E2196" s="119" t="s">
        <v>22</v>
      </c>
      <c r="F2196" s="119" t="s">
        <v>69</v>
      </c>
      <c r="G2196" s="123">
        <v>6.2</v>
      </c>
      <c r="H2196" s="123">
        <v>5.2</v>
      </c>
      <c r="I2196" s="123">
        <v>6.7</v>
      </c>
      <c r="J2196" s="123">
        <v>7.2</v>
      </c>
      <c r="K2196" s="123">
        <v>7.7</v>
      </c>
      <c r="L2196" s="123">
        <v>5.2</v>
      </c>
      <c r="M2196" s="119">
        <v>5000</v>
      </c>
      <c r="N2196" s="122">
        <f>IF('NORMAL OPTION CALLS'!E2196="BUY",('NORMAL OPTION CALLS'!L2196-'NORMAL OPTION CALLS'!G2196)*('NORMAL OPTION CALLS'!M2196),('NORMAL OPTION CALLS'!G2196-'NORMAL OPTION CALLS'!L2196)*('NORMAL OPTION CALLS'!M2196))</f>
        <v>-5000</v>
      </c>
      <c r="O2196" s="8">
        <f>'NORMAL OPTION CALLS'!N2196/('NORMAL OPTION CALLS'!M2196)/'NORMAL OPTION CALLS'!G2196%</f>
        <v>-16.129032258064516</v>
      </c>
    </row>
    <row r="2197" spans="1:15">
      <c r="A2197" s="91">
        <v>38</v>
      </c>
      <c r="B2197" s="124">
        <v>42926</v>
      </c>
      <c r="C2197" s="119">
        <v>190</v>
      </c>
      <c r="D2197" s="119" t="s">
        <v>21</v>
      </c>
      <c r="E2197" s="119" t="s">
        <v>22</v>
      </c>
      <c r="F2197" s="119" t="s">
        <v>64</v>
      </c>
      <c r="G2197" s="123">
        <v>3.6</v>
      </c>
      <c r="H2197" s="123">
        <v>2.7</v>
      </c>
      <c r="I2197" s="123">
        <v>4</v>
      </c>
      <c r="J2197" s="123">
        <v>4.5</v>
      </c>
      <c r="K2197" s="123">
        <v>5</v>
      </c>
      <c r="L2197" s="123">
        <v>4</v>
      </c>
      <c r="M2197" s="119">
        <v>6000</v>
      </c>
      <c r="N2197" s="122">
        <f>IF('NORMAL OPTION CALLS'!E2197="BUY",('NORMAL OPTION CALLS'!L2197-'NORMAL OPTION CALLS'!G2197)*('NORMAL OPTION CALLS'!M2197),('NORMAL OPTION CALLS'!G2197-'NORMAL OPTION CALLS'!L2197)*('NORMAL OPTION CALLS'!M2197))</f>
        <v>2399.9999999999995</v>
      </c>
      <c r="O2197" s="8">
        <f>'NORMAL OPTION CALLS'!N2197/('NORMAL OPTION CALLS'!M2197)/'NORMAL OPTION CALLS'!G2197%</f>
        <v>11.111111111111107</v>
      </c>
    </row>
    <row r="2198" spans="1:15">
      <c r="A2198" s="91">
        <v>39</v>
      </c>
      <c r="B2198" s="124">
        <v>42923</v>
      </c>
      <c r="C2198" s="119">
        <v>205</v>
      </c>
      <c r="D2198" s="119" t="s">
        <v>21</v>
      </c>
      <c r="E2198" s="119" t="s">
        <v>22</v>
      </c>
      <c r="F2198" s="119" t="s">
        <v>69</v>
      </c>
      <c r="G2198" s="123">
        <v>7</v>
      </c>
      <c r="H2198" s="123">
        <v>5.5</v>
      </c>
      <c r="I2198" s="123">
        <v>7.7</v>
      </c>
      <c r="J2198" s="123">
        <v>8.4</v>
      </c>
      <c r="K2198" s="123">
        <v>9.1</v>
      </c>
      <c r="L2198" s="123">
        <v>7.7</v>
      </c>
      <c r="M2198" s="119">
        <v>5000</v>
      </c>
      <c r="N2198" s="122">
        <f>IF('NORMAL OPTION CALLS'!E2198="BUY",('NORMAL OPTION CALLS'!L2198-'NORMAL OPTION CALLS'!G2198)*('NORMAL OPTION CALLS'!M2198),('NORMAL OPTION CALLS'!G2198-'NORMAL OPTION CALLS'!L2198)*('NORMAL OPTION CALLS'!M2198))</f>
        <v>3500.0000000000009</v>
      </c>
      <c r="O2198" s="8">
        <f>'NORMAL OPTION CALLS'!N2198/('NORMAL OPTION CALLS'!M2198)/'NORMAL OPTION CALLS'!G2198%</f>
        <v>10.000000000000002</v>
      </c>
    </row>
    <row r="2199" spans="1:15">
      <c r="A2199" s="91">
        <v>40</v>
      </c>
      <c r="B2199" s="124">
        <v>42923</v>
      </c>
      <c r="C2199" s="119">
        <v>105</v>
      </c>
      <c r="D2199" s="119" t="s">
        <v>21</v>
      </c>
      <c r="E2199" s="119" t="s">
        <v>22</v>
      </c>
      <c r="F2199" s="119" t="s">
        <v>70</v>
      </c>
      <c r="G2199" s="123">
        <v>2.25</v>
      </c>
      <c r="H2199" s="123">
        <v>1.3</v>
      </c>
      <c r="I2199" s="123">
        <v>2.8</v>
      </c>
      <c r="J2199" s="123">
        <v>3.3</v>
      </c>
      <c r="K2199" s="123">
        <v>3.8</v>
      </c>
      <c r="L2199" s="123">
        <v>3.8</v>
      </c>
      <c r="M2199" s="119">
        <v>7000</v>
      </c>
      <c r="N2199" s="122">
        <f>IF('NORMAL OPTION CALLS'!E2199="BUY",('NORMAL OPTION CALLS'!L2199-'NORMAL OPTION CALLS'!G2199)*('NORMAL OPTION CALLS'!M2199),('NORMAL OPTION CALLS'!G2199-'NORMAL OPTION CALLS'!L2199)*('NORMAL OPTION CALLS'!M2199))</f>
        <v>10849.999999999998</v>
      </c>
      <c r="O2199" s="8">
        <f>'NORMAL OPTION CALLS'!N2199/('NORMAL OPTION CALLS'!M2199)/'NORMAL OPTION CALLS'!G2199%</f>
        <v>68.888888888888886</v>
      </c>
    </row>
    <row r="2200" spans="1:15">
      <c r="A2200" s="91">
        <v>41</v>
      </c>
      <c r="B2200" s="124">
        <v>42923</v>
      </c>
      <c r="C2200" s="119">
        <v>130</v>
      </c>
      <c r="D2200" s="119" t="s">
        <v>21</v>
      </c>
      <c r="E2200" s="119" t="s">
        <v>22</v>
      </c>
      <c r="F2200" s="119" t="s">
        <v>51</v>
      </c>
      <c r="G2200" s="123">
        <v>6.5</v>
      </c>
      <c r="H2200" s="123">
        <v>5</v>
      </c>
      <c r="I2200" s="123">
        <v>7.5</v>
      </c>
      <c r="J2200" s="123">
        <v>8.5</v>
      </c>
      <c r="K2200" s="123">
        <v>9.5</v>
      </c>
      <c r="L2200" s="123">
        <v>8.5</v>
      </c>
      <c r="M2200" s="119">
        <v>4500</v>
      </c>
      <c r="N2200" s="122">
        <f>IF('NORMAL OPTION CALLS'!E2200="BUY",('NORMAL OPTION CALLS'!L2200-'NORMAL OPTION CALLS'!G2200)*('NORMAL OPTION CALLS'!M2200),('NORMAL OPTION CALLS'!G2200-'NORMAL OPTION CALLS'!L2200)*('NORMAL OPTION CALLS'!M2200))</f>
        <v>9000</v>
      </c>
      <c r="O2200" s="8">
        <f>'NORMAL OPTION CALLS'!N2200/('NORMAL OPTION CALLS'!M2200)/'NORMAL OPTION CALLS'!G2200%</f>
        <v>30.769230769230766</v>
      </c>
    </row>
    <row r="2201" spans="1:15">
      <c r="A2201" s="91">
        <v>42</v>
      </c>
      <c r="B2201" s="124">
        <v>42922</v>
      </c>
      <c r="C2201" s="119">
        <v>90</v>
      </c>
      <c r="D2201" s="119" t="s">
        <v>21</v>
      </c>
      <c r="E2201" s="119" t="s">
        <v>22</v>
      </c>
      <c r="F2201" s="119" t="s">
        <v>71</v>
      </c>
      <c r="G2201" s="123">
        <v>3.5</v>
      </c>
      <c r="H2201" s="123">
        <v>3</v>
      </c>
      <c r="I2201" s="123">
        <v>4</v>
      </c>
      <c r="J2201" s="123">
        <v>4.5</v>
      </c>
      <c r="K2201" s="123">
        <v>5</v>
      </c>
      <c r="L2201" s="123">
        <v>3</v>
      </c>
      <c r="M2201" s="119">
        <v>8000</v>
      </c>
      <c r="N2201" s="122">
        <f>IF('NORMAL OPTION CALLS'!E2201="BUY",('NORMAL OPTION CALLS'!L2201-'NORMAL OPTION CALLS'!G2201)*('NORMAL OPTION CALLS'!M2201),('NORMAL OPTION CALLS'!G2201-'NORMAL OPTION CALLS'!L2201)*('NORMAL OPTION CALLS'!M2201))</f>
        <v>-4000</v>
      </c>
      <c r="O2201" s="8">
        <f>'NORMAL OPTION CALLS'!N2201/('NORMAL OPTION CALLS'!M2201)/'NORMAL OPTION CALLS'!G2201%</f>
        <v>-14.285714285714285</v>
      </c>
    </row>
    <row r="2202" spans="1:15">
      <c r="A2202" s="91">
        <v>43</v>
      </c>
      <c r="B2202" s="124">
        <v>42922</v>
      </c>
      <c r="C2202" s="119">
        <v>130</v>
      </c>
      <c r="D2202" s="119" t="s">
        <v>21</v>
      </c>
      <c r="E2202" s="119" t="s">
        <v>22</v>
      </c>
      <c r="F2202" s="119" t="s">
        <v>59</v>
      </c>
      <c r="G2202" s="123">
        <v>2.1</v>
      </c>
      <c r="H2202" s="123">
        <v>1.2</v>
      </c>
      <c r="I2202" s="123">
        <v>2.5</v>
      </c>
      <c r="J2202" s="123">
        <v>3</v>
      </c>
      <c r="K2202" s="123">
        <v>3.5</v>
      </c>
      <c r="L2202" s="123">
        <v>2.5</v>
      </c>
      <c r="M2202" s="119">
        <v>6000</v>
      </c>
      <c r="N2202" s="122">
        <f>IF('NORMAL OPTION CALLS'!E2202="BUY",('NORMAL OPTION CALLS'!L2202-'NORMAL OPTION CALLS'!G2202)*('NORMAL OPTION CALLS'!M2202),('NORMAL OPTION CALLS'!G2202-'NORMAL OPTION CALLS'!L2202)*('NORMAL OPTION CALLS'!M2202))</f>
        <v>2399.9999999999995</v>
      </c>
      <c r="O2202" s="8">
        <f>'NORMAL OPTION CALLS'!N2202/('NORMAL OPTION CALLS'!M2202)/'NORMAL OPTION CALLS'!G2202%</f>
        <v>19.047619047619044</v>
      </c>
    </row>
    <row r="2203" spans="1:15">
      <c r="A2203" s="91">
        <v>44</v>
      </c>
      <c r="B2203" s="124">
        <v>42922</v>
      </c>
      <c r="C2203" s="119">
        <v>200</v>
      </c>
      <c r="D2203" s="119" t="s">
        <v>21</v>
      </c>
      <c r="E2203" s="119" t="s">
        <v>22</v>
      </c>
      <c r="F2203" s="119" t="s">
        <v>69</v>
      </c>
      <c r="G2203" s="123">
        <v>9</v>
      </c>
      <c r="H2203" s="123">
        <v>7.5</v>
      </c>
      <c r="I2203" s="123">
        <v>10</v>
      </c>
      <c r="J2203" s="123">
        <v>11</v>
      </c>
      <c r="K2203" s="123">
        <v>12</v>
      </c>
      <c r="L2203" s="123">
        <v>10</v>
      </c>
      <c r="M2203" s="119">
        <v>5000</v>
      </c>
      <c r="N2203" s="122">
        <f>IF('NORMAL OPTION CALLS'!E2203="BUY",('NORMAL OPTION CALLS'!L2203-'NORMAL OPTION CALLS'!G2203)*('NORMAL OPTION CALLS'!M2203),('NORMAL OPTION CALLS'!G2203-'NORMAL OPTION CALLS'!L2203)*('NORMAL OPTION CALLS'!M2203))</f>
        <v>5000</v>
      </c>
      <c r="O2203" s="8">
        <f>'NORMAL OPTION CALLS'!N2203/('NORMAL OPTION CALLS'!M2203)/'NORMAL OPTION CALLS'!G2203%</f>
        <v>11.111111111111111</v>
      </c>
    </row>
    <row r="2204" spans="1:15">
      <c r="A2204" s="91">
        <v>45</v>
      </c>
      <c r="B2204" s="124">
        <v>42922</v>
      </c>
      <c r="C2204" s="119">
        <v>280</v>
      </c>
      <c r="D2204" s="119" t="s">
        <v>21</v>
      </c>
      <c r="E2204" s="119" t="s">
        <v>22</v>
      </c>
      <c r="F2204" s="119" t="s">
        <v>49</v>
      </c>
      <c r="G2204" s="123">
        <v>6.5</v>
      </c>
      <c r="H2204" s="123">
        <v>4.5</v>
      </c>
      <c r="I2204" s="123">
        <v>7.5</v>
      </c>
      <c r="J2204" s="123">
        <v>8.5</v>
      </c>
      <c r="K2204" s="123">
        <v>9.5</v>
      </c>
      <c r="L2204" s="123">
        <v>7.5</v>
      </c>
      <c r="M2204" s="119">
        <v>3000</v>
      </c>
      <c r="N2204" s="122">
        <f>IF('NORMAL OPTION CALLS'!E2204="BUY",('NORMAL OPTION CALLS'!L2204-'NORMAL OPTION CALLS'!G2204)*('NORMAL OPTION CALLS'!M2204),('NORMAL OPTION CALLS'!G2204-'NORMAL OPTION CALLS'!L2204)*('NORMAL OPTION CALLS'!M2204))</f>
        <v>3000</v>
      </c>
      <c r="O2204" s="8">
        <f>'NORMAL OPTION CALLS'!N2204/('NORMAL OPTION CALLS'!M2204)/'NORMAL OPTION CALLS'!G2204%</f>
        <v>15.384615384615383</v>
      </c>
    </row>
    <row r="2205" spans="1:15">
      <c r="A2205" s="91">
        <v>46</v>
      </c>
      <c r="B2205" s="124">
        <v>42921</v>
      </c>
      <c r="C2205" s="119">
        <v>115</v>
      </c>
      <c r="D2205" s="119" t="s">
        <v>21</v>
      </c>
      <c r="E2205" s="119" t="s">
        <v>22</v>
      </c>
      <c r="F2205" s="119" t="s">
        <v>53</v>
      </c>
      <c r="G2205" s="123">
        <v>3.2</v>
      </c>
      <c r="H2205" s="123">
        <v>2.2999999999999998</v>
      </c>
      <c r="I2205" s="123">
        <v>3.7</v>
      </c>
      <c r="J2205" s="123">
        <v>4.2</v>
      </c>
      <c r="K2205" s="123">
        <v>5.7</v>
      </c>
      <c r="L2205" s="123">
        <v>3.7</v>
      </c>
      <c r="M2205" s="119">
        <v>11000</v>
      </c>
      <c r="N2205" s="122">
        <f>IF('NORMAL OPTION CALLS'!E2205="BUY",('NORMAL OPTION CALLS'!L2205-'NORMAL OPTION CALLS'!G2205)*('NORMAL OPTION CALLS'!M2205),('NORMAL OPTION CALLS'!G2205-'NORMAL OPTION CALLS'!L2205)*('NORMAL OPTION CALLS'!M2205))</f>
        <v>5500</v>
      </c>
      <c r="O2205" s="8">
        <f>'NORMAL OPTION CALLS'!N2205/('NORMAL OPTION CALLS'!M2205)/'NORMAL OPTION CALLS'!G2205%</f>
        <v>15.625</v>
      </c>
    </row>
    <row r="2206" spans="1:15">
      <c r="A2206" s="91">
        <v>47</v>
      </c>
      <c r="B2206" s="124">
        <v>42921</v>
      </c>
      <c r="C2206" s="119">
        <v>125</v>
      </c>
      <c r="D2206" s="119" t="s">
        <v>21</v>
      </c>
      <c r="E2206" s="119" t="s">
        <v>22</v>
      </c>
      <c r="F2206" s="119" t="s">
        <v>59</v>
      </c>
      <c r="G2206" s="123">
        <v>3.5</v>
      </c>
      <c r="H2206" s="123">
        <v>2.5</v>
      </c>
      <c r="I2206" s="123">
        <v>4</v>
      </c>
      <c r="J2206" s="123">
        <v>4.5</v>
      </c>
      <c r="K2206" s="123">
        <v>5</v>
      </c>
      <c r="L2206" s="123">
        <v>5</v>
      </c>
      <c r="M2206" s="119">
        <v>6000</v>
      </c>
      <c r="N2206" s="122">
        <f>IF('NORMAL OPTION CALLS'!E2206="BUY",('NORMAL OPTION CALLS'!L2206-'NORMAL OPTION CALLS'!G2206)*('NORMAL OPTION CALLS'!M2206),('NORMAL OPTION CALLS'!G2206-'NORMAL OPTION CALLS'!L2206)*('NORMAL OPTION CALLS'!M2206))</f>
        <v>9000</v>
      </c>
      <c r="O2206" s="8">
        <f>'NORMAL OPTION CALLS'!N2206/('NORMAL OPTION CALLS'!M2206)/'NORMAL OPTION CALLS'!G2206%</f>
        <v>42.857142857142854</v>
      </c>
    </row>
    <row r="2207" spans="1:15" ht="13.5" customHeight="1">
      <c r="A2207" s="91">
        <v>48</v>
      </c>
      <c r="B2207" s="124">
        <v>42920</v>
      </c>
      <c r="C2207" s="119">
        <v>200</v>
      </c>
      <c r="D2207" s="119" t="s">
        <v>21</v>
      </c>
      <c r="E2207" s="119" t="s">
        <v>22</v>
      </c>
      <c r="F2207" s="119" t="s">
        <v>24</v>
      </c>
      <c r="G2207" s="123">
        <v>7</v>
      </c>
      <c r="H2207" s="123">
        <v>5</v>
      </c>
      <c r="I2207" s="123">
        <v>8</v>
      </c>
      <c r="J2207" s="123">
        <v>9</v>
      </c>
      <c r="K2207" s="123">
        <v>10</v>
      </c>
      <c r="L2207" s="123">
        <v>5</v>
      </c>
      <c r="M2207" s="119">
        <v>3500</v>
      </c>
      <c r="N2207" s="122">
        <f>IF('NORMAL OPTION CALLS'!E2207="BUY",('NORMAL OPTION CALLS'!L2207-'NORMAL OPTION CALLS'!G2207)*('NORMAL OPTION CALLS'!M2207),('NORMAL OPTION CALLS'!G2207-'NORMAL OPTION CALLS'!L2207)*('NORMAL OPTION CALLS'!M2207))</f>
        <v>-7000</v>
      </c>
      <c r="O2207" s="8">
        <f>'NORMAL OPTION CALLS'!N2207/('NORMAL OPTION CALLS'!M2207)/'NORMAL OPTION CALLS'!G2207%</f>
        <v>-28.571428571428569</v>
      </c>
    </row>
    <row r="2208" spans="1:15" ht="14.25" customHeight="1">
      <c r="A2208" s="91">
        <v>49</v>
      </c>
      <c r="B2208" s="124">
        <v>42919</v>
      </c>
      <c r="C2208" s="119">
        <v>100</v>
      </c>
      <c r="D2208" s="119" t="s">
        <v>21</v>
      </c>
      <c r="E2208" s="119" t="s">
        <v>22</v>
      </c>
      <c r="F2208" s="119" t="s">
        <v>70</v>
      </c>
      <c r="G2208" s="123">
        <v>3.3</v>
      </c>
      <c r="H2208" s="123">
        <v>2.4</v>
      </c>
      <c r="I2208" s="123">
        <v>3.8</v>
      </c>
      <c r="J2208" s="123">
        <v>4.3</v>
      </c>
      <c r="K2208" s="123">
        <v>4.8</v>
      </c>
      <c r="L2208" s="123">
        <v>3.8</v>
      </c>
      <c r="M2208" s="119">
        <v>7000</v>
      </c>
      <c r="N2208" s="122">
        <f>IF('NORMAL OPTION CALLS'!E2208="BUY",('NORMAL OPTION CALLS'!L2208-'NORMAL OPTION CALLS'!G2208)*('NORMAL OPTION CALLS'!M2208),('NORMAL OPTION CALLS'!G2208-'NORMAL OPTION CALLS'!L2208)*('NORMAL OPTION CALLS'!M2208))</f>
        <v>3500</v>
      </c>
      <c r="O2208" s="8">
        <f>'NORMAL OPTION CALLS'!N2208/('NORMAL OPTION CALLS'!M2208)/'NORMAL OPTION CALLS'!G2208%</f>
        <v>15.15151515151515</v>
      </c>
    </row>
    <row r="2209" spans="1:15" ht="15" customHeight="1">
      <c r="A2209" s="91">
        <v>50</v>
      </c>
      <c r="B2209" s="124">
        <v>42919</v>
      </c>
      <c r="C2209" s="119">
        <v>1500</v>
      </c>
      <c r="D2209" s="119" t="s">
        <v>21</v>
      </c>
      <c r="E2209" s="119" t="s">
        <v>22</v>
      </c>
      <c r="F2209" s="119" t="s">
        <v>66</v>
      </c>
      <c r="G2209" s="123">
        <v>36</v>
      </c>
      <c r="H2209" s="123">
        <v>16</v>
      </c>
      <c r="I2209" s="123">
        <v>46</v>
      </c>
      <c r="J2209" s="123">
        <v>56</v>
      </c>
      <c r="K2209" s="123">
        <v>66</v>
      </c>
      <c r="L2209" s="123">
        <v>46</v>
      </c>
      <c r="M2209" s="119">
        <v>350</v>
      </c>
      <c r="N2209" s="122">
        <f>IF('NORMAL OPTION CALLS'!E2209="BUY",('NORMAL OPTION CALLS'!L2209-'NORMAL OPTION CALLS'!G2209)*('NORMAL OPTION CALLS'!M2209),('NORMAL OPTION CALLS'!G2209-'NORMAL OPTION CALLS'!L2209)*('NORMAL OPTION CALLS'!M2209))</f>
        <v>3500</v>
      </c>
      <c r="O2209" s="8">
        <f>'NORMAL OPTION CALLS'!N2209/('NORMAL OPTION CALLS'!M2209)/'NORMAL OPTION CALLS'!G2209%</f>
        <v>27.777777777777779</v>
      </c>
    </row>
    <row r="2210" spans="1:15">
      <c r="A2210" s="91">
        <v>51</v>
      </c>
      <c r="B2210" s="124">
        <v>42919</v>
      </c>
      <c r="C2210" s="119">
        <v>550</v>
      </c>
      <c r="D2210" s="119" t="s">
        <v>21</v>
      </c>
      <c r="E2210" s="119" t="s">
        <v>22</v>
      </c>
      <c r="F2210" s="119" t="s">
        <v>44</v>
      </c>
      <c r="G2210" s="123">
        <v>12</v>
      </c>
      <c r="H2210" s="123">
        <v>8</v>
      </c>
      <c r="I2210" s="123">
        <v>14</v>
      </c>
      <c r="J2210" s="123">
        <v>16</v>
      </c>
      <c r="K2210" s="123">
        <v>18</v>
      </c>
      <c r="L2210" s="123">
        <v>12</v>
      </c>
      <c r="M2210" s="119">
        <v>2000</v>
      </c>
      <c r="N2210" s="122">
        <f>IF('NORMAL OPTION CALLS'!E2210="BUY",('NORMAL OPTION CALLS'!L2210-'NORMAL OPTION CALLS'!G2210)*('NORMAL OPTION CALLS'!M2210),('NORMAL OPTION CALLS'!G2210-'NORMAL OPTION CALLS'!L2210)*('NORMAL OPTION CALLS'!M2210))</f>
        <v>0</v>
      </c>
      <c r="O2210" s="8">
        <f>'NORMAL OPTION CALLS'!N2210/('NORMAL OPTION CALLS'!M2210)/'NORMAL OPTION CALLS'!G2210%</f>
        <v>0</v>
      </c>
    </row>
    <row r="2211" spans="1:15" ht="16.5">
      <c r="A2211" s="127"/>
      <c r="B2211" s="124"/>
      <c r="C2211" s="119"/>
      <c r="D2211" s="119"/>
      <c r="E2211" s="119"/>
      <c r="F2211" s="119"/>
      <c r="G2211" s="123"/>
      <c r="H2211" s="123"/>
      <c r="I2211" s="123"/>
      <c r="J2211" s="123"/>
      <c r="K2211" s="123"/>
      <c r="L2211" s="123"/>
      <c r="M2211" s="119"/>
      <c r="N2211" s="122"/>
      <c r="O2211" s="8"/>
    </row>
    <row r="2212" spans="1:15" ht="17.25" thickBot="1">
      <c r="A2212" s="91"/>
      <c r="B2212" s="92"/>
      <c r="C2212" s="92"/>
      <c r="D2212" s="93"/>
      <c r="E2212" s="93"/>
      <c r="F2212" s="93"/>
      <c r="G2212" s="94"/>
      <c r="H2212" s="95"/>
      <c r="I2212" s="96" t="s">
        <v>27</v>
      </c>
      <c r="J2212" s="96"/>
      <c r="K2212" s="97"/>
      <c r="L2212" s="97"/>
    </row>
    <row r="2213" spans="1:15" ht="16.5">
      <c r="A2213" s="98"/>
      <c r="B2213" s="92"/>
      <c r="C2213" s="92"/>
      <c r="D2213" s="169" t="s">
        <v>28</v>
      </c>
      <c r="E2213" s="169"/>
      <c r="F2213" s="99">
        <v>51</v>
      </c>
      <c r="G2213" s="100">
        <f>'NORMAL OPTION CALLS'!G2214+'NORMAL OPTION CALLS'!G2215+'NORMAL OPTION CALLS'!G2216+'NORMAL OPTION CALLS'!G2217+'NORMAL OPTION CALLS'!G2218+'NORMAL OPTION CALLS'!G2219</f>
        <v>99.999999999999972</v>
      </c>
      <c r="H2213" s="93">
        <v>51</v>
      </c>
      <c r="I2213" s="101">
        <f>'NORMAL OPTION CALLS'!H2214/'NORMAL OPTION CALLS'!H2213%</f>
        <v>66.666666666666671</v>
      </c>
      <c r="J2213" s="101"/>
      <c r="K2213" s="101"/>
      <c r="L2213" s="102"/>
    </row>
    <row r="2214" spans="1:15" ht="16.5">
      <c r="A2214" s="98"/>
      <c r="B2214" s="92"/>
      <c r="C2214" s="92"/>
      <c r="D2214" s="170" t="s">
        <v>29</v>
      </c>
      <c r="E2214" s="170"/>
      <c r="F2214" s="103">
        <v>34</v>
      </c>
      <c r="G2214" s="104">
        <f>('NORMAL OPTION CALLS'!F2214/'NORMAL OPTION CALLS'!F2213)*100</f>
        <v>66.666666666666657</v>
      </c>
      <c r="H2214" s="93">
        <v>34</v>
      </c>
      <c r="I2214" s="97"/>
      <c r="J2214" s="97"/>
      <c r="K2214" s="93"/>
      <c r="L2214" s="97"/>
      <c r="N2214" s="93" t="s">
        <v>30</v>
      </c>
      <c r="O2214" s="93"/>
    </row>
    <row r="2215" spans="1:15" ht="17.25" customHeight="1">
      <c r="A2215" s="105"/>
      <c r="B2215" s="92"/>
      <c r="C2215" s="92"/>
      <c r="D2215" s="170" t="s">
        <v>31</v>
      </c>
      <c r="E2215" s="170"/>
      <c r="F2215" s="103">
        <v>0</v>
      </c>
      <c r="G2215" s="104">
        <f>('NORMAL OPTION CALLS'!F2215/'NORMAL OPTION CALLS'!F2213)*100</f>
        <v>0</v>
      </c>
      <c r="H2215" s="106"/>
      <c r="I2215" s="93"/>
      <c r="J2215" s="93"/>
      <c r="K2215" s="93"/>
      <c r="L2215" s="97"/>
      <c r="N2215" s="98"/>
      <c r="O2215" s="98"/>
    </row>
    <row r="2216" spans="1:15" ht="15.75" customHeight="1">
      <c r="A2216" s="105"/>
      <c r="B2216" s="92"/>
      <c r="C2216" s="92"/>
      <c r="D2216" s="170" t="s">
        <v>32</v>
      </c>
      <c r="E2216" s="170"/>
      <c r="F2216" s="103">
        <v>3</v>
      </c>
      <c r="G2216" s="104">
        <f>('NORMAL OPTION CALLS'!F2216/'NORMAL OPTION CALLS'!F2213)*100</f>
        <v>5.8823529411764701</v>
      </c>
      <c r="H2216" s="106"/>
      <c r="I2216" s="93"/>
      <c r="J2216" s="93"/>
      <c r="K2216" s="93"/>
      <c r="L2216" s="97"/>
    </row>
    <row r="2217" spans="1:15" ht="15.75" customHeight="1">
      <c r="A2217" s="105"/>
      <c r="B2217" s="92"/>
      <c r="C2217" s="92"/>
      <c r="D2217" s="170" t="s">
        <v>33</v>
      </c>
      <c r="E2217" s="170"/>
      <c r="F2217" s="103">
        <v>13</v>
      </c>
      <c r="G2217" s="104">
        <f>('NORMAL OPTION CALLS'!F2217/'NORMAL OPTION CALLS'!F2213)*100</f>
        <v>25.490196078431371</v>
      </c>
      <c r="H2217" s="106"/>
      <c r="I2217" s="93" t="s">
        <v>34</v>
      </c>
      <c r="J2217" s="93"/>
      <c r="K2217" s="97"/>
      <c r="L2217" s="97"/>
    </row>
    <row r="2218" spans="1:15" ht="15" customHeight="1">
      <c r="A2218" s="105"/>
      <c r="B2218" s="92"/>
      <c r="C2218" s="92"/>
      <c r="D2218" s="170" t="s">
        <v>35</v>
      </c>
      <c r="E2218" s="170"/>
      <c r="F2218" s="103">
        <v>1</v>
      </c>
      <c r="G2218" s="104">
        <f>('NORMAL OPTION CALLS'!F2218/'NORMAL OPTION CALLS'!F2213)*100</f>
        <v>1.9607843137254901</v>
      </c>
      <c r="H2218" s="106"/>
      <c r="I2218" s="93"/>
      <c r="J2218" s="93"/>
      <c r="K2218" s="97"/>
      <c r="L2218" s="97"/>
    </row>
    <row r="2219" spans="1:15" ht="17.25" thickBot="1">
      <c r="A2219" s="105"/>
      <c r="B2219" s="92"/>
      <c r="C2219" s="92"/>
      <c r="D2219" s="171" t="s">
        <v>36</v>
      </c>
      <c r="E2219" s="171"/>
      <c r="F2219" s="107"/>
      <c r="G2219" s="108">
        <f>('NORMAL OPTION CALLS'!F2219/'NORMAL OPTION CALLS'!F2213)*100</f>
        <v>0</v>
      </c>
      <c r="H2219" s="106"/>
      <c r="I2219" s="93"/>
      <c r="J2219" s="93"/>
      <c r="K2219" s="102"/>
      <c r="L2219" s="102"/>
    </row>
    <row r="2220" spans="1:15" ht="16.5">
      <c r="A2220" s="105"/>
      <c r="B2220" s="92"/>
      <c r="C2220" s="92"/>
      <c r="G2220" s="97"/>
      <c r="H2220" s="106"/>
      <c r="I2220" s="101"/>
      <c r="J2220" s="101"/>
      <c r="K2220" s="97"/>
      <c r="L2220" s="101"/>
    </row>
    <row r="2221" spans="1:15" ht="16.5">
      <c r="A2221" s="105"/>
      <c r="B2221" s="92"/>
      <c r="C2221" s="92"/>
      <c r="D2221" s="98"/>
      <c r="E2221" s="115"/>
      <c r="F2221" s="93"/>
      <c r="G2221" s="93"/>
      <c r="H2221" s="110"/>
      <c r="I2221" s="97"/>
      <c r="J2221" s="97"/>
      <c r="K2221" s="97"/>
      <c r="L2221" s="94"/>
    </row>
    <row r="2222" spans="1:15" ht="16.5">
      <c r="A2222" s="109" t="s">
        <v>37</v>
      </c>
      <c r="B2222" s="92"/>
      <c r="C2222" s="92"/>
      <c r="D2222" s="98"/>
      <c r="E2222" s="98"/>
      <c r="F2222" s="93"/>
      <c r="G2222" s="93"/>
      <c r="H2222" s="110"/>
      <c r="I2222" s="111"/>
      <c r="J2222" s="111"/>
      <c r="K2222" s="111"/>
      <c r="L2222" s="93"/>
      <c r="N2222" s="115"/>
      <c r="O2222" s="115"/>
    </row>
    <row r="2223" spans="1:15" ht="16.5">
      <c r="A2223" s="112" t="s">
        <v>38</v>
      </c>
      <c r="B2223" s="92"/>
      <c r="C2223" s="92"/>
      <c r="D2223" s="113"/>
      <c r="E2223" s="114"/>
      <c r="F2223" s="98"/>
      <c r="G2223" s="111"/>
      <c r="H2223" s="110"/>
      <c r="I2223" s="111"/>
      <c r="J2223" s="111"/>
      <c r="K2223" s="111"/>
      <c r="L2223" s="93"/>
      <c r="N2223" s="98"/>
      <c r="O2223" s="98"/>
    </row>
    <row r="2224" spans="1:15" ht="16.5">
      <c r="A2224" s="112" t="s">
        <v>39</v>
      </c>
      <c r="B2224" s="92"/>
      <c r="C2224" s="92"/>
      <c r="D2224" s="98"/>
      <c r="E2224" s="114"/>
      <c r="F2224" s="98"/>
      <c r="G2224" s="111"/>
      <c r="H2224" s="110"/>
      <c r="I2224" s="97"/>
      <c r="J2224" s="97"/>
      <c r="K2224" s="97"/>
      <c r="L2224" s="93"/>
    </row>
    <row r="2225" spans="1:15" ht="16.5">
      <c r="A2225" s="112" t="s">
        <v>40</v>
      </c>
      <c r="B2225" s="113"/>
      <c r="C2225" s="92"/>
      <c r="D2225" s="98"/>
      <c r="E2225" s="114"/>
      <c r="F2225" s="98"/>
      <c r="G2225" s="111"/>
      <c r="H2225" s="95"/>
      <c r="I2225" s="97"/>
      <c r="J2225" s="97"/>
      <c r="K2225" s="97"/>
      <c r="L2225" s="93"/>
    </row>
    <row r="2226" spans="1:15" ht="16.5">
      <c r="A2226" s="112" t="s">
        <v>41</v>
      </c>
      <c r="B2226" s="105"/>
      <c r="C2226" s="113"/>
      <c r="D2226" s="98"/>
      <c r="E2226" s="116"/>
      <c r="F2226" s="111"/>
      <c r="G2226" s="111"/>
      <c r="H2226" s="95"/>
      <c r="I2226" s="97"/>
      <c r="J2226" s="97"/>
      <c r="K2226" s="97"/>
      <c r="L2226" s="111"/>
    </row>
    <row r="2229" spans="1:15">
      <c r="A2229" s="159" t="s">
        <v>0</v>
      </c>
      <c r="B2229" s="159"/>
      <c r="C2229" s="159"/>
      <c r="D2229" s="159"/>
      <c r="E2229" s="159"/>
      <c r="F2229" s="159"/>
      <c r="G2229" s="159"/>
      <c r="H2229" s="159"/>
      <c r="I2229" s="159"/>
      <c r="J2229" s="159"/>
      <c r="K2229" s="159"/>
      <c r="L2229" s="159"/>
      <c r="M2229" s="159"/>
      <c r="N2229" s="159"/>
      <c r="O2229" s="159"/>
    </row>
    <row r="2230" spans="1:15">
      <c r="A2230" s="159"/>
      <c r="B2230" s="159"/>
      <c r="C2230" s="159"/>
      <c r="D2230" s="159"/>
      <c r="E2230" s="159"/>
      <c r="F2230" s="159"/>
      <c r="G2230" s="159"/>
      <c r="H2230" s="159"/>
      <c r="I2230" s="159"/>
      <c r="J2230" s="159"/>
      <c r="K2230" s="159"/>
      <c r="L2230" s="159"/>
      <c r="M2230" s="159"/>
      <c r="N2230" s="159"/>
      <c r="O2230" s="159"/>
    </row>
    <row r="2231" spans="1:15">
      <c r="A2231" s="159"/>
      <c r="B2231" s="159"/>
      <c r="C2231" s="159"/>
      <c r="D2231" s="159"/>
      <c r="E2231" s="159"/>
      <c r="F2231" s="159"/>
      <c r="G2231" s="159"/>
      <c r="H2231" s="159"/>
      <c r="I2231" s="159"/>
      <c r="J2231" s="159"/>
      <c r="K2231" s="159"/>
      <c r="L2231" s="159"/>
      <c r="M2231" s="159"/>
      <c r="N2231" s="159"/>
      <c r="O2231" s="159"/>
    </row>
    <row r="2232" spans="1:15">
      <c r="A2232" s="172" t="s">
        <v>1</v>
      </c>
      <c r="B2232" s="172"/>
      <c r="C2232" s="172"/>
      <c r="D2232" s="172"/>
      <c r="E2232" s="172"/>
      <c r="F2232" s="172"/>
      <c r="G2232" s="172"/>
      <c r="H2232" s="172"/>
      <c r="I2232" s="172"/>
      <c r="J2232" s="172"/>
      <c r="K2232" s="172"/>
      <c r="L2232" s="172"/>
      <c r="M2232" s="172"/>
      <c r="N2232" s="172"/>
      <c r="O2232" s="172"/>
    </row>
    <row r="2233" spans="1:15">
      <c r="A2233" s="172" t="s">
        <v>2</v>
      </c>
      <c r="B2233" s="172"/>
      <c r="C2233" s="172"/>
      <c r="D2233" s="172"/>
      <c r="E2233" s="172"/>
      <c r="F2233" s="172"/>
      <c r="G2233" s="172"/>
      <c r="H2233" s="172"/>
      <c r="I2233" s="172"/>
      <c r="J2233" s="172"/>
      <c r="K2233" s="172"/>
      <c r="L2233" s="172"/>
      <c r="M2233" s="172"/>
      <c r="N2233" s="172"/>
      <c r="O2233" s="172"/>
    </row>
    <row r="2234" spans="1:15">
      <c r="A2234" s="163" t="s">
        <v>3</v>
      </c>
      <c r="B2234" s="163"/>
      <c r="C2234" s="163"/>
      <c r="D2234" s="163"/>
      <c r="E2234" s="163"/>
      <c r="F2234" s="163"/>
      <c r="G2234" s="163"/>
      <c r="H2234" s="163"/>
      <c r="I2234" s="163"/>
      <c r="J2234" s="163"/>
      <c r="K2234" s="163"/>
      <c r="L2234" s="163"/>
      <c r="M2234" s="163"/>
      <c r="N2234" s="163"/>
      <c r="O2234" s="163"/>
    </row>
    <row r="2235" spans="1:15" ht="16.5">
      <c r="A2235" s="173" t="s">
        <v>73</v>
      </c>
      <c r="B2235" s="173"/>
      <c r="C2235" s="173"/>
      <c r="D2235" s="173"/>
      <c r="E2235" s="173"/>
      <c r="F2235" s="173"/>
      <c r="G2235" s="173"/>
      <c r="H2235" s="173"/>
      <c r="I2235" s="173"/>
      <c r="J2235" s="173"/>
      <c r="K2235" s="173"/>
      <c r="L2235" s="173"/>
      <c r="M2235" s="173"/>
      <c r="N2235" s="173"/>
      <c r="O2235" s="173"/>
    </row>
    <row r="2236" spans="1:15" ht="16.5">
      <c r="A2236" s="164" t="s">
        <v>5</v>
      </c>
      <c r="B2236" s="164"/>
      <c r="C2236" s="164"/>
      <c r="D2236" s="164"/>
      <c r="E2236" s="164"/>
      <c r="F2236" s="164"/>
      <c r="G2236" s="164"/>
      <c r="H2236" s="164"/>
      <c r="I2236" s="164"/>
      <c r="J2236" s="164"/>
      <c r="K2236" s="164"/>
      <c r="L2236" s="164"/>
      <c r="M2236" s="164"/>
      <c r="N2236" s="164"/>
      <c r="O2236" s="164"/>
    </row>
    <row r="2237" spans="1:15" ht="13.9" customHeight="1">
      <c r="A2237" s="165" t="s">
        <v>6</v>
      </c>
      <c r="B2237" s="166" t="s">
        <v>7</v>
      </c>
      <c r="C2237" s="167" t="s">
        <v>8</v>
      </c>
      <c r="D2237" s="166" t="s">
        <v>9</v>
      </c>
      <c r="E2237" s="165" t="s">
        <v>10</v>
      </c>
      <c r="F2237" s="165" t="s">
        <v>11</v>
      </c>
      <c r="G2237" s="167" t="s">
        <v>12</v>
      </c>
      <c r="H2237" s="167" t="s">
        <v>13</v>
      </c>
      <c r="I2237" s="167" t="s">
        <v>14</v>
      </c>
      <c r="J2237" s="167" t="s">
        <v>15</v>
      </c>
      <c r="K2237" s="167" t="s">
        <v>16</v>
      </c>
      <c r="L2237" s="168" t="s">
        <v>17</v>
      </c>
      <c r="M2237" s="166" t="s">
        <v>18</v>
      </c>
      <c r="N2237" s="166" t="s">
        <v>19</v>
      </c>
      <c r="O2237" s="166" t="s">
        <v>20</v>
      </c>
    </row>
    <row r="2238" spans="1:15">
      <c r="A2238" s="165"/>
      <c r="B2238" s="166"/>
      <c r="C2238" s="167"/>
      <c r="D2238" s="166"/>
      <c r="E2238" s="165"/>
      <c r="F2238" s="165"/>
      <c r="G2238" s="167"/>
      <c r="H2238" s="167"/>
      <c r="I2238" s="167"/>
      <c r="J2238" s="167"/>
      <c r="K2238" s="167"/>
      <c r="L2238" s="168"/>
      <c r="M2238" s="166"/>
      <c r="N2238" s="166"/>
      <c r="O2238" s="166"/>
    </row>
    <row r="2239" spans="1:15" ht="16.5">
      <c r="A2239" s="127">
        <v>1</v>
      </c>
      <c r="B2239" s="124">
        <v>42916</v>
      </c>
      <c r="C2239" s="119">
        <v>530</v>
      </c>
      <c r="D2239" s="119" t="s">
        <v>21</v>
      </c>
      <c r="E2239" s="119" t="s">
        <v>22</v>
      </c>
      <c r="F2239" s="119" t="s">
        <v>44</v>
      </c>
      <c r="G2239" s="123">
        <v>19</v>
      </c>
      <c r="H2239" s="123">
        <v>15</v>
      </c>
      <c r="I2239" s="123">
        <v>22</v>
      </c>
      <c r="J2239" s="123">
        <v>24</v>
      </c>
      <c r="K2239" s="123">
        <v>26</v>
      </c>
      <c r="L2239" s="123">
        <v>22</v>
      </c>
      <c r="M2239" s="119">
        <v>2000</v>
      </c>
      <c r="N2239" s="122">
        <f>IF('NORMAL OPTION CALLS'!E2239="BUY",('NORMAL OPTION CALLS'!L2239-'NORMAL OPTION CALLS'!G2239)*('NORMAL OPTION CALLS'!M2239),('NORMAL OPTION CALLS'!G2239-'NORMAL OPTION CALLS'!L2239)*('NORMAL OPTION CALLS'!M2239))</f>
        <v>6000</v>
      </c>
      <c r="O2239" s="8">
        <f>'NORMAL OPTION CALLS'!N2239/('NORMAL OPTION CALLS'!M2239)/'NORMAL OPTION CALLS'!G2239%</f>
        <v>15.789473684210526</v>
      </c>
    </row>
    <row r="2240" spans="1:15" ht="16.5">
      <c r="A2240" s="127">
        <v>2</v>
      </c>
      <c r="B2240" s="124">
        <v>42916</v>
      </c>
      <c r="C2240" s="119">
        <v>530</v>
      </c>
      <c r="D2240" s="119" t="s">
        <v>21</v>
      </c>
      <c r="E2240" s="119" t="s">
        <v>22</v>
      </c>
      <c r="F2240" s="119" t="s">
        <v>44</v>
      </c>
      <c r="G2240" s="123">
        <v>15.5</v>
      </c>
      <c r="H2240" s="123">
        <v>13.5</v>
      </c>
      <c r="I2240" s="123">
        <v>16.5</v>
      </c>
      <c r="J2240" s="123">
        <v>17.5</v>
      </c>
      <c r="K2240" s="123">
        <v>18.5</v>
      </c>
      <c r="L2240" s="123">
        <v>18.5</v>
      </c>
      <c r="M2240" s="119">
        <v>2000</v>
      </c>
      <c r="N2240" s="122">
        <f>IF('NORMAL OPTION CALLS'!E2240="BUY",('NORMAL OPTION CALLS'!L2240-'NORMAL OPTION CALLS'!G2240)*('NORMAL OPTION CALLS'!M2240),('NORMAL OPTION CALLS'!G2240-'NORMAL OPTION CALLS'!L2240)*('NORMAL OPTION CALLS'!M2240))</f>
        <v>6000</v>
      </c>
      <c r="O2240" s="8">
        <f>'NORMAL OPTION CALLS'!N2240/('NORMAL OPTION CALLS'!M2240)/'NORMAL OPTION CALLS'!G2240%</f>
        <v>19.35483870967742</v>
      </c>
    </row>
    <row r="2241" spans="1:15" ht="16.5">
      <c r="A2241" s="127">
        <v>3</v>
      </c>
      <c r="B2241" s="124">
        <v>42915</v>
      </c>
      <c r="C2241" s="119">
        <v>245</v>
      </c>
      <c r="D2241" s="119" t="s">
        <v>21</v>
      </c>
      <c r="E2241" s="119" t="s">
        <v>22</v>
      </c>
      <c r="F2241" s="119" t="s">
        <v>74</v>
      </c>
      <c r="G2241" s="123">
        <v>2.8</v>
      </c>
      <c r="H2241" s="123">
        <v>1.8</v>
      </c>
      <c r="I2241" s="123">
        <v>4</v>
      </c>
      <c r="J2241" s="123">
        <v>5</v>
      </c>
      <c r="K2241" s="123">
        <v>6</v>
      </c>
      <c r="L2241" s="123">
        <v>6</v>
      </c>
      <c r="M2241" s="119">
        <v>3500</v>
      </c>
      <c r="N2241" s="122">
        <f>IF('NORMAL OPTION CALLS'!E2241="BUY",('NORMAL OPTION CALLS'!L2241-'NORMAL OPTION CALLS'!G2241)*('NORMAL OPTION CALLS'!M2241),('NORMAL OPTION CALLS'!G2241-'NORMAL OPTION CALLS'!L2241)*('NORMAL OPTION CALLS'!M2241))</f>
        <v>11200</v>
      </c>
      <c r="O2241" s="8">
        <f>'NORMAL OPTION CALLS'!N2241/('NORMAL OPTION CALLS'!M2241)/'NORMAL OPTION CALLS'!G2241%</f>
        <v>114.28571428571431</v>
      </c>
    </row>
    <row r="2242" spans="1:15" ht="16.5">
      <c r="A2242" s="127">
        <v>4</v>
      </c>
      <c r="B2242" s="124">
        <v>42914</v>
      </c>
      <c r="C2242" s="119">
        <v>125</v>
      </c>
      <c r="D2242" s="119" t="s">
        <v>21</v>
      </c>
      <c r="E2242" s="119" t="s">
        <v>22</v>
      </c>
      <c r="F2242" s="119" t="s">
        <v>59</v>
      </c>
      <c r="G2242" s="123">
        <v>1.25</v>
      </c>
      <c r="H2242" s="123">
        <v>0.3</v>
      </c>
      <c r="I2242" s="123">
        <v>1.8</v>
      </c>
      <c r="J2242" s="123">
        <v>2.2999999999999998</v>
      </c>
      <c r="K2242" s="123">
        <v>2.8</v>
      </c>
      <c r="L2242" s="123">
        <v>0.3</v>
      </c>
      <c r="M2242" s="119">
        <v>6000</v>
      </c>
      <c r="N2242" s="122">
        <f>IF('NORMAL OPTION CALLS'!E2242="BUY",('NORMAL OPTION CALLS'!L2242-'NORMAL OPTION CALLS'!G2242)*('NORMAL OPTION CALLS'!M2242),('NORMAL OPTION CALLS'!G2242-'NORMAL OPTION CALLS'!L2242)*('NORMAL OPTION CALLS'!M2242))</f>
        <v>-5700</v>
      </c>
      <c r="O2242" s="8">
        <f>'NORMAL OPTION CALLS'!N2242/('NORMAL OPTION CALLS'!M2242)/'NORMAL OPTION CALLS'!G2242%</f>
        <v>-75.999999999999986</v>
      </c>
    </row>
    <row r="2243" spans="1:15" ht="16.5">
      <c r="A2243" s="127">
        <v>5</v>
      </c>
      <c r="B2243" s="124">
        <v>42914</v>
      </c>
      <c r="C2243" s="119">
        <v>235</v>
      </c>
      <c r="D2243" s="119" t="s">
        <v>21</v>
      </c>
      <c r="E2243" s="119" t="s">
        <v>22</v>
      </c>
      <c r="F2243" s="119" t="s">
        <v>74</v>
      </c>
      <c r="G2243" s="123">
        <v>2.5</v>
      </c>
      <c r="H2243" s="123">
        <v>1.5</v>
      </c>
      <c r="I2243" s="123">
        <v>3</v>
      </c>
      <c r="J2243" s="123">
        <v>3.5</v>
      </c>
      <c r="K2243" s="123">
        <v>4</v>
      </c>
      <c r="L2243" s="123">
        <v>4</v>
      </c>
      <c r="M2243" s="119">
        <v>3500</v>
      </c>
      <c r="N2243" s="122">
        <f>IF('NORMAL OPTION CALLS'!E2243="BUY",('NORMAL OPTION CALLS'!L2243-'NORMAL OPTION CALLS'!G2243)*('NORMAL OPTION CALLS'!M2243),('NORMAL OPTION CALLS'!G2243-'NORMAL OPTION CALLS'!L2243)*('NORMAL OPTION CALLS'!M2243))</f>
        <v>5250</v>
      </c>
      <c r="O2243" s="8">
        <f>'NORMAL OPTION CALLS'!N2243/('NORMAL OPTION CALLS'!M2243)/'NORMAL OPTION CALLS'!G2243%</f>
        <v>60</v>
      </c>
    </row>
    <row r="2244" spans="1:15" ht="16.5">
      <c r="A2244" s="127">
        <v>6</v>
      </c>
      <c r="B2244" s="124">
        <v>42913</v>
      </c>
      <c r="C2244" s="119">
        <v>440</v>
      </c>
      <c r="D2244" s="119" t="s">
        <v>47</v>
      </c>
      <c r="E2244" s="119" t="s">
        <v>22</v>
      </c>
      <c r="F2244" s="119" t="s">
        <v>75</v>
      </c>
      <c r="G2244" s="123">
        <v>7.5</v>
      </c>
      <c r="H2244" s="123">
        <v>3</v>
      </c>
      <c r="I2244" s="123">
        <v>11</v>
      </c>
      <c r="J2244" s="123">
        <v>14</v>
      </c>
      <c r="K2244" s="123">
        <v>17</v>
      </c>
      <c r="L2244" s="123">
        <v>3</v>
      </c>
      <c r="M2244" s="119">
        <v>1500</v>
      </c>
      <c r="N2244" s="122">
        <f>IF('NORMAL OPTION CALLS'!E2244="BUY",('NORMAL OPTION CALLS'!L2244-'NORMAL OPTION CALLS'!G2244)*('NORMAL OPTION CALLS'!M2244),('NORMAL OPTION CALLS'!G2244-'NORMAL OPTION CALLS'!L2244)*('NORMAL OPTION CALLS'!M2244))</f>
        <v>-6750</v>
      </c>
      <c r="O2244" s="8">
        <f>'NORMAL OPTION CALLS'!N2244/('NORMAL OPTION CALLS'!M2244)/'NORMAL OPTION CALLS'!G2244%</f>
        <v>-60</v>
      </c>
    </row>
    <row r="2245" spans="1:15" ht="16.5">
      <c r="A2245" s="127">
        <v>7</v>
      </c>
      <c r="B2245" s="124">
        <v>42913</v>
      </c>
      <c r="C2245" s="119">
        <v>640</v>
      </c>
      <c r="D2245" s="119" t="s">
        <v>47</v>
      </c>
      <c r="E2245" s="119" t="s">
        <v>22</v>
      </c>
      <c r="F2245" s="119" t="s">
        <v>76</v>
      </c>
      <c r="G2245" s="123">
        <v>30</v>
      </c>
      <c r="H2245" s="123">
        <v>24</v>
      </c>
      <c r="I2245" s="123">
        <v>33</v>
      </c>
      <c r="J2245" s="123">
        <v>36</v>
      </c>
      <c r="K2245" s="123">
        <v>39</v>
      </c>
      <c r="L2245" s="123">
        <v>39</v>
      </c>
      <c r="M2245" s="119">
        <v>1200</v>
      </c>
      <c r="N2245" s="122">
        <f>IF('NORMAL OPTION CALLS'!E2245="BUY",('NORMAL OPTION CALLS'!L2245-'NORMAL OPTION CALLS'!G2245)*('NORMAL OPTION CALLS'!M2245),('NORMAL OPTION CALLS'!G2245-'NORMAL OPTION CALLS'!L2245)*('NORMAL OPTION CALLS'!M2245))</f>
        <v>10800</v>
      </c>
      <c r="O2245" s="8">
        <f>'NORMAL OPTION CALLS'!N2245/('NORMAL OPTION CALLS'!M2245)/'NORMAL OPTION CALLS'!G2245%</f>
        <v>30</v>
      </c>
    </row>
    <row r="2246" spans="1:15" ht="16.5">
      <c r="A2246" s="127">
        <v>8</v>
      </c>
      <c r="B2246" s="124">
        <v>42913</v>
      </c>
      <c r="C2246" s="119">
        <v>500</v>
      </c>
      <c r="D2246" s="119" t="s">
        <v>47</v>
      </c>
      <c r="E2246" s="119" t="s">
        <v>22</v>
      </c>
      <c r="F2246" s="119" t="s">
        <v>58</v>
      </c>
      <c r="G2246" s="123">
        <v>13</v>
      </c>
      <c r="H2246" s="123">
        <v>7</v>
      </c>
      <c r="I2246" s="123">
        <v>16</v>
      </c>
      <c r="J2246" s="123">
        <v>19</v>
      </c>
      <c r="K2246" s="123">
        <v>22</v>
      </c>
      <c r="L2246" s="123">
        <v>16</v>
      </c>
      <c r="M2246" s="119">
        <v>1200</v>
      </c>
      <c r="N2246" s="122">
        <f>IF('NORMAL OPTION CALLS'!E2246="BUY",('NORMAL OPTION CALLS'!L2246-'NORMAL OPTION CALLS'!G2246)*('NORMAL OPTION CALLS'!M2246),('NORMAL OPTION CALLS'!G2246-'NORMAL OPTION CALLS'!L2246)*('NORMAL OPTION CALLS'!M2246))</f>
        <v>3600</v>
      </c>
      <c r="O2246" s="8">
        <f>'NORMAL OPTION CALLS'!N2246/('NORMAL OPTION CALLS'!M2246)/'NORMAL OPTION CALLS'!G2246%</f>
        <v>23.076923076923077</v>
      </c>
    </row>
    <row r="2247" spans="1:15" ht="16.5">
      <c r="A2247" s="127">
        <v>9</v>
      </c>
      <c r="B2247" s="124">
        <v>42909</v>
      </c>
      <c r="C2247" s="119">
        <v>500</v>
      </c>
      <c r="D2247" s="119" t="s">
        <v>47</v>
      </c>
      <c r="E2247" s="119" t="s">
        <v>22</v>
      </c>
      <c r="F2247" s="119" t="s">
        <v>23</v>
      </c>
      <c r="G2247" s="123">
        <v>6.3</v>
      </c>
      <c r="H2247" s="123">
        <v>0.5</v>
      </c>
      <c r="I2247" s="123">
        <v>9</v>
      </c>
      <c r="J2247" s="123">
        <v>12</v>
      </c>
      <c r="K2247" s="123">
        <v>15</v>
      </c>
      <c r="L2247" s="123">
        <v>15</v>
      </c>
      <c r="M2247" s="119">
        <v>1050</v>
      </c>
      <c r="N2247" s="122">
        <f>IF('NORMAL OPTION CALLS'!E2247="BUY",('NORMAL OPTION CALLS'!L2247-'NORMAL OPTION CALLS'!G2247)*('NORMAL OPTION CALLS'!M2247),('NORMAL OPTION CALLS'!G2247-'NORMAL OPTION CALLS'!L2247)*('NORMAL OPTION CALLS'!M2247))</f>
        <v>9135</v>
      </c>
      <c r="O2247" s="8">
        <f>'NORMAL OPTION CALLS'!N2247/('NORMAL OPTION CALLS'!M2247)/'NORMAL OPTION CALLS'!G2247%</f>
        <v>138.09523809523807</v>
      </c>
    </row>
    <row r="2248" spans="1:15" ht="16.5">
      <c r="A2248" s="127">
        <v>10</v>
      </c>
      <c r="B2248" s="124">
        <v>42909</v>
      </c>
      <c r="C2248" s="119">
        <v>640</v>
      </c>
      <c r="D2248" s="119" t="s">
        <v>47</v>
      </c>
      <c r="E2248" s="119" t="s">
        <v>22</v>
      </c>
      <c r="F2248" s="119" t="s">
        <v>76</v>
      </c>
      <c r="G2248" s="123">
        <v>10</v>
      </c>
      <c r="H2248" s="123">
        <v>4</v>
      </c>
      <c r="I2248" s="123">
        <v>13</v>
      </c>
      <c r="J2248" s="123">
        <v>16</v>
      </c>
      <c r="K2248" s="123">
        <v>19</v>
      </c>
      <c r="L2248" s="123">
        <v>13</v>
      </c>
      <c r="M2248" s="119">
        <v>1200</v>
      </c>
      <c r="N2248" s="122">
        <f>IF('NORMAL OPTION CALLS'!E2248="BUY",('NORMAL OPTION CALLS'!L2248-'NORMAL OPTION CALLS'!G2248)*('NORMAL OPTION CALLS'!M2248),('NORMAL OPTION CALLS'!G2248-'NORMAL OPTION CALLS'!L2248)*('NORMAL OPTION CALLS'!M2248))</f>
        <v>3600</v>
      </c>
      <c r="O2248" s="8">
        <f>'NORMAL OPTION CALLS'!N2248/('NORMAL OPTION CALLS'!M2248)/'NORMAL OPTION CALLS'!G2248%</f>
        <v>30</v>
      </c>
    </row>
    <row r="2249" spans="1:15" ht="16.5">
      <c r="A2249" s="127">
        <v>11</v>
      </c>
      <c r="B2249" s="124">
        <v>42909</v>
      </c>
      <c r="C2249" s="119">
        <v>180</v>
      </c>
      <c r="D2249" s="119" t="s">
        <v>47</v>
      </c>
      <c r="E2249" s="119" t="s">
        <v>22</v>
      </c>
      <c r="F2249" s="119" t="s">
        <v>64</v>
      </c>
      <c r="G2249" s="123">
        <v>3.2</v>
      </c>
      <c r="H2249" s="123">
        <v>2.2000000000000002</v>
      </c>
      <c r="I2249" s="123">
        <v>3.7</v>
      </c>
      <c r="J2249" s="123">
        <v>4.2</v>
      </c>
      <c r="K2249" s="123">
        <v>4.7</v>
      </c>
      <c r="L2249" s="123">
        <v>4.7</v>
      </c>
      <c r="M2249" s="119">
        <v>6000</v>
      </c>
      <c r="N2249" s="122">
        <f>IF('NORMAL OPTION CALLS'!E2249="BUY",('NORMAL OPTION CALLS'!L2249-'NORMAL OPTION CALLS'!G2249)*('NORMAL OPTION CALLS'!M2249),('NORMAL OPTION CALLS'!G2249-'NORMAL OPTION CALLS'!L2249)*('NORMAL OPTION CALLS'!M2249))</f>
        <v>9000</v>
      </c>
      <c r="O2249" s="8">
        <f>'NORMAL OPTION CALLS'!N2249/('NORMAL OPTION CALLS'!M2249)/'NORMAL OPTION CALLS'!G2249%</f>
        <v>46.875</v>
      </c>
    </row>
    <row r="2250" spans="1:15" ht="16.5">
      <c r="A2250" s="127">
        <v>12</v>
      </c>
      <c r="B2250" s="124">
        <v>42908</v>
      </c>
      <c r="C2250" s="119">
        <v>1460</v>
      </c>
      <c r="D2250" s="119" t="s">
        <v>21</v>
      </c>
      <c r="E2250" s="119" t="s">
        <v>22</v>
      </c>
      <c r="F2250" s="119" t="s">
        <v>55</v>
      </c>
      <c r="G2250" s="123">
        <v>23</v>
      </c>
      <c r="H2250" s="123">
        <v>10</v>
      </c>
      <c r="I2250" s="123">
        <v>31</v>
      </c>
      <c r="J2250" s="123">
        <v>39</v>
      </c>
      <c r="K2250" s="123">
        <v>47</v>
      </c>
      <c r="L2250" s="123">
        <v>10</v>
      </c>
      <c r="M2250" s="119">
        <v>350</v>
      </c>
      <c r="N2250" s="122">
        <f>IF('NORMAL OPTION CALLS'!E2250="BUY",('NORMAL OPTION CALLS'!L2250-'NORMAL OPTION CALLS'!G2250)*('NORMAL OPTION CALLS'!M2250),('NORMAL OPTION CALLS'!G2250-'NORMAL OPTION CALLS'!L2250)*('NORMAL OPTION CALLS'!M2250))</f>
        <v>-4550</v>
      </c>
      <c r="O2250" s="8">
        <f>'NORMAL OPTION CALLS'!N2250/('NORMAL OPTION CALLS'!M2250)/'NORMAL OPTION CALLS'!G2250%</f>
        <v>-56.521739130434781</v>
      </c>
    </row>
    <row r="2251" spans="1:15" ht="16.5">
      <c r="A2251" s="127">
        <v>13</v>
      </c>
      <c r="B2251" s="124">
        <v>42907</v>
      </c>
      <c r="C2251" s="119">
        <v>85</v>
      </c>
      <c r="D2251" s="119" t="s">
        <v>21</v>
      </c>
      <c r="E2251" s="119" t="s">
        <v>22</v>
      </c>
      <c r="F2251" s="119" t="s">
        <v>46</v>
      </c>
      <c r="G2251" s="123">
        <v>1.3</v>
      </c>
      <c r="H2251" s="123">
        <v>0.5</v>
      </c>
      <c r="I2251" s="123">
        <v>1.8</v>
      </c>
      <c r="J2251" s="123">
        <v>2.2999999999999998</v>
      </c>
      <c r="K2251" s="123">
        <v>2.8</v>
      </c>
      <c r="L2251" s="123">
        <v>0.6</v>
      </c>
      <c r="M2251" s="119">
        <v>7000</v>
      </c>
      <c r="N2251" s="122">
        <f>IF('NORMAL OPTION CALLS'!E2251="BUY",('NORMAL OPTION CALLS'!L2251-'NORMAL OPTION CALLS'!G2251)*('NORMAL OPTION CALLS'!M2251),('NORMAL OPTION CALLS'!G2251-'NORMAL OPTION CALLS'!L2251)*('NORMAL OPTION CALLS'!M2251))</f>
        <v>-4900.0000000000009</v>
      </c>
      <c r="O2251" s="8">
        <f>'NORMAL OPTION CALLS'!N2251/('NORMAL OPTION CALLS'!M2251)/'NORMAL OPTION CALLS'!G2251%</f>
        <v>-53.846153846153854</v>
      </c>
    </row>
    <row r="2252" spans="1:15" ht="16.5">
      <c r="A2252" s="127">
        <v>14</v>
      </c>
      <c r="B2252" s="124">
        <v>42906</v>
      </c>
      <c r="C2252" s="119">
        <v>780</v>
      </c>
      <c r="D2252" s="119" t="s">
        <v>21</v>
      </c>
      <c r="E2252" s="119" t="s">
        <v>22</v>
      </c>
      <c r="F2252" s="119" t="s">
        <v>77</v>
      </c>
      <c r="G2252" s="123">
        <v>16</v>
      </c>
      <c r="H2252" s="123">
        <v>12</v>
      </c>
      <c r="I2252" s="123">
        <v>20</v>
      </c>
      <c r="J2252" s="123">
        <v>24</v>
      </c>
      <c r="K2252" s="123">
        <v>28</v>
      </c>
      <c r="L2252" s="123">
        <v>20</v>
      </c>
      <c r="M2252" s="119">
        <v>1100</v>
      </c>
      <c r="N2252" s="122">
        <f>IF('NORMAL OPTION CALLS'!E2252="BUY",('NORMAL OPTION CALLS'!L2252-'NORMAL OPTION CALLS'!G2252)*('NORMAL OPTION CALLS'!M2252),('NORMAL OPTION CALLS'!G2252-'NORMAL OPTION CALLS'!L2252)*('NORMAL OPTION CALLS'!M2252))</f>
        <v>4400</v>
      </c>
      <c r="O2252" s="8">
        <f>'NORMAL OPTION CALLS'!N2252/('NORMAL OPTION CALLS'!M2252)/'NORMAL OPTION CALLS'!G2252%</f>
        <v>25</v>
      </c>
    </row>
    <row r="2253" spans="1:15" ht="16.5">
      <c r="A2253" s="127">
        <v>15</v>
      </c>
      <c r="B2253" s="124">
        <v>42906</v>
      </c>
      <c r="C2253" s="119">
        <v>470</v>
      </c>
      <c r="D2253" s="119" t="s">
        <v>21</v>
      </c>
      <c r="E2253" s="119" t="s">
        <v>22</v>
      </c>
      <c r="F2253" s="119" t="s">
        <v>78</v>
      </c>
      <c r="G2253" s="123">
        <v>7.5</v>
      </c>
      <c r="H2253" s="123">
        <v>4.5</v>
      </c>
      <c r="I2253" s="123">
        <v>9.5</v>
      </c>
      <c r="J2253" s="123">
        <v>11.5</v>
      </c>
      <c r="K2253" s="123">
        <v>13.5</v>
      </c>
      <c r="L2253" s="123">
        <v>4.5</v>
      </c>
      <c r="M2253" s="119">
        <v>1500</v>
      </c>
      <c r="N2253" s="122">
        <f>IF('NORMAL OPTION CALLS'!E2253="BUY",('NORMAL OPTION CALLS'!L2253-'NORMAL OPTION CALLS'!G2253)*('NORMAL OPTION CALLS'!M2253),('NORMAL OPTION CALLS'!G2253-'NORMAL OPTION CALLS'!L2253)*('NORMAL OPTION CALLS'!M2253))</f>
        <v>-4500</v>
      </c>
      <c r="O2253" s="8">
        <f>'NORMAL OPTION CALLS'!N2253/('NORMAL OPTION CALLS'!M2253)/'NORMAL OPTION CALLS'!G2253%</f>
        <v>-40</v>
      </c>
    </row>
    <row r="2254" spans="1:15" ht="16.5">
      <c r="A2254" s="127">
        <v>16</v>
      </c>
      <c r="B2254" s="124">
        <v>42906</v>
      </c>
      <c r="C2254" s="119">
        <v>470</v>
      </c>
      <c r="D2254" s="119" t="s">
        <v>21</v>
      </c>
      <c r="E2254" s="119" t="s">
        <v>22</v>
      </c>
      <c r="F2254" s="119" t="s">
        <v>79</v>
      </c>
      <c r="G2254" s="123">
        <v>9</v>
      </c>
      <c r="H2254" s="123">
        <v>5</v>
      </c>
      <c r="I2254" s="123">
        <v>11</v>
      </c>
      <c r="J2254" s="123">
        <v>13</v>
      </c>
      <c r="K2254" s="123">
        <v>15</v>
      </c>
      <c r="L2254" s="123">
        <v>5</v>
      </c>
      <c r="M2254" s="119">
        <v>1500</v>
      </c>
      <c r="N2254" s="122">
        <f>IF('NORMAL OPTION CALLS'!E2254="BUY",('NORMAL OPTION CALLS'!L2254-'NORMAL OPTION CALLS'!G2254)*('NORMAL OPTION CALLS'!M2254),('NORMAL OPTION CALLS'!G2254-'NORMAL OPTION CALLS'!L2254)*('NORMAL OPTION CALLS'!M2254))</f>
        <v>-6000</v>
      </c>
      <c r="O2254" s="8">
        <f>'NORMAL OPTION CALLS'!N2254/('NORMAL OPTION CALLS'!M2254)/'NORMAL OPTION CALLS'!G2254%</f>
        <v>-44.444444444444443</v>
      </c>
    </row>
    <row r="2255" spans="1:15" ht="16.5">
      <c r="A2255" s="127">
        <v>17</v>
      </c>
      <c r="B2255" s="124">
        <v>42906</v>
      </c>
      <c r="C2255" s="119">
        <v>860</v>
      </c>
      <c r="D2255" s="119" t="s">
        <v>21</v>
      </c>
      <c r="E2255" s="119" t="s">
        <v>22</v>
      </c>
      <c r="F2255" s="119" t="s">
        <v>80</v>
      </c>
      <c r="G2255" s="123">
        <v>7</v>
      </c>
      <c r="H2255" s="123">
        <v>1</v>
      </c>
      <c r="I2255" s="123">
        <v>11</v>
      </c>
      <c r="J2255" s="123">
        <v>15</v>
      </c>
      <c r="K2255" s="123">
        <v>19</v>
      </c>
      <c r="L2255" s="123">
        <v>1</v>
      </c>
      <c r="M2255" s="119">
        <v>700</v>
      </c>
      <c r="N2255" s="122">
        <f>IF('NORMAL OPTION CALLS'!E2255="BUY",('NORMAL OPTION CALLS'!L2255-'NORMAL OPTION CALLS'!G2255)*('NORMAL OPTION CALLS'!M2255),('NORMAL OPTION CALLS'!G2255-'NORMAL OPTION CALLS'!L2255)*('NORMAL OPTION CALLS'!M2255))</f>
        <v>-4200</v>
      </c>
      <c r="O2255" s="8">
        <f>'NORMAL OPTION CALLS'!N2255/('NORMAL OPTION CALLS'!M2255)/'NORMAL OPTION CALLS'!G2255%</f>
        <v>-85.714285714285708</v>
      </c>
    </row>
    <row r="2256" spans="1:15" ht="16.5">
      <c r="A2256" s="127">
        <v>18</v>
      </c>
      <c r="B2256" s="124">
        <v>42905</v>
      </c>
      <c r="C2256" s="119">
        <v>1200</v>
      </c>
      <c r="D2256" s="119" t="s">
        <v>21</v>
      </c>
      <c r="E2256" s="119" t="s">
        <v>22</v>
      </c>
      <c r="F2256" s="119" t="s">
        <v>81</v>
      </c>
      <c r="G2256" s="123">
        <v>31</v>
      </c>
      <c r="H2256" s="123">
        <v>21</v>
      </c>
      <c r="I2256" s="123">
        <v>36</v>
      </c>
      <c r="J2256" s="123">
        <v>41</v>
      </c>
      <c r="K2256" s="123">
        <v>46</v>
      </c>
      <c r="L2256" s="123">
        <v>21</v>
      </c>
      <c r="M2256" s="119">
        <v>600</v>
      </c>
      <c r="N2256" s="122">
        <f>IF('NORMAL OPTION CALLS'!E2256="BUY",('NORMAL OPTION CALLS'!L2256-'NORMAL OPTION CALLS'!G2256)*('NORMAL OPTION CALLS'!M2256),('NORMAL OPTION CALLS'!G2256-'NORMAL OPTION CALLS'!L2256)*('NORMAL OPTION CALLS'!M2256))</f>
        <v>-6000</v>
      </c>
      <c r="O2256" s="8">
        <f>'NORMAL OPTION CALLS'!N2256/('NORMAL OPTION CALLS'!M2256)/'NORMAL OPTION CALLS'!G2256%</f>
        <v>-32.258064516129032</v>
      </c>
    </row>
    <row r="2257" spans="1:15" ht="16.5">
      <c r="A2257" s="127">
        <v>19</v>
      </c>
      <c r="B2257" s="124">
        <v>42905</v>
      </c>
      <c r="C2257" s="119">
        <v>520</v>
      </c>
      <c r="D2257" s="119" t="s">
        <v>21</v>
      </c>
      <c r="E2257" s="119" t="s">
        <v>22</v>
      </c>
      <c r="F2257" s="119" t="s">
        <v>44</v>
      </c>
      <c r="G2257" s="123">
        <v>9</v>
      </c>
      <c r="H2257" s="123">
        <v>5</v>
      </c>
      <c r="I2257" s="123">
        <v>11</v>
      </c>
      <c r="J2257" s="123">
        <v>13</v>
      </c>
      <c r="K2257" s="123">
        <v>15</v>
      </c>
      <c r="L2257" s="123">
        <v>10.5</v>
      </c>
      <c r="M2257" s="119">
        <v>2000</v>
      </c>
      <c r="N2257" s="122">
        <f>IF('NORMAL OPTION CALLS'!E2257="BUY",('NORMAL OPTION CALLS'!L2257-'NORMAL OPTION CALLS'!G2257)*('NORMAL OPTION CALLS'!M2257),('NORMAL OPTION CALLS'!G2257-'NORMAL OPTION CALLS'!L2257)*('NORMAL OPTION CALLS'!M2257))</f>
        <v>3000</v>
      </c>
      <c r="O2257" s="8">
        <f>'NORMAL OPTION CALLS'!N2257/('NORMAL OPTION CALLS'!M2257)/'NORMAL OPTION CALLS'!G2257%</f>
        <v>16.666666666666668</v>
      </c>
    </row>
    <row r="2258" spans="1:15" ht="16.5">
      <c r="A2258" s="127">
        <v>20</v>
      </c>
      <c r="B2258" s="124">
        <v>42905</v>
      </c>
      <c r="C2258" s="119">
        <v>360</v>
      </c>
      <c r="D2258" s="119" t="s">
        <v>21</v>
      </c>
      <c r="E2258" s="119" t="s">
        <v>22</v>
      </c>
      <c r="F2258" s="119" t="s">
        <v>82</v>
      </c>
      <c r="G2258" s="123">
        <v>6</v>
      </c>
      <c r="H2258" s="123">
        <v>4</v>
      </c>
      <c r="I2258" s="123">
        <v>7</v>
      </c>
      <c r="J2258" s="123">
        <v>8</v>
      </c>
      <c r="K2258" s="123">
        <v>9</v>
      </c>
      <c r="L2258" s="123">
        <v>7</v>
      </c>
      <c r="M2258" s="119">
        <v>3084</v>
      </c>
      <c r="N2258" s="122">
        <f>IF('NORMAL OPTION CALLS'!E2258="BUY",('NORMAL OPTION CALLS'!L2258-'NORMAL OPTION CALLS'!G2258)*('NORMAL OPTION CALLS'!M2258),('NORMAL OPTION CALLS'!G2258-'NORMAL OPTION CALLS'!L2258)*('NORMAL OPTION CALLS'!M2258))</f>
        <v>3084</v>
      </c>
      <c r="O2258" s="8">
        <f>'NORMAL OPTION CALLS'!N2258/('NORMAL OPTION CALLS'!M2258)/'NORMAL OPTION CALLS'!G2258%</f>
        <v>16.666666666666668</v>
      </c>
    </row>
    <row r="2259" spans="1:15" ht="16.5">
      <c r="A2259" s="127">
        <v>21</v>
      </c>
      <c r="B2259" s="124">
        <v>42902</v>
      </c>
      <c r="C2259" s="119">
        <v>220</v>
      </c>
      <c r="D2259" s="119" t="s">
        <v>21</v>
      </c>
      <c r="E2259" s="119" t="s">
        <v>22</v>
      </c>
      <c r="F2259" s="119" t="s">
        <v>83</v>
      </c>
      <c r="G2259" s="123">
        <v>6.5</v>
      </c>
      <c r="H2259" s="123">
        <v>4.5</v>
      </c>
      <c r="I2259" s="123">
        <v>7.5</v>
      </c>
      <c r="J2259" s="123">
        <v>8.5</v>
      </c>
      <c r="K2259" s="123">
        <v>9.5</v>
      </c>
      <c r="L2259" s="123">
        <v>7.5</v>
      </c>
      <c r="M2259" s="119">
        <v>3500</v>
      </c>
      <c r="N2259" s="122">
        <f>IF('NORMAL OPTION CALLS'!E2259="BUY",('NORMAL OPTION CALLS'!L2259-'NORMAL OPTION CALLS'!G2259)*('NORMAL OPTION CALLS'!M2259),('NORMAL OPTION CALLS'!G2259-'NORMAL OPTION CALLS'!L2259)*('NORMAL OPTION CALLS'!M2259))</f>
        <v>3500</v>
      </c>
      <c r="O2259" s="8">
        <f>'NORMAL OPTION CALLS'!N2259/('NORMAL OPTION CALLS'!M2259)/'NORMAL OPTION CALLS'!G2259%</f>
        <v>15.384615384615383</v>
      </c>
    </row>
    <row r="2260" spans="1:15" ht="16.5">
      <c r="A2260" s="127">
        <v>22</v>
      </c>
      <c r="B2260" s="124">
        <v>42902</v>
      </c>
      <c r="C2260" s="119">
        <v>120</v>
      </c>
      <c r="D2260" s="119" t="s">
        <v>21</v>
      </c>
      <c r="E2260" s="119" t="s">
        <v>22</v>
      </c>
      <c r="F2260" s="119" t="s">
        <v>53</v>
      </c>
      <c r="G2260" s="123">
        <v>4.75</v>
      </c>
      <c r="H2260" s="123">
        <v>3.8</v>
      </c>
      <c r="I2260" s="123">
        <v>5.3</v>
      </c>
      <c r="J2260" s="123">
        <v>5.8</v>
      </c>
      <c r="K2260" s="123">
        <v>6.3</v>
      </c>
      <c r="L2260" s="123">
        <v>3.8</v>
      </c>
      <c r="M2260" s="119">
        <v>11000</v>
      </c>
      <c r="N2260" s="122">
        <f>IF('NORMAL OPTION CALLS'!E2260="BUY",('NORMAL OPTION CALLS'!L2260-'NORMAL OPTION CALLS'!G2260)*('NORMAL OPTION CALLS'!M2260),('NORMAL OPTION CALLS'!G2260-'NORMAL OPTION CALLS'!L2260)*('NORMAL OPTION CALLS'!M2260))</f>
        <v>-10450.000000000002</v>
      </c>
      <c r="O2260" s="8">
        <f>'NORMAL OPTION CALLS'!N2260/('NORMAL OPTION CALLS'!M2260)/'NORMAL OPTION CALLS'!G2260%</f>
        <v>-20.000000000000004</v>
      </c>
    </row>
    <row r="2261" spans="1:15" ht="16.5">
      <c r="A2261" s="127">
        <v>23</v>
      </c>
      <c r="B2261" s="124">
        <v>42902</v>
      </c>
      <c r="C2261" s="119">
        <v>1100</v>
      </c>
      <c r="D2261" s="119" t="s">
        <v>21</v>
      </c>
      <c r="E2261" s="119" t="s">
        <v>22</v>
      </c>
      <c r="F2261" s="119" t="s">
        <v>84</v>
      </c>
      <c r="G2261" s="123">
        <v>33</v>
      </c>
      <c r="H2261" s="123">
        <v>23</v>
      </c>
      <c r="I2261" s="123">
        <v>38</v>
      </c>
      <c r="J2261" s="123">
        <v>43</v>
      </c>
      <c r="K2261" s="123">
        <v>48</v>
      </c>
      <c r="L2261" s="123">
        <v>38</v>
      </c>
      <c r="M2261" s="119">
        <v>550</v>
      </c>
      <c r="N2261" s="122">
        <f>IF('NORMAL OPTION CALLS'!E2261="BUY",('NORMAL OPTION CALLS'!L2261-'NORMAL OPTION CALLS'!G2261)*('NORMAL OPTION CALLS'!M2261),('NORMAL OPTION CALLS'!G2261-'NORMAL OPTION CALLS'!L2261)*('NORMAL OPTION CALLS'!M2261))</f>
        <v>2750</v>
      </c>
      <c r="O2261" s="8">
        <f>'NORMAL OPTION CALLS'!N2261/('NORMAL OPTION CALLS'!M2261)/'NORMAL OPTION CALLS'!G2261%</f>
        <v>15.15151515151515</v>
      </c>
    </row>
    <row r="2262" spans="1:15" ht="16.5">
      <c r="A2262" s="127">
        <v>24</v>
      </c>
      <c r="B2262" s="124">
        <v>42901</v>
      </c>
      <c r="C2262" s="119">
        <v>90</v>
      </c>
      <c r="D2262" s="119" t="s">
        <v>21</v>
      </c>
      <c r="E2262" s="119" t="s">
        <v>22</v>
      </c>
      <c r="F2262" s="119" t="s">
        <v>71</v>
      </c>
      <c r="G2262" s="123">
        <v>4.2</v>
      </c>
      <c r="H2262" s="123">
        <v>3.5</v>
      </c>
      <c r="I2262" s="123">
        <v>4.7</v>
      </c>
      <c r="J2262" s="123">
        <v>5</v>
      </c>
      <c r="K2262" s="123">
        <v>5.4</v>
      </c>
      <c r="L2262" s="123">
        <v>5</v>
      </c>
      <c r="M2262" s="119">
        <v>8000</v>
      </c>
      <c r="N2262" s="122">
        <f>IF('NORMAL OPTION CALLS'!E2262="BUY",('NORMAL OPTION CALLS'!L2262-'NORMAL OPTION CALLS'!G2262)*('NORMAL OPTION CALLS'!M2262),('NORMAL OPTION CALLS'!G2262-'NORMAL OPTION CALLS'!L2262)*('NORMAL OPTION CALLS'!M2262))</f>
        <v>6399.9999999999982</v>
      </c>
      <c r="O2262" s="8">
        <f>'NORMAL OPTION CALLS'!N2262/('NORMAL OPTION CALLS'!M2262)/'NORMAL OPTION CALLS'!G2262%</f>
        <v>19.047619047619044</v>
      </c>
    </row>
    <row r="2263" spans="1:15" ht="16.5">
      <c r="A2263" s="127">
        <v>25</v>
      </c>
      <c r="B2263" s="124">
        <v>42901</v>
      </c>
      <c r="C2263" s="119">
        <v>450</v>
      </c>
      <c r="D2263" s="119" t="s">
        <v>21</v>
      </c>
      <c r="E2263" s="119" t="s">
        <v>22</v>
      </c>
      <c r="F2263" s="119" t="s">
        <v>78</v>
      </c>
      <c r="G2263" s="123">
        <v>15</v>
      </c>
      <c r="H2263" s="123">
        <v>11</v>
      </c>
      <c r="I2263" s="123">
        <v>17</v>
      </c>
      <c r="J2263" s="123">
        <v>19</v>
      </c>
      <c r="K2263" s="123">
        <v>21</v>
      </c>
      <c r="L2263" s="123">
        <v>19</v>
      </c>
      <c r="M2263" s="119">
        <v>1500</v>
      </c>
      <c r="N2263" s="122">
        <f>IF('NORMAL OPTION CALLS'!E2263="BUY",('NORMAL OPTION CALLS'!L2263-'NORMAL OPTION CALLS'!G2263)*('NORMAL OPTION CALLS'!M2263),('NORMAL OPTION CALLS'!G2263-'NORMAL OPTION CALLS'!L2263)*('NORMAL OPTION CALLS'!M2263))</f>
        <v>6000</v>
      </c>
      <c r="O2263" s="8">
        <f>'NORMAL OPTION CALLS'!N2263/('NORMAL OPTION CALLS'!M2263)/'NORMAL OPTION CALLS'!G2263%</f>
        <v>26.666666666666668</v>
      </c>
    </row>
    <row r="2264" spans="1:15" ht="16.5">
      <c r="A2264" s="127">
        <v>26</v>
      </c>
      <c r="B2264" s="124">
        <v>42900</v>
      </c>
      <c r="C2264" s="119">
        <v>650</v>
      </c>
      <c r="D2264" s="119" t="s">
        <v>47</v>
      </c>
      <c r="E2264" s="119" t="s">
        <v>22</v>
      </c>
      <c r="F2264" s="119" t="s">
        <v>85</v>
      </c>
      <c r="G2264" s="123">
        <v>19.600000000000001</v>
      </c>
      <c r="H2264" s="123">
        <v>11</v>
      </c>
      <c r="I2264" s="123">
        <v>24</v>
      </c>
      <c r="J2264" s="123">
        <v>28</v>
      </c>
      <c r="K2264" s="123">
        <v>32</v>
      </c>
      <c r="L2264" s="123">
        <v>11</v>
      </c>
      <c r="M2264" s="119">
        <v>1000</v>
      </c>
      <c r="N2264" s="122">
        <f>IF('NORMAL OPTION CALLS'!E2264="BUY",('NORMAL OPTION CALLS'!L2264-'NORMAL OPTION CALLS'!G2264)*('NORMAL OPTION CALLS'!M2264),('NORMAL OPTION CALLS'!G2264-'NORMAL OPTION CALLS'!L2264)*('NORMAL OPTION CALLS'!M2264))</f>
        <v>-8600.0000000000018</v>
      </c>
      <c r="O2264" s="8">
        <f>'NORMAL OPTION CALLS'!N2264/('NORMAL OPTION CALLS'!M2264)/'NORMAL OPTION CALLS'!G2264%</f>
        <v>-43.87755102040817</v>
      </c>
    </row>
    <row r="2265" spans="1:15" ht="16.5">
      <c r="A2265" s="127">
        <v>27</v>
      </c>
      <c r="B2265" s="124">
        <v>42900</v>
      </c>
      <c r="C2265" s="119">
        <v>360</v>
      </c>
      <c r="D2265" s="119" t="s">
        <v>21</v>
      </c>
      <c r="E2265" s="119" t="s">
        <v>22</v>
      </c>
      <c r="F2265" s="119" t="s">
        <v>82</v>
      </c>
      <c r="G2265" s="123">
        <v>7.75</v>
      </c>
      <c r="H2265" s="123">
        <v>5.8</v>
      </c>
      <c r="I2265" s="123">
        <v>8.6999999999999993</v>
      </c>
      <c r="J2265" s="123">
        <v>9.6999999999999993</v>
      </c>
      <c r="K2265" s="123">
        <v>10.7</v>
      </c>
      <c r="L2265" s="123">
        <v>5.8</v>
      </c>
      <c r="M2265" s="119">
        <v>3084</v>
      </c>
      <c r="N2265" s="122">
        <f>IF('NORMAL OPTION CALLS'!E2265="BUY",('NORMAL OPTION CALLS'!L2265-'NORMAL OPTION CALLS'!G2265)*('NORMAL OPTION CALLS'!M2265),('NORMAL OPTION CALLS'!G2265-'NORMAL OPTION CALLS'!L2265)*('NORMAL OPTION CALLS'!M2265))</f>
        <v>-6013.8</v>
      </c>
      <c r="O2265" s="8">
        <f>'NORMAL OPTION CALLS'!N2265/('NORMAL OPTION CALLS'!M2265)/'NORMAL OPTION CALLS'!G2265%</f>
        <v>-25.161290322580644</v>
      </c>
    </row>
    <row r="2266" spans="1:15" ht="16.5">
      <c r="A2266" s="127">
        <v>28</v>
      </c>
      <c r="B2266" s="124">
        <v>42900</v>
      </c>
      <c r="C2266" s="119">
        <v>70</v>
      </c>
      <c r="D2266" s="119" t="s">
        <v>21</v>
      </c>
      <c r="E2266" s="119" t="s">
        <v>22</v>
      </c>
      <c r="F2266" s="119" t="s">
        <v>86</v>
      </c>
      <c r="G2266" s="123">
        <v>2</v>
      </c>
      <c r="H2266" s="123">
        <v>1.4</v>
      </c>
      <c r="I2266" s="123">
        <v>2.4</v>
      </c>
      <c r="J2266" s="123">
        <v>2.8</v>
      </c>
      <c r="K2266" s="123">
        <v>3.2</v>
      </c>
      <c r="L2266" s="123">
        <v>3.2</v>
      </c>
      <c r="M2266" s="119">
        <v>10000</v>
      </c>
      <c r="N2266" s="122">
        <f>IF('NORMAL OPTION CALLS'!E2266="BUY",('NORMAL OPTION CALLS'!L2266-'NORMAL OPTION CALLS'!G2266)*('NORMAL OPTION CALLS'!M2266),('NORMAL OPTION CALLS'!G2266-'NORMAL OPTION CALLS'!L2266)*('NORMAL OPTION CALLS'!M2266))</f>
        <v>12000.000000000002</v>
      </c>
      <c r="O2266" s="8">
        <f>'NORMAL OPTION CALLS'!N2266/('NORMAL OPTION CALLS'!M2266)/'NORMAL OPTION CALLS'!G2266%</f>
        <v>60.000000000000007</v>
      </c>
    </row>
    <row r="2267" spans="1:15" ht="16.5">
      <c r="A2267" s="127">
        <v>29</v>
      </c>
      <c r="B2267" s="124">
        <v>42899</v>
      </c>
      <c r="C2267" s="119">
        <v>260</v>
      </c>
      <c r="D2267" s="119" t="s">
        <v>21</v>
      </c>
      <c r="E2267" s="119" t="s">
        <v>22</v>
      </c>
      <c r="F2267" s="119" t="s">
        <v>87</v>
      </c>
      <c r="G2267" s="123">
        <v>10</v>
      </c>
      <c r="H2267" s="123">
        <v>7</v>
      </c>
      <c r="I2267" s="123">
        <v>12.5</v>
      </c>
      <c r="J2267" s="123">
        <v>14</v>
      </c>
      <c r="K2267" s="123">
        <v>15.5</v>
      </c>
      <c r="L2267" s="123">
        <v>7</v>
      </c>
      <c r="M2267" s="119">
        <v>3000</v>
      </c>
      <c r="N2267" s="122">
        <f>IF('NORMAL OPTION CALLS'!E2267="BUY",('NORMAL OPTION CALLS'!L2267-'NORMAL OPTION CALLS'!G2267)*('NORMAL OPTION CALLS'!M2267),('NORMAL OPTION CALLS'!G2267-'NORMAL OPTION CALLS'!L2267)*('NORMAL OPTION CALLS'!M2267))</f>
        <v>-9000</v>
      </c>
      <c r="O2267" s="8">
        <f>'NORMAL OPTION CALLS'!N2267/('NORMAL OPTION CALLS'!M2267)/'NORMAL OPTION CALLS'!G2267%</f>
        <v>-30</v>
      </c>
    </row>
    <row r="2268" spans="1:15" ht="16.5">
      <c r="A2268" s="127">
        <v>30</v>
      </c>
      <c r="B2268" s="124">
        <v>42899</v>
      </c>
      <c r="C2268" s="119">
        <v>600</v>
      </c>
      <c r="D2268" s="119" t="s">
        <v>21</v>
      </c>
      <c r="E2268" s="119" t="s">
        <v>22</v>
      </c>
      <c r="F2268" s="119" t="s">
        <v>88</v>
      </c>
      <c r="G2268" s="123">
        <v>22</v>
      </c>
      <c r="H2268" s="123">
        <v>18</v>
      </c>
      <c r="I2268" s="123">
        <v>24</v>
      </c>
      <c r="J2268" s="123">
        <v>26</v>
      </c>
      <c r="K2268" s="123">
        <v>28</v>
      </c>
      <c r="L2268" s="123">
        <v>18</v>
      </c>
      <c r="M2268" s="119">
        <v>1500</v>
      </c>
      <c r="N2268" s="122">
        <f>IF('NORMAL OPTION CALLS'!E2268="BUY",('NORMAL OPTION CALLS'!L2268-'NORMAL OPTION CALLS'!G2268)*('NORMAL OPTION CALLS'!M2268),('NORMAL OPTION CALLS'!G2268-'NORMAL OPTION CALLS'!L2268)*('NORMAL OPTION CALLS'!M2268))</f>
        <v>-6000</v>
      </c>
      <c r="O2268" s="8">
        <f>'NORMAL OPTION CALLS'!N2268/('NORMAL OPTION CALLS'!M2268)/'NORMAL OPTION CALLS'!G2268%</f>
        <v>-18.181818181818183</v>
      </c>
    </row>
    <row r="2269" spans="1:15" ht="16.5">
      <c r="A2269" s="127">
        <v>31</v>
      </c>
      <c r="B2269" s="124">
        <v>42899</v>
      </c>
      <c r="C2269" s="119">
        <v>760</v>
      </c>
      <c r="D2269" s="119" t="s">
        <v>21</v>
      </c>
      <c r="E2269" s="119" t="s">
        <v>22</v>
      </c>
      <c r="F2269" s="119" t="s">
        <v>77</v>
      </c>
      <c r="G2269" s="123">
        <v>22</v>
      </c>
      <c r="H2269" s="123">
        <v>18</v>
      </c>
      <c r="I2269" s="123">
        <v>24</v>
      </c>
      <c r="J2269" s="123">
        <v>26</v>
      </c>
      <c r="K2269" s="123">
        <v>28</v>
      </c>
      <c r="L2269" s="123">
        <v>28</v>
      </c>
      <c r="M2269" s="119">
        <v>1100</v>
      </c>
      <c r="N2269" s="122">
        <f>IF('NORMAL OPTION CALLS'!E2269="BUY",('NORMAL OPTION CALLS'!L2269-'NORMAL OPTION CALLS'!G2269)*('NORMAL OPTION CALLS'!M2269),('NORMAL OPTION CALLS'!G2269-'NORMAL OPTION CALLS'!L2269)*('NORMAL OPTION CALLS'!M2269))</f>
        <v>6600</v>
      </c>
      <c r="O2269" s="8">
        <f>'NORMAL OPTION CALLS'!N2269/('NORMAL OPTION CALLS'!M2269)/'NORMAL OPTION CALLS'!G2269%</f>
        <v>27.272727272727273</v>
      </c>
    </row>
    <row r="2270" spans="1:15" ht="16.5">
      <c r="A2270" s="127">
        <v>32</v>
      </c>
      <c r="B2270" s="124">
        <v>42898</v>
      </c>
      <c r="C2270" s="119">
        <v>140</v>
      </c>
      <c r="D2270" s="119" t="s">
        <v>21</v>
      </c>
      <c r="E2270" s="119" t="s">
        <v>22</v>
      </c>
      <c r="F2270" s="119" t="s">
        <v>89</v>
      </c>
      <c r="G2270" s="123">
        <v>4.3</v>
      </c>
      <c r="H2270" s="123">
        <v>3.3</v>
      </c>
      <c r="I2270" s="123">
        <v>4.8</v>
      </c>
      <c r="J2270" s="123">
        <v>5.3</v>
      </c>
      <c r="K2270" s="123">
        <v>5.8</v>
      </c>
      <c r="L2270" s="123">
        <v>4.8</v>
      </c>
      <c r="M2270" s="119">
        <v>5000</v>
      </c>
      <c r="N2270" s="122">
        <f>IF('NORMAL OPTION CALLS'!E2270="BUY",('NORMAL OPTION CALLS'!L2270-'NORMAL OPTION CALLS'!G2270)*('NORMAL OPTION CALLS'!M2270),('NORMAL OPTION CALLS'!G2270-'NORMAL OPTION CALLS'!L2270)*('NORMAL OPTION CALLS'!M2270))</f>
        <v>2500</v>
      </c>
      <c r="O2270" s="8">
        <f>'NORMAL OPTION CALLS'!N2270/('NORMAL OPTION CALLS'!M2270)/'NORMAL OPTION CALLS'!G2270%</f>
        <v>11.627906976744187</v>
      </c>
    </row>
    <row r="2271" spans="1:15" ht="16.5">
      <c r="A2271" s="127">
        <v>33</v>
      </c>
      <c r="B2271" s="124">
        <v>42898</v>
      </c>
      <c r="C2271" s="119">
        <v>480</v>
      </c>
      <c r="D2271" s="119" t="s">
        <v>21</v>
      </c>
      <c r="E2271" s="119" t="s">
        <v>22</v>
      </c>
      <c r="F2271" s="119" t="s">
        <v>90</v>
      </c>
      <c r="G2271" s="123">
        <v>13.5</v>
      </c>
      <c r="H2271" s="123">
        <v>11</v>
      </c>
      <c r="I2271" s="123">
        <v>15</v>
      </c>
      <c r="J2271" s="123">
        <v>16.5</v>
      </c>
      <c r="K2271" s="123">
        <v>18</v>
      </c>
      <c r="L2271" s="123">
        <v>11</v>
      </c>
      <c r="M2271" s="119">
        <v>2500</v>
      </c>
      <c r="N2271" s="122">
        <f>IF('NORMAL OPTION CALLS'!E2271="BUY",('NORMAL OPTION CALLS'!L2271-'NORMAL OPTION CALLS'!G2271)*('NORMAL OPTION CALLS'!M2271),('NORMAL OPTION CALLS'!G2271-'NORMAL OPTION CALLS'!L2271)*('NORMAL OPTION CALLS'!M2271))</f>
        <v>-6250</v>
      </c>
      <c r="O2271" s="8">
        <f>'NORMAL OPTION CALLS'!N2271/('NORMAL OPTION CALLS'!M2271)/'NORMAL OPTION CALLS'!G2271%</f>
        <v>-18.518518518518519</v>
      </c>
    </row>
    <row r="2272" spans="1:15" ht="16.5">
      <c r="A2272" s="127">
        <v>34</v>
      </c>
      <c r="B2272" s="124">
        <v>42895</v>
      </c>
      <c r="C2272" s="119">
        <v>200</v>
      </c>
      <c r="D2272" s="119" t="s">
        <v>21</v>
      </c>
      <c r="E2272" s="119" t="s">
        <v>22</v>
      </c>
      <c r="F2272" s="119" t="s">
        <v>24</v>
      </c>
      <c r="G2272" s="123">
        <v>7.3</v>
      </c>
      <c r="H2272" s="123">
        <v>5.5</v>
      </c>
      <c r="I2272" s="123">
        <v>8.3000000000000007</v>
      </c>
      <c r="J2272" s="123">
        <v>9.3000000000000007</v>
      </c>
      <c r="K2272" s="123">
        <v>10.3</v>
      </c>
      <c r="L2272" s="123">
        <v>8.3000000000000007</v>
      </c>
      <c r="M2272" s="119">
        <v>3500</v>
      </c>
      <c r="N2272" s="122">
        <f>IF('NORMAL OPTION CALLS'!E2272="BUY",('NORMAL OPTION CALLS'!L2272-'NORMAL OPTION CALLS'!G2272)*('NORMAL OPTION CALLS'!M2272),('NORMAL OPTION CALLS'!G2272-'NORMAL OPTION CALLS'!L2272)*('NORMAL OPTION CALLS'!M2272))</f>
        <v>3500.0000000000032</v>
      </c>
      <c r="O2272" s="8">
        <f>'NORMAL OPTION CALLS'!N2272/('NORMAL OPTION CALLS'!M2272)/'NORMAL OPTION CALLS'!G2272%</f>
        <v>13.698630136986315</v>
      </c>
    </row>
    <row r="2273" spans="1:15" ht="16.5">
      <c r="A2273" s="127">
        <v>35</v>
      </c>
      <c r="B2273" s="124">
        <v>42895</v>
      </c>
      <c r="C2273" s="119">
        <v>550</v>
      </c>
      <c r="D2273" s="119" t="s">
        <v>21</v>
      </c>
      <c r="E2273" s="119" t="s">
        <v>22</v>
      </c>
      <c r="F2273" s="119" t="s">
        <v>26</v>
      </c>
      <c r="G2273" s="123">
        <v>12.5</v>
      </c>
      <c r="H2273" s="123">
        <v>9.5</v>
      </c>
      <c r="I2273" s="123">
        <v>14</v>
      </c>
      <c r="J2273" s="123">
        <v>15.5</v>
      </c>
      <c r="K2273" s="123">
        <v>17</v>
      </c>
      <c r="L2273" s="123">
        <v>15.5</v>
      </c>
      <c r="M2273" s="119">
        <v>2000</v>
      </c>
      <c r="N2273" s="122">
        <f>IF('NORMAL OPTION CALLS'!E2273="BUY",('NORMAL OPTION CALLS'!L2273-'NORMAL OPTION CALLS'!G2273)*('NORMAL OPTION CALLS'!M2273),('NORMAL OPTION CALLS'!G2273-'NORMAL OPTION CALLS'!L2273)*('NORMAL OPTION CALLS'!M2273))</f>
        <v>6000</v>
      </c>
      <c r="O2273" s="8">
        <f>'NORMAL OPTION CALLS'!N2273/('NORMAL OPTION CALLS'!M2273)/'NORMAL OPTION CALLS'!G2273%</f>
        <v>24</v>
      </c>
    </row>
    <row r="2274" spans="1:15" ht="16.5">
      <c r="A2274" s="127">
        <v>36</v>
      </c>
      <c r="B2274" s="124">
        <v>42894</v>
      </c>
      <c r="C2274" s="119">
        <v>190</v>
      </c>
      <c r="D2274" s="119" t="s">
        <v>21</v>
      </c>
      <c r="E2274" s="119" t="s">
        <v>22</v>
      </c>
      <c r="F2274" s="119" t="s">
        <v>64</v>
      </c>
      <c r="G2274" s="123">
        <v>7</v>
      </c>
      <c r="H2274" s="123">
        <v>6</v>
      </c>
      <c r="I2274" s="123">
        <v>7.5</v>
      </c>
      <c r="J2274" s="123">
        <v>8</v>
      </c>
      <c r="K2274" s="123">
        <v>8.5</v>
      </c>
      <c r="L2274" s="123">
        <v>6</v>
      </c>
      <c r="M2274" s="119">
        <v>6000</v>
      </c>
      <c r="N2274" s="122">
        <f>IF('NORMAL OPTION CALLS'!E2274="BUY",('NORMAL OPTION CALLS'!L2274-'NORMAL OPTION CALLS'!G2274)*('NORMAL OPTION CALLS'!M2274),('NORMAL OPTION CALLS'!G2274-'NORMAL OPTION CALLS'!L2274)*('NORMAL OPTION CALLS'!M2274))</f>
        <v>-6000</v>
      </c>
      <c r="O2274" s="8">
        <f>'NORMAL OPTION CALLS'!N2274/('NORMAL OPTION CALLS'!M2274)/'NORMAL OPTION CALLS'!G2274%</f>
        <v>-14.285714285714285</v>
      </c>
    </row>
    <row r="2275" spans="1:15" ht="16.5">
      <c r="A2275" s="127">
        <v>37</v>
      </c>
      <c r="B2275" s="124">
        <v>42893</v>
      </c>
      <c r="C2275" s="119">
        <v>260</v>
      </c>
      <c r="D2275" s="119" t="s">
        <v>21</v>
      </c>
      <c r="E2275" s="119" t="s">
        <v>22</v>
      </c>
      <c r="F2275" s="119" t="s">
        <v>87</v>
      </c>
      <c r="G2275" s="123">
        <v>10</v>
      </c>
      <c r="H2275" s="123">
        <v>7</v>
      </c>
      <c r="I2275" s="123">
        <v>11.5</v>
      </c>
      <c r="J2275" s="123">
        <v>13</v>
      </c>
      <c r="K2275" s="123">
        <v>14.5</v>
      </c>
      <c r="L2275" s="123">
        <v>7.6</v>
      </c>
      <c r="M2275" s="119">
        <v>3000</v>
      </c>
      <c r="N2275" s="122">
        <f>IF('NORMAL OPTION CALLS'!E2275="BUY",('NORMAL OPTION CALLS'!L2275-'NORMAL OPTION CALLS'!G2275)*('NORMAL OPTION CALLS'!M2275),('NORMAL OPTION CALLS'!G2275-'NORMAL OPTION CALLS'!L2275)*('NORMAL OPTION CALLS'!M2275))</f>
        <v>-7200.0000000000009</v>
      </c>
      <c r="O2275" s="8">
        <f>'NORMAL OPTION CALLS'!N2275/('NORMAL OPTION CALLS'!M2275)/'NORMAL OPTION CALLS'!G2275%</f>
        <v>-24.000000000000004</v>
      </c>
    </row>
    <row r="2276" spans="1:15" ht="16.5">
      <c r="A2276" s="127">
        <v>38</v>
      </c>
      <c r="B2276" s="124">
        <v>42893</v>
      </c>
      <c r="C2276" s="119">
        <v>320</v>
      </c>
      <c r="D2276" s="119" t="s">
        <v>21</v>
      </c>
      <c r="E2276" s="119" t="s">
        <v>22</v>
      </c>
      <c r="F2276" s="119" t="s">
        <v>91</v>
      </c>
      <c r="G2276" s="123">
        <v>10.5</v>
      </c>
      <c r="H2276" s="123">
        <v>8.5</v>
      </c>
      <c r="I2276" s="123">
        <v>11.5</v>
      </c>
      <c r="J2276" s="123">
        <v>12.5</v>
      </c>
      <c r="K2276" s="123">
        <v>13.5</v>
      </c>
      <c r="L2276" s="123">
        <v>11.5</v>
      </c>
      <c r="M2276" s="119">
        <v>2500</v>
      </c>
      <c r="N2276" s="122">
        <f>IF('NORMAL OPTION CALLS'!E2276="BUY",('NORMAL OPTION CALLS'!L2276-'NORMAL OPTION CALLS'!G2276)*('NORMAL OPTION CALLS'!M2276),('NORMAL OPTION CALLS'!G2276-'NORMAL OPTION CALLS'!L2276)*('NORMAL OPTION CALLS'!M2276))</f>
        <v>2500</v>
      </c>
      <c r="O2276" s="8">
        <f>'NORMAL OPTION CALLS'!N2276/('NORMAL OPTION CALLS'!M2276)/'NORMAL OPTION CALLS'!G2276%</f>
        <v>9.5238095238095237</v>
      </c>
    </row>
    <row r="2277" spans="1:15" ht="16.5">
      <c r="A2277" s="127">
        <v>39</v>
      </c>
      <c r="B2277" s="124">
        <v>42892</v>
      </c>
      <c r="C2277" s="119">
        <v>900</v>
      </c>
      <c r="D2277" s="119" t="s">
        <v>21</v>
      </c>
      <c r="E2277" s="119" t="s">
        <v>22</v>
      </c>
      <c r="F2277" s="119" t="s">
        <v>80</v>
      </c>
      <c r="G2277" s="123">
        <v>21.5</v>
      </c>
      <c r="H2277" s="123">
        <v>14</v>
      </c>
      <c r="I2277" s="123">
        <v>25</v>
      </c>
      <c r="J2277" s="123">
        <v>29</v>
      </c>
      <c r="K2277" s="123">
        <v>33</v>
      </c>
      <c r="L2277" s="123">
        <v>25</v>
      </c>
      <c r="M2277" s="119">
        <v>700</v>
      </c>
      <c r="N2277" s="122">
        <f>IF('NORMAL OPTION CALLS'!E2277="BUY",('NORMAL OPTION CALLS'!L2277-'NORMAL OPTION CALLS'!G2277)*('NORMAL OPTION CALLS'!M2277),('NORMAL OPTION CALLS'!G2277-'NORMAL OPTION CALLS'!L2277)*('NORMAL OPTION CALLS'!M2277))</f>
        <v>2450</v>
      </c>
      <c r="O2277" s="8">
        <f>'NORMAL OPTION CALLS'!N2277/('NORMAL OPTION CALLS'!M2277)/'NORMAL OPTION CALLS'!G2277%</f>
        <v>16.279069767441861</v>
      </c>
    </row>
    <row r="2278" spans="1:15" ht="16.5">
      <c r="A2278" s="127">
        <v>40</v>
      </c>
      <c r="B2278" s="124">
        <v>42892</v>
      </c>
      <c r="C2278" s="119">
        <v>500</v>
      </c>
      <c r="D2278" s="119" t="s">
        <v>21</v>
      </c>
      <c r="E2278" s="119" t="s">
        <v>22</v>
      </c>
      <c r="F2278" s="119" t="s">
        <v>92</v>
      </c>
      <c r="G2278" s="123">
        <v>14.5</v>
      </c>
      <c r="H2278" s="123">
        <v>11.5</v>
      </c>
      <c r="I2278" s="123">
        <v>16</v>
      </c>
      <c r="J2278" s="123">
        <v>17.5</v>
      </c>
      <c r="K2278" s="123">
        <v>19</v>
      </c>
      <c r="L2278" s="123">
        <v>19</v>
      </c>
      <c r="M2278" s="119">
        <v>2000</v>
      </c>
      <c r="N2278" s="122">
        <f>IF('NORMAL OPTION CALLS'!E2278="BUY",('NORMAL OPTION CALLS'!L2278-'NORMAL OPTION CALLS'!G2278)*('NORMAL OPTION CALLS'!M2278),('NORMAL OPTION CALLS'!G2278-'NORMAL OPTION CALLS'!L2278)*('NORMAL OPTION CALLS'!M2278))</f>
        <v>9000</v>
      </c>
      <c r="O2278" s="8">
        <f>'NORMAL OPTION CALLS'!N2278/('NORMAL OPTION CALLS'!M2278)/'NORMAL OPTION CALLS'!G2278%</f>
        <v>31.03448275862069</v>
      </c>
    </row>
    <row r="2279" spans="1:15" ht="16.5">
      <c r="A2279" s="127">
        <v>41</v>
      </c>
      <c r="B2279" s="124">
        <v>42891</v>
      </c>
      <c r="C2279" s="119">
        <v>1520</v>
      </c>
      <c r="D2279" s="119" t="s">
        <v>21</v>
      </c>
      <c r="E2279" s="119" t="s">
        <v>22</v>
      </c>
      <c r="F2279" s="119" t="s">
        <v>55</v>
      </c>
      <c r="G2279" s="123">
        <v>32</v>
      </c>
      <c r="H2279" s="123">
        <v>17</v>
      </c>
      <c r="I2279" s="123">
        <v>40</v>
      </c>
      <c r="J2279" s="123">
        <v>48</v>
      </c>
      <c r="K2279" s="123">
        <v>56</v>
      </c>
      <c r="L2279" s="123">
        <v>40</v>
      </c>
      <c r="M2279" s="119">
        <v>350</v>
      </c>
      <c r="N2279" s="122">
        <f>IF('NORMAL OPTION CALLS'!E2279="BUY",('NORMAL OPTION CALLS'!L2279-'NORMAL OPTION CALLS'!G2279)*('NORMAL OPTION CALLS'!M2279),('NORMAL OPTION CALLS'!G2279-'NORMAL OPTION CALLS'!L2279)*('NORMAL OPTION CALLS'!M2279))</f>
        <v>2800</v>
      </c>
      <c r="O2279" s="8">
        <f>'NORMAL OPTION CALLS'!N2279/('NORMAL OPTION CALLS'!M2279)/'NORMAL OPTION CALLS'!G2279%</f>
        <v>25</v>
      </c>
    </row>
    <row r="2280" spans="1:15" ht="16.5">
      <c r="A2280" s="127">
        <v>42</v>
      </c>
      <c r="B2280" s="124">
        <v>42891</v>
      </c>
      <c r="C2280" s="119">
        <v>720</v>
      </c>
      <c r="D2280" s="119" t="s">
        <v>21</v>
      </c>
      <c r="E2280" s="119" t="s">
        <v>22</v>
      </c>
      <c r="F2280" s="119" t="s">
        <v>93</v>
      </c>
      <c r="G2280" s="123">
        <v>33.5</v>
      </c>
      <c r="H2280" s="123">
        <v>28</v>
      </c>
      <c r="I2280" s="123">
        <v>37</v>
      </c>
      <c r="J2280" s="123">
        <v>40</v>
      </c>
      <c r="K2280" s="123">
        <v>43</v>
      </c>
      <c r="L2280" s="123">
        <v>43</v>
      </c>
      <c r="M2280" s="119">
        <v>1100</v>
      </c>
      <c r="N2280" s="122">
        <f>IF('NORMAL OPTION CALLS'!E2280="BUY",('NORMAL OPTION CALLS'!L2280-'NORMAL OPTION CALLS'!G2280)*('NORMAL OPTION CALLS'!M2280),('NORMAL OPTION CALLS'!G2280-'NORMAL OPTION CALLS'!L2280)*('NORMAL OPTION CALLS'!M2280))</f>
        <v>10450</v>
      </c>
      <c r="O2280" s="8">
        <f>'NORMAL OPTION CALLS'!N2280/('NORMAL OPTION CALLS'!M2280)/'NORMAL OPTION CALLS'!G2280%</f>
        <v>28.35820895522388</v>
      </c>
    </row>
    <row r="2281" spans="1:15" ht="16.5">
      <c r="A2281" s="127">
        <v>43</v>
      </c>
      <c r="B2281" s="124">
        <v>42888</v>
      </c>
      <c r="C2281" s="119">
        <v>500</v>
      </c>
      <c r="D2281" s="119" t="s">
        <v>47</v>
      </c>
      <c r="E2281" s="119" t="s">
        <v>22</v>
      </c>
      <c r="F2281" s="119" t="s">
        <v>44</v>
      </c>
      <c r="G2281" s="123">
        <v>18</v>
      </c>
      <c r="H2281" s="123">
        <v>15</v>
      </c>
      <c r="I2281" s="123">
        <v>19.5</v>
      </c>
      <c r="J2281" s="123">
        <v>21</v>
      </c>
      <c r="K2281" s="123">
        <v>22.5</v>
      </c>
      <c r="L2281" s="123">
        <v>19.5</v>
      </c>
      <c r="M2281" s="119">
        <v>2000</v>
      </c>
      <c r="N2281" s="122">
        <f>IF('NORMAL OPTION CALLS'!E2281="BUY",('NORMAL OPTION CALLS'!L2281-'NORMAL OPTION CALLS'!G2281)*('NORMAL OPTION CALLS'!M2281),('NORMAL OPTION CALLS'!G2281-'NORMAL OPTION CALLS'!L2281)*('NORMAL OPTION CALLS'!M2281))</f>
        <v>3000</v>
      </c>
      <c r="O2281" s="8">
        <f>'NORMAL OPTION CALLS'!N2281/('NORMAL OPTION CALLS'!M2281)/'NORMAL OPTION CALLS'!G2281%</f>
        <v>8.3333333333333339</v>
      </c>
    </row>
    <row r="2282" spans="1:15" ht="16.5">
      <c r="A2282" s="127">
        <v>44</v>
      </c>
      <c r="B2282" s="124">
        <v>42887</v>
      </c>
      <c r="C2282" s="119">
        <v>860</v>
      </c>
      <c r="D2282" s="119" t="s">
        <v>21</v>
      </c>
      <c r="E2282" s="119" t="s">
        <v>22</v>
      </c>
      <c r="F2282" s="119" t="s">
        <v>54</v>
      </c>
      <c r="G2282" s="123">
        <v>34</v>
      </c>
      <c r="H2282" s="123">
        <v>31</v>
      </c>
      <c r="I2282" s="123">
        <v>36</v>
      </c>
      <c r="J2282" s="123">
        <v>38</v>
      </c>
      <c r="K2282" s="123">
        <v>40</v>
      </c>
      <c r="L2282" s="123">
        <v>36</v>
      </c>
      <c r="M2282" s="119">
        <v>1200</v>
      </c>
      <c r="N2282" s="122">
        <f>IF('NORMAL OPTION CALLS'!E2282="BUY",('NORMAL OPTION CALLS'!L2282-'NORMAL OPTION CALLS'!G2282)*('NORMAL OPTION CALLS'!M2282),('NORMAL OPTION CALLS'!G2282-'NORMAL OPTION CALLS'!L2282)*('NORMAL OPTION CALLS'!M2282))</f>
        <v>2400</v>
      </c>
      <c r="O2282" s="8">
        <f>'NORMAL OPTION CALLS'!N2282/('NORMAL OPTION CALLS'!M2282)/'NORMAL OPTION CALLS'!G2282%</f>
        <v>5.8823529411764701</v>
      </c>
    </row>
    <row r="2283" spans="1:15" ht="16.5">
      <c r="A2283" s="127">
        <v>45</v>
      </c>
      <c r="B2283" s="124">
        <v>42887</v>
      </c>
      <c r="C2283" s="119">
        <v>500</v>
      </c>
      <c r="D2283" s="119" t="s">
        <v>47</v>
      </c>
      <c r="E2283" s="119" t="s">
        <v>22</v>
      </c>
      <c r="F2283" s="119" t="s">
        <v>44</v>
      </c>
      <c r="G2283" s="123">
        <v>15</v>
      </c>
      <c r="H2283" s="123">
        <v>12</v>
      </c>
      <c r="I2283" s="123">
        <v>16.5</v>
      </c>
      <c r="J2283" s="123">
        <v>18</v>
      </c>
      <c r="K2283" s="123">
        <v>19.5</v>
      </c>
      <c r="L2283" s="123">
        <v>16.5</v>
      </c>
      <c r="M2283" s="119">
        <v>2000</v>
      </c>
      <c r="N2283" s="122">
        <f>IF('NORMAL OPTION CALLS'!E2283="BUY",('NORMAL OPTION CALLS'!L2283-'NORMAL OPTION CALLS'!G2283)*('NORMAL OPTION CALLS'!M2283),('NORMAL OPTION CALLS'!G2283-'NORMAL OPTION CALLS'!L2283)*('NORMAL OPTION CALLS'!M2283))</f>
        <v>3000</v>
      </c>
      <c r="O2283" s="8">
        <f>'NORMAL OPTION CALLS'!N2283/('NORMAL OPTION CALLS'!M2283)/'NORMAL OPTION CALLS'!G2283%</f>
        <v>10</v>
      </c>
    </row>
    <row r="2284" spans="1:15" ht="16.5">
      <c r="A2284" s="127">
        <v>46</v>
      </c>
      <c r="B2284" s="124">
        <v>42887</v>
      </c>
      <c r="C2284" s="119">
        <v>500</v>
      </c>
      <c r="D2284" s="119" t="s">
        <v>21</v>
      </c>
      <c r="E2284" s="119" t="s">
        <v>22</v>
      </c>
      <c r="F2284" s="119" t="s">
        <v>94</v>
      </c>
      <c r="G2284" s="123">
        <v>20.5</v>
      </c>
      <c r="H2284" s="123">
        <v>18.5</v>
      </c>
      <c r="I2284" s="123">
        <v>21.5</v>
      </c>
      <c r="J2284" s="123">
        <v>22.5</v>
      </c>
      <c r="K2284" s="123">
        <v>23.5</v>
      </c>
      <c r="L2284" s="123">
        <v>23.5</v>
      </c>
      <c r="M2284" s="119">
        <v>2000</v>
      </c>
      <c r="N2284" s="122">
        <f>IF('NORMAL OPTION CALLS'!E2284="BUY",('NORMAL OPTION CALLS'!L2284-'NORMAL OPTION CALLS'!G2284)*('NORMAL OPTION CALLS'!M2284),('NORMAL OPTION CALLS'!G2284-'NORMAL OPTION CALLS'!L2284)*('NORMAL OPTION CALLS'!M2284))</f>
        <v>6000</v>
      </c>
      <c r="O2284" s="8">
        <f>'NORMAL OPTION CALLS'!N2284/('NORMAL OPTION CALLS'!M2284)/'NORMAL OPTION CALLS'!G2284%</f>
        <v>14.634146341463415</v>
      </c>
    </row>
    <row r="2286" spans="1:15" ht="16.5">
      <c r="A2286" s="129" t="s">
        <v>95</v>
      </c>
      <c r="B2286" s="92"/>
      <c r="C2286" s="92"/>
      <c r="D2286" s="98"/>
      <c r="E2286" s="112"/>
      <c r="F2286" s="93"/>
      <c r="G2286" s="93"/>
      <c r="H2286" s="110"/>
      <c r="I2286" s="93"/>
      <c r="J2286" s="93"/>
      <c r="K2286" s="93"/>
      <c r="L2286" s="93"/>
      <c r="N2286" s="91"/>
      <c r="O2286" s="44"/>
    </row>
    <row r="2287" spans="1:15" ht="17.25" customHeight="1">
      <c r="A2287" s="129" t="s">
        <v>96</v>
      </c>
      <c r="B2287" s="92"/>
      <c r="C2287" s="92"/>
      <c r="D2287" s="98"/>
      <c r="E2287" s="112"/>
      <c r="F2287" s="93"/>
      <c r="G2287" s="93"/>
      <c r="H2287" s="110"/>
      <c r="I2287" s="93"/>
      <c r="J2287" s="93"/>
      <c r="K2287" s="93"/>
      <c r="L2287" s="93"/>
      <c r="N2287" s="91"/>
      <c r="O2287" s="91"/>
    </row>
    <row r="2288" spans="1:15" ht="16.5">
      <c r="A2288" s="129" t="s">
        <v>96</v>
      </c>
      <c r="B2288" s="92"/>
      <c r="C2288" s="92"/>
      <c r="D2288" s="98"/>
      <c r="E2288" s="112"/>
      <c r="F2288" s="93"/>
      <c r="G2288" s="93"/>
      <c r="H2288" s="110"/>
      <c r="I2288" s="93"/>
      <c r="J2288" s="93"/>
      <c r="K2288" s="93"/>
      <c r="L2288" s="93"/>
    </row>
    <row r="2289" spans="1:15" ht="15.75" customHeight="1" thickBot="1">
      <c r="A2289" s="98"/>
      <c r="B2289" s="92"/>
      <c r="C2289" s="92"/>
      <c r="D2289" s="93"/>
      <c r="E2289" s="93"/>
      <c r="F2289" s="93"/>
      <c r="G2289" s="94"/>
      <c r="H2289" s="95"/>
      <c r="I2289" s="96" t="s">
        <v>27</v>
      </c>
      <c r="J2289" s="96"/>
      <c r="K2289" s="97"/>
      <c r="L2289" s="97"/>
    </row>
    <row r="2290" spans="1:15" ht="16.5">
      <c r="A2290" s="98"/>
      <c r="B2290" s="92"/>
      <c r="C2290" s="92"/>
      <c r="D2290" s="169" t="s">
        <v>28</v>
      </c>
      <c r="E2290" s="169"/>
      <c r="F2290" s="99">
        <v>46</v>
      </c>
      <c r="G2290" s="100">
        <f>'NORMAL OPTION CALLS'!G2291+'NORMAL OPTION CALLS'!G2292+'NORMAL OPTION CALLS'!G2293+'NORMAL OPTION CALLS'!G2294+'NORMAL OPTION CALLS'!G2295+'NORMAL OPTION CALLS'!G2296</f>
        <v>100</v>
      </c>
      <c r="H2290" s="93">
        <v>46</v>
      </c>
      <c r="I2290" s="101">
        <f>'NORMAL OPTION CALLS'!H2291/'NORMAL OPTION CALLS'!H2290%</f>
        <v>65.217391304347828</v>
      </c>
      <c r="J2290" s="101"/>
      <c r="K2290" s="101"/>
      <c r="L2290" s="102"/>
      <c r="N2290" s="91"/>
      <c r="O2290" s="91"/>
    </row>
    <row r="2291" spans="1:15" ht="16.5">
      <c r="A2291" s="98"/>
      <c r="B2291" s="92"/>
      <c r="C2291" s="92"/>
      <c r="D2291" s="170" t="s">
        <v>29</v>
      </c>
      <c r="E2291" s="170"/>
      <c r="F2291" s="103">
        <v>30</v>
      </c>
      <c r="G2291" s="104">
        <f>('NORMAL OPTION CALLS'!F2291/'NORMAL OPTION CALLS'!F2290)*100</f>
        <v>65.217391304347828</v>
      </c>
      <c r="H2291" s="93">
        <v>30</v>
      </c>
      <c r="I2291" s="97"/>
      <c r="J2291" s="97"/>
      <c r="K2291" s="93"/>
      <c r="L2291" s="97"/>
      <c r="M2291" s="91"/>
      <c r="N2291" s="93" t="s">
        <v>30</v>
      </c>
      <c r="O2291" s="93"/>
    </row>
    <row r="2292" spans="1:15" ht="16.5">
      <c r="A2292" s="105"/>
      <c r="B2292" s="92"/>
      <c r="C2292" s="92"/>
      <c r="D2292" s="170" t="s">
        <v>31</v>
      </c>
      <c r="E2292" s="170"/>
      <c r="F2292" s="103">
        <v>0</v>
      </c>
      <c r="G2292" s="104">
        <f>('NORMAL OPTION CALLS'!F2292/'NORMAL OPTION CALLS'!F2290)*100</f>
        <v>0</v>
      </c>
      <c r="H2292" s="106"/>
      <c r="I2292" s="93"/>
      <c r="J2292" s="93"/>
      <c r="K2292" s="93"/>
      <c r="L2292" s="97"/>
      <c r="N2292" s="98"/>
      <c r="O2292" s="98"/>
    </row>
    <row r="2293" spans="1:15" ht="16.5">
      <c r="A2293" s="105"/>
      <c r="B2293" s="92"/>
      <c r="C2293" s="92"/>
      <c r="D2293" s="170" t="s">
        <v>32</v>
      </c>
      <c r="E2293" s="170"/>
      <c r="F2293" s="103">
        <v>4</v>
      </c>
      <c r="G2293" s="104">
        <f>('NORMAL OPTION CALLS'!F2293/'NORMAL OPTION CALLS'!F2290)*100</f>
        <v>8.695652173913043</v>
      </c>
      <c r="H2293" s="106"/>
      <c r="I2293" s="93"/>
      <c r="J2293" s="93"/>
      <c r="K2293" s="93"/>
      <c r="L2293" s="97"/>
    </row>
    <row r="2294" spans="1:15" ht="16.5">
      <c r="A2294" s="105"/>
      <c r="B2294" s="92"/>
      <c r="C2294" s="92"/>
      <c r="D2294" s="170" t="s">
        <v>33</v>
      </c>
      <c r="E2294" s="170"/>
      <c r="F2294" s="103">
        <v>12</v>
      </c>
      <c r="G2294" s="104">
        <f>('NORMAL OPTION CALLS'!F2294/'NORMAL OPTION CALLS'!F2290)*100</f>
        <v>26.086956521739129</v>
      </c>
      <c r="H2294" s="106"/>
      <c r="I2294" s="93" t="s">
        <v>34</v>
      </c>
      <c r="J2294" s="93"/>
      <c r="K2294" s="97"/>
      <c r="L2294" s="97"/>
    </row>
    <row r="2295" spans="1:15" ht="16.5" customHeight="1">
      <c r="A2295" s="105"/>
      <c r="B2295" s="92"/>
      <c r="C2295" s="92"/>
      <c r="D2295" s="170" t="s">
        <v>35</v>
      </c>
      <c r="E2295" s="170"/>
      <c r="F2295" s="103">
        <v>0</v>
      </c>
      <c r="G2295" s="104">
        <f>('NORMAL OPTION CALLS'!F2295/'NORMAL OPTION CALLS'!F2290)*100</f>
        <v>0</v>
      </c>
      <c r="H2295" s="106"/>
      <c r="I2295" s="93"/>
      <c r="J2295" s="93"/>
      <c r="K2295" s="97"/>
      <c r="L2295" s="97"/>
    </row>
    <row r="2296" spans="1:15" ht="15.75" customHeight="1" thickBot="1">
      <c r="A2296" s="105"/>
      <c r="B2296" s="92"/>
      <c r="C2296" s="92"/>
      <c r="D2296" s="171" t="s">
        <v>36</v>
      </c>
      <c r="E2296" s="171"/>
      <c r="F2296" s="107"/>
      <c r="G2296" s="108">
        <f>('NORMAL OPTION CALLS'!F2296/'NORMAL OPTION CALLS'!F2290)*100</f>
        <v>0</v>
      </c>
      <c r="H2296" s="106"/>
      <c r="I2296" s="93"/>
      <c r="J2296" s="93"/>
      <c r="K2296" s="102"/>
      <c r="L2296" s="102"/>
    </row>
    <row r="2297" spans="1:15" ht="15" customHeight="1">
      <c r="A2297" s="105"/>
      <c r="B2297" s="92"/>
      <c r="C2297" s="92"/>
      <c r="G2297" s="97"/>
      <c r="H2297" s="106"/>
      <c r="I2297" s="101"/>
      <c r="J2297" s="101"/>
      <c r="K2297" s="97"/>
      <c r="L2297" s="101"/>
    </row>
    <row r="2298" spans="1:15" ht="15" customHeight="1">
      <c r="A2298" s="105"/>
      <c r="B2298" s="92"/>
      <c r="C2298" s="92"/>
      <c r="D2298" s="98"/>
      <c r="E2298" s="115"/>
      <c r="F2298" s="93"/>
      <c r="G2298" s="93"/>
      <c r="H2298" s="110"/>
      <c r="I2298" s="97"/>
      <c r="J2298" s="97"/>
      <c r="K2298" s="97"/>
      <c r="L2298" s="94"/>
    </row>
    <row r="2299" spans="1:15" ht="15" customHeight="1">
      <c r="A2299" s="109" t="s">
        <v>37</v>
      </c>
      <c r="B2299" s="92"/>
      <c r="C2299" s="92"/>
      <c r="D2299" s="98"/>
      <c r="E2299" s="98"/>
      <c r="F2299" s="93"/>
      <c r="G2299" s="93"/>
      <c r="H2299" s="110"/>
      <c r="I2299" s="111"/>
      <c r="J2299" s="111"/>
      <c r="K2299" s="111"/>
      <c r="L2299" s="93"/>
      <c r="N2299" s="115"/>
      <c r="O2299" s="115"/>
    </row>
    <row r="2300" spans="1:15" ht="16.5">
      <c r="A2300" s="112" t="s">
        <v>38</v>
      </c>
      <c r="B2300" s="92"/>
      <c r="C2300" s="92"/>
      <c r="D2300" s="113"/>
      <c r="E2300" s="114"/>
      <c r="F2300" s="98"/>
      <c r="G2300" s="111"/>
      <c r="H2300" s="110"/>
      <c r="I2300" s="111"/>
      <c r="J2300" s="111"/>
      <c r="K2300" s="111"/>
      <c r="L2300" s="93"/>
      <c r="N2300" s="98"/>
      <c r="O2300" s="98"/>
    </row>
    <row r="2301" spans="1:15" ht="16.5">
      <c r="A2301" s="112" t="s">
        <v>39</v>
      </c>
      <c r="B2301" s="92"/>
      <c r="C2301" s="92"/>
      <c r="D2301" s="98"/>
      <c r="E2301" s="114"/>
      <c r="F2301" s="98"/>
      <c r="G2301" s="111"/>
      <c r="H2301" s="110"/>
      <c r="I2301" s="97"/>
      <c r="J2301" s="97"/>
      <c r="K2301" s="97"/>
      <c r="L2301" s="93"/>
    </row>
    <row r="2302" spans="1:15" ht="16.5">
      <c r="A2302" s="112" t="s">
        <v>40</v>
      </c>
      <c r="B2302" s="113"/>
      <c r="C2302" s="92"/>
      <c r="D2302" s="98"/>
      <c r="E2302" s="114"/>
      <c r="F2302" s="98"/>
      <c r="G2302" s="111"/>
      <c r="H2302" s="95"/>
      <c r="I2302" s="97"/>
      <c r="J2302" s="97"/>
      <c r="K2302" s="97"/>
      <c r="L2302" s="93"/>
    </row>
    <row r="2303" spans="1:15" ht="16.5">
      <c r="A2303" s="112" t="s">
        <v>41</v>
      </c>
      <c r="B2303" s="105"/>
      <c r="C2303" s="113"/>
      <c r="D2303" s="98"/>
      <c r="E2303" s="116"/>
      <c r="F2303" s="111"/>
      <c r="G2303" s="111"/>
      <c r="H2303" s="95"/>
      <c r="I2303" s="97"/>
      <c r="J2303" s="97"/>
      <c r="K2303" s="97"/>
      <c r="L2303" s="111"/>
    </row>
    <row r="2306" spans="1:15" ht="15" customHeight="1"/>
    <row r="2307" spans="1:15">
      <c r="A2307" s="159" t="s">
        <v>0</v>
      </c>
      <c r="B2307" s="159"/>
      <c r="C2307" s="159"/>
      <c r="D2307" s="159"/>
      <c r="E2307" s="159"/>
      <c r="F2307" s="159"/>
      <c r="G2307" s="159"/>
      <c r="H2307" s="159"/>
      <c r="I2307" s="159"/>
      <c r="J2307" s="159"/>
      <c r="K2307" s="159"/>
      <c r="L2307" s="159"/>
      <c r="M2307" s="159"/>
      <c r="N2307" s="159"/>
      <c r="O2307" s="159"/>
    </row>
    <row r="2308" spans="1:15">
      <c r="A2308" s="159"/>
      <c r="B2308" s="159"/>
      <c r="C2308" s="159"/>
      <c r="D2308" s="159"/>
      <c r="E2308" s="159"/>
      <c r="F2308" s="159"/>
      <c r="G2308" s="159"/>
      <c r="H2308" s="159"/>
      <c r="I2308" s="159"/>
      <c r="J2308" s="159"/>
      <c r="K2308" s="159"/>
      <c r="L2308" s="159"/>
      <c r="M2308" s="159"/>
      <c r="N2308" s="159"/>
      <c r="O2308" s="159"/>
    </row>
    <row r="2309" spans="1:15">
      <c r="A2309" s="159"/>
      <c r="B2309" s="159"/>
      <c r="C2309" s="159"/>
      <c r="D2309" s="159"/>
      <c r="E2309" s="159"/>
      <c r="F2309" s="159"/>
      <c r="G2309" s="159"/>
      <c r="H2309" s="159"/>
      <c r="I2309" s="159"/>
      <c r="J2309" s="159"/>
      <c r="K2309" s="159"/>
      <c r="L2309" s="159"/>
      <c r="M2309" s="159"/>
      <c r="N2309" s="159"/>
      <c r="O2309" s="159"/>
    </row>
    <row r="2310" spans="1:15">
      <c r="A2310" s="172" t="s">
        <v>1</v>
      </c>
      <c r="B2310" s="172"/>
      <c r="C2310" s="172"/>
      <c r="D2310" s="172"/>
      <c r="E2310" s="172"/>
      <c r="F2310" s="172"/>
      <c r="G2310" s="172"/>
      <c r="H2310" s="172"/>
      <c r="I2310" s="172"/>
      <c r="J2310" s="172"/>
      <c r="K2310" s="172"/>
      <c r="L2310" s="172"/>
      <c r="M2310" s="172"/>
      <c r="N2310" s="172"/>
      <c r="O2310" s="172"/>
    </row>
    <row r="2311" spans="1:15">
      <c r="A2311" s="172" t="s">
        <v>2</v>
      </c>
      <c r="B2311" s="172"/>
      <c r="C2311" s="172"/>
      <c r="D2311" s="172"/>
      <c r="E2311" s="172"/>
      <c r="F2311" s="172"/>
      <c r="G2311" s="172"/>
      <c r="H2311" s="172"/>
      <c r="I2311" s="172"/>
      <c r="J2311" s="172"/>
      <c r="K2311" s="172"/>
      <c r="L2311" s="172"/>
      <c r="M2311" s="172"/>
      <c r="N2311" s="172"/>
      <c r="O2311" s="172"/>
    </row>
    <row r="2312" spans="1:15">
      <c r="A2312" s="163" t="s">
        <v>3</v>
      </c>
      <c r="B2312" s="163"/>
      <c r="C2312" s="163"/>
      <c r="D2312" s="163"/>
      <c r="E2312" s="163"/>
      <c r="F2312" s="163"/>
      <c r="G2312" s="163"/>
      <c r="H2312" s="163"/>
      <c r="I2312" s="163"/>
      <c r="J2312" s="163"/>
      <c r="K2312" s="163"/>
      <c r="L2312" s="163"/>
      <c r="M2312" s="163"/>
      <c r="N2312" s="163"/>
      <c r="O2312" s="163"/>
    </row>
    <row r="2313" spans="1:15" ht="15.75" customHeight="1">
      <c r="A2313" s="164" t="s">
        <v>97</v>
      </c>
      <c r="B2313" s="164"/>
      <c r="C2313" s="164"/>
      <c r="D2313" s="164"/>
      <c r="E2313" s="164"/>
      <c r="F2313" s="164"/>
      <c r="G2313" s="164"/>
      <c r="H2313" s="164"/>
      <c r="I2313" s="164"/>
      <c r="J2313" s="164"/>
      <c r="K2313" s="164"/>
      <c r="L2313" s="164"/>
      <c r="M2313" s="164"/>
      <c r="N2313" s="164"/>
      <c r="O2313" s="164"/>
    </row>
    <row r="2314" spans="1:15" ht="15.75" customHeight="1">
      <c r="A2314" s="164" t="s">
        <v>5</v>
      </c>
      <c r="B2314" s="164"/>
      <c r="C2314" s="164"/>
      <c r="D2314" s="164"/>
      <c r="E2314" s="164"/>
      <c r="F2314" s="164"/>
      <c r="G2314" s="164"/>
      <c r="H2314" s="164"/>
      <c r="I2314" s="164"/>
      <c r="J2314" s="164"/>
      <c r="K2314" s="164"/>
      <c r="L2314" s="164"/>
      <c r="M2314" s="164"/>
      <c r="N2314" s="164"/>
      <c r="O2314" s="164"/>
    </row>
    <row r="2315" spans="1:15" ht="15.75" customHeight="1">
      <c r="A2315" s="165" t="s">
        <v>6</v>
      </c>
      <c r="B2315" s="166" t="s">
        <v>7</v>
      </c>
      <c r="C2315" s="167" t="s">
        <v>8</v>
      </c>
      <c r="D2315" s="166" t="s">
        <v>9</v>
      </c>
      <c r="E2315" s="165" t="s">
        <v>10</v>
      </c>
      <c r="F2315" s="165" t="s">
        <v>11</v>
      </c>
      <c r="G2315" s="174" t="s">
        <v>12</v>
      </c>
      <c r="H2315" s="174" t="s">
        <v>13</v>
      </c>
      <c r="I2315" s="167" t="s">
        <v>14</v>
      </c>
      <c r="J2315" s="167" t="s">
        <v>15</v>
      </c>
      <c r="K2315" s="167" t="s">
        <v>16</v>
      </c>
      <c r="L2315" s="175" t="s">
        <v>17</v>
      </c>
      <c r="M2315" s="166" t="s">
        <v>18</v>
      </c>
      <c r="N2315" s="166" t="s">
        <v>19</v>
      </c>
      <c r="O2315" s="166" t="s">
        <v>20</v>
      </c>
    </row>
    <row r="2316" spans="1:15">
      <c r="A2316" s="165"/>
      <c r="B2316" s="166"/>
      <c r="C2316" s="167"/>
      <c r="D2316" s="166"/>
      <c r="E2316" s="165"/>
      <c r="F2316" s="165"/>
      <c r="G2316" s="174"/>
      <c r="H2316" s="174"/>
      <c r="I2316" s="167"/>
      <c r="J2316" s="167"/>
      <c r="K2316" s="167"/>
      <c r="L2316" s="175"/>
      <c r="M2316" s="166"/>
      <c r="N2316" s="166"/>
      <c r="O2316" s="166"/>
    </row>
    <row r="2317" spans="1:15" ht="16.5">
      <c r="A2317" s="127">
        <v>1</v>
      </c>
      <c r="B2317" s="124">
        <v>42886</v>
      </c>
      <c r="C2317" s="119">
        <v>720</v>
      </c>
      <c r="D2317" s="119" t="s">
        <v>21</v>
      </c>
      <c r="E2317" s="119" t="s">
        <v>22</v>
      </c>
      <c r="F2317" s="119" t="s">
        <v>77</v>
      </c>
      <c r="G2317" s="123">
        <v>24</v>
      </c>
      <c r="H2317" s="123">
        <v>20</v>
      </c>
      <c r="I2317" s="123">
        <v>26</v>
      </c>
      <c r="J2317" s="123">
        <v>28</v>
      </c>
      <c r="K2317" s="123">
        <v>30</v>
      </c>
      <c r="L2317" s="123">
        <v>30</v>
      </c>
      <c r="M2317" s="119">
        <v>1100</v>
      </c>
      <c r="N2317" s="122">
        <f>IF('NORMAL OPTION CALLS'!E2317="BUY",('NORMAL OPTION CALLS'!L2317-'NORMAL OPTION CALLS'!G2317)*('NORMAL OPTION CALLS'!M2317),('NORMAL OPTION CALLS'!G2317-'NORMAL OPTION CALLS'!L2317)*('NORMAL OPTION CALLS'!M2317))</f>
        <v>6600</v>
      </c>
      <c r="O2317" s="8">
        <f>'NORMAL OPTION CALLS'!N2317/('NORMAL OPTION CALLS'!M2317)/'NORMAL OPTION CALLS'!G2317%</f>
        <v>25</v>
      </c>
    </row>
    <row r="2318" spans="1:15" ht="15" customHeight="1">
      <c r="A2318" s="127">
        <v>2</v>
      </c>
      <c r="B2318" s="124">
        <v>42886</v>
      </c>
      <c r="C2318" s="119">
        <v>7200</v>
      </c>
      <c r="D2318" s="119" t="s">
        <v>21</v>
      </c>
      <c r="E2318" s="119" t="s">
        <v>22</v>
      </c>
      <c r="F2318" s="119" t="s">
        <v>98</v>
      </c>
      <c r="G2318" s="123">
        <v>185</v>
      </c>
      <c r="H2318" s="123">
        <v>160</v>
      </c>
      <c r="I2318" s="123">
        <v>205</v>
      </c>
      <c r="J2318" s="123">
        <v>225</v>
      </c>
      <c r="K2318" s="123">
        <v>245</v>
      </c>
      <c r="L2318" s="123">
        <v>205</v>
      </c>
      <c r="M2318" s="119">
        <v>150</v>
      </c>
      <c r="N2318" s="122">
        <f>IF('NORMAL OPTION CALLS'!E2318="BUY",('NORMAL OPTION CALLS'!L2318-'NORMAL OPTION CALLS'!G2318)*('NORMAL OPTION CALLS'!M2318),('NORMAL OPTION CALLS'!G2318-'NORMAL OPTION CALLS'!L2318)*('NORMAL OPTION CALLS'!M2318))</f>
        <v>3000</v>
      </c>
      <c r="O2318" s="8">
        <f>'NORMAL OPTION CALLS'!N2318/('NORMAL OPTION CALLS'!M2318)/'NORMAL OPTION CALLS'!G2318%</f>
        <v>10.810810810810811</v>
      </c>
    </row>
    <row r="2319" spans="1:15" ht="16.5">
      <c r="A2319" s="127">
        <v>3</v>
      </c>
      <c r="B2319" s="124">
        <v>42885</v>
      </c>
      <c r="C2319" s="119">
        <v>200</v>
      </c>
      <c r="D2319" s="119" t="s">
        <v>21</v>
      </c>
      <c r="E2319" s="119" t="s">
        <v>22</v>
      </c>
      <c r="F2319" s="119" t="s">
        <v>83</v>
      </c>
      <c r="G2319" s="123">
        <v>10</v>
      </c>
      <c r="H2319" s="123">
        <v>8</v>
      </c>
      <c r="I2319" s="123">
        <v>11</v>
      </c>
      <c r="J2319" s="123">
        <v>12</v>
      </c>
      <c r="K2319" s="123">
        <v>13</v>
      </c>
      <c r="L2319" s="123">
        <v>13</v>
      </c>
      <c r="M2319" s="119">
        <v>3500</v>
      </c>
      <c r="N2319" s="122">
        <f>IF('NORMAL OPTION CALLS'!E2319="BUY",('NORMAL OPTION CALLS'!L2319-'NORMAL OPTION CALLS'!G2319)*('NORMAL OPTION CALLS'!M2319),('NORMAL OPTION CALLS'!G2319-'NORMAL OPTION CALLS'!L2319)*('NORMAL OPTION CALLS'!M2319))</f>
        <v>10500</v>
      </c>
      <c r="O2319" s="8">
        <f>'NORMAL OPTION CALLS'!N2319/('NORMAL OPTION CALLS'!M2319)/'NORMAL OPTION CALLS'!G2319%</f>
        <v>30</v>
      </c>
    </row>
    <row r="2320" spans="1:15" ht="16.5">
      <c r="A2320" s="127">
        <v>4</v>
      </c>
      <c r="B2320" s="124">
        <v>42885</v>
      </c>
      <c r="C2320" s="119">
        <v>190</v>
      </c>
      <c r="D2320" s="119" t="s">
        <v>47</v>
      </c>
      <c r="E2320" s="119" t="s">
        <v>22</v>
      </c>
      <c r="F2320" s="119" t="s">
        <v>64</v>
      </c>
      <c r="G2320" s="123">
        <v>14</v>
      </c>
      <c r="H2320" s="123">
        <v>13.2</v>
      </c>
      <c r="I2320" s="123">
        <v>14.4</v>
      </c>
      <c r="J2320" s="123">
        <v>14.8</v>
      </c>
      <c r="K2320" s="123">
        <v>15.2</v>
      </c>
      <c r="L2320" s="123">
        <v>15.2</v>
      </c>
      <c r="M2320" s="119">
        <v>6000</v>
      </c>
      <c r="N2320" s="122">
        <f>IF('NORMAL OPTION CALLS'!E2320="BUY",('NORMAL OPTION CALLS'!L2320-'NORMAL OPTION CALLS'!G2320)*('NORMAL OPTION CALLS'!M2320),('NORMAL OPTION CALLS'!G2320-'NORMAL OPTION CALLS'!L2320)*('NORMAL OPTION CALLS'!M2320))</f>
        <v>7199.9999999999955</v>
      </c>
      <c r="O2320" s="8">
        <f>'NORMAL OPTION CALLS'!N2320/('NORMAL OPTION CALLS'!M2320)/'NORMAL OPTION CALLS'!G2320%</f>
        <v>8.5714285714285658</v>
      </c>
    </row>
    <row r="2321" spans="1:15" ht="16.5">
      <c r="A2321" s="127">
        <v>5</v>
      </c>
      <c r="B2321" s="124">
        <v>42885</v>
      </c>
      <c r="C2321" s="119">
        <v>200</v>
      </c>
      <c r="D2321" s="119" t="s">
        <v>21</v>
      </c>
      <c r="E2321" s="119" t="s">
        <v>22</v>
      </c>
      <c r="F2321" s="119" t="s">
        <v>24</v>
      </c>
      <c r="G2321" s="123">
        <v>10.5</v>
      </c>
      <c r="H2321" s="123">
        <v>9.5</v>
      </c>
      <c r="I2321" s="123">
        <v>11</v>
      </c>
      <c r="J2321" s="123">
        <v>11.5</v>
      </c>
      <c r="K2321" s="123">
        <v>12</v>
      </c>
      <c r="L2321" s="123">
        <v>12</v>
      </c>
      <c r="M2321" s="119">
        <v>3500</v>
      </c>
      <c r="N2321" s="122">
        <f>IF('NORMAL OPTION CALLS'!E2321="BUY",('NORMAL OPTION CALLS'!L2321-'NORMAL OPTION CALLS'!G2321)*('NORMAL OPTION CALLS'!M2321),('NORMAL OPTION CALLS'!G2321-'NORMAL OPTION CALLS'!L2321)*('NORMAL OPTION CALLS'!M2321))</f>
        <v>5250</v>
      </c>
      <c r="O2321" s="8">
        <f>'NORMAL OPTION CALLS'!N2321/('NORMAL OPTION CALLS'!M2321)/'NORMAL OPTION CALLS'!G2321%</f>
        <v>14.285714285714286</v>
      </c>
    </row>
    <row r="2322" spans="1:15" ht="16.5">
      <c r="A2322" s="127">
        <v>6</v>
      </c>
      <c r="B2322" s="124">
        <v>42884</v>
      </c>
      <c r="C2322" s="119">
        <v>660</v>
      </c>
      <c r="D2322" s="119" t="s">
        <v>21</v>
      </c>
      <c r="E2322" s="119" t="s">
        <v>22</v>
      </c>
      <c r="F2322" s="119" t="s">
        <v>93</v>
      </c>
      <c r="G2322" s="123">
        <v>31.5</v>
      </c>
      <c r="H2322" s="123">
        <v>27.5</v>
      </c>
      <c r="I2322" s="123">
        <v>33.5</v>
      </c>
      <c r="J2322" s="123">
        <v>35.5</v>
      </c>
      <c r="K2322" s="123">
        <v>37.5</v>
      </c>
      <c r="L2322" s="123">
        <v>37.5</v>
      </c>
      <c r="M2322" s="119">
        <v>1100</v>
      </c>
      <c r="N2322" s="122">
        <f>IF('NORMAL OPTION CALLS'!E2322="BUY",('NORMAL OPTION CALLS'!L2322-'NORMAL OPTION CALLS'!G2322)*('NORMAL OPTION CALLS'!M2322),('NORMAL OPTION CALLS'!G2322-'NORMAL OPTION CALLS'!L2322)*('NORMAL OPTION CALLS'!M2322))</f>
        <v>6600</v>
      </c>
      <c r="O2322" s="8">
        <f>'NORMAL OPTION CALLS'!N2322/('NORMAL OPTION CALLS'!M2322)/'NORMAL OPTION CALLS'!G2322%</f>
        <v>19.047619047619047</v>
      </c>
    </row>
    <row r="2323" spans="1:15" ht="16.5">
      <c r="A2323" s="127">
        <v>7</v>
      </c>
      <c r="B2323" s="124">
        <v>42884</v>
      </c>
      <c r="C2323" s="119">
        <v>860</v>
      </c>
      <c r="D2323" s="119" t="s">
        <v>21</v>
      </c>
      <c r="E2323" s="119" t="s">
        <v>22</v>
      </c>
      <c r="F2323" s="119" t="s">
        <v>54</v>
      </c>
      <c r="G2323" s="123">
        <v>21.55</v>
      </c>
      <c r="H2323" s="123">
        <v>17.600000000000001</v>
      </c>
      <c r="I2323" s="123">
        <v>23.5</v>
      </c>
      <c r="J2323" s="123">
        <v>25.5</v>
      </c>
      <c r="K2323" s="123">
        <v>27.5</v>
      </c>
      <c r="L2323" s="123">
        <v>25.5</v>
      </c>
      <c r="M2323" s="119">
        <v>1200</v>
      </c>
      <c r="N2323" s="122">
        <f>IF('NORMAL OPTION CALLS'!E2323="BUY",('NORMAL OPTION CALLS'!L2323-'NORMAL OPTION CALLS'!G2323)*('NORMAL OPTION CALLS'!M2323),('NORMAL OPTION CALLS'!G2323-'NORMAL OPTION CALLS'!L2323)*('NORMAL OPTION CALLS'!M2323))</f>
        <v>4739.9999999999991</v>
      </c>
      <c r="O2323" s="8">
        <f>'NORMAL OPTION CALLS'!N2323/('NORMAL OPTION CALLS'!M2323)/'NORMAL OPTION CALLS'!G2323%</f>
        <v>18.329466357308583</v>
      </c>
    </row>
    <row r="2324" spans="1:15" ht="16.5">
      <c r="A2324" s="127">
        <v>8</v>
      </c>
      <c r="B2324" s="124">
        <v>42881</v>
      </c>
      <c r="C2324" s="119">
        <v>200</v>
      </c>
      <c r="D2324" s="119" t="s">
        <v>21</v>
      </c>
      <c r="E2324" s="119" t="s">
        <v>22</v>
      </c>
      <c r="F2324" s="119" t="s">
        <v>43</v>
      </c>
      <c r="G2324" s="123">
        <v>9.5</v>
      </c>
      <c r="H2324" s="123">
        <v>8</v>
      </c>
      <c r="I2324" s="123">
        <v>10.199999999999999</v>
      </c>
      <c r="J2324" s="123">
        <v>11</v>
      </c>
      <c r="K2324" s="123">
        <v>11.7</v>
      </c>
      <c r="L2324" s="123">
        <v>10.199999999999999</v>
      </c>
      <c r="M2324" s="119">
        <v>3000</v>
      </c>
      <c r="N2324" s="122">
        <f>IF('NORMAL OPTION CALLS'!E2324="BUY",('NORMAL OPTION CALLS'!L2324-'NORMAL OPTION CALLS'!G2324)*('NORMAL OPTION CALLS'!M2324),('NORMAL OPTION CALLS'!G2324-'NORMAL OPTION CALLS'!L2324)*('NORMAL OPTION CALLS'!M2324))</f>
        <v>2099.9999999999977</v>
      </c>
      <c r="O2324" s="8">
        <f>'NORMAL OPTION CALLS'!N2324/('NORMAL OPTION CALLS'!M2324)/'NORMAL OPTION CALLS'!G2324%</f>
        <v>7.3684210526315717</v>
      </c>
    </row>
    <row r="2325" spans="1:15" ht="16.5">
      <c r="A2325" s="127">
        <v>9</v>
      </c>
      <c r="B2325" s="124">
        <v>42881</v>
      </c>
      <c r="C2325" s="119">
        <v>200</v>
      </c>
      <c r="D2325" s="119" t="s">
        <v>21</v>
      </c>
      <c r="E2325" s="119" t="s">
        <v>22</v>
      </c>
      <c r="F2325" s="119" t="s">
        <v>24</v>
      </c>
      <c r="G2325" s="123">
        <v>8.2520000000000007</v>
      </c>
      <c r="H2325" s="123">
        <v>6.3</v>
      </c>
      <c r="I2325" s="123">
        <v>9</v>
      </c>
      <c r="J2325" s="123">
        <v>10</v>
      </c>
      <c r="K2325" s="123">
        <v>11</v>
      </c>
      <c r="L2325" s="123">
        <v>11</v>
      </c>
      <c r="M2325" s="119">
        <v>3500</v>
      </c>
      <c r="N2325" s="122">
        <f>IF('NORMAL OPTION CALLS'!E2325="BUY",('NORMAL OPTION CALLS'!L2325-'NORMAL OPTION CALLS'!G2325)*('NORMAL OPTION CALLS'!M2325),('NORMAL OPTION CALLS'!G2325-'NORMAL OPTION CALLS'!L2325)*('NORMAL OPTION CALLS'!M2325))</f>
        <v>9617.9999999999982</v>
      </c>
      <c r="O2325" s="8">
        <f>'NORMAL OPTION CALLS'!N2325/('NORMAL OPTION CALLS'!M2325)/'NORMAL OPTION CALLS'!G2325%</f>
        <v>33.30101793504604</v>
      </c>
    </row>
    <row r="2326" spans="1:15" ht="16.5">
      <c r="A2326" s="127">
        <v>10</v>
      </c>
      <c r="B2326" s="124">
        <v>42881</v>
      </c>
      <c r="C2326" s="119">
        <v>500</v>
      </c>
      <c r="D2326" s="119" t="s">
        <v>21</v>
      </c>
      <c r="E2326" s="119" t="s">
        <v>22</v>
      </c>
      <c r="F2326" s="119" t="s">
        <v>99</v>
      </c>
      <c r="G2326" s="123">
        <v>21.5</v>
      </c>
      <c r="H2326" s="123">
        <v>19.5</v>
      </c>
      <c r="I2326" s="123">
        <v>22.5</v>
      </c>
      <c r="J2326" s="123">
        <v>23.5</v>
      </c>
      <c r="K2326" s="123">
        <v>24.5</v>
      </c>
      <c r="L2326" s="123">
        <v>24.5</v>
      </c>
      <c r="M2326" s="119">
        <v>2000</v>
      </c>
      <c r="N2326" s="122">
        <f>IF('NORMAL OPTION CALLS'!E2326="BUY",('NORMAL OPTION CALLS'!L2326-'NORMAL OPTION CALLS'!G2326)*('NORMAL OPTION CALLS'!M2326),('NORMAL OPTION CALLS'!G2326-'NORMAL OPTION CALLS'!L2326)*('NORMAL OPTION CALLS'!M2326))</f>
        <v>6000</v>
      </c>
      <c r="O2326" s="8">
        <f>'NORMAL OPTION CALLS'!N2326/('NORMAL OPTION CALLS'!M2326)/'NORMAL OPTION CALLS'!G2326%</f>
        <v>13.953488372093023</v>
      </c>
    </row>
    <row r="2327" spans="1:15" ht="16.5">
      <c r="A2327" s="127">
        <v>11</v>
      </c>
      <c r="B2327" s="124">
        <v>42881</v>
      </c>
      <c r="C2327" s="119">
        <v>240</v>
      </c>
      <c r="D2327" s="119" t="s">
        <v>21</v>
      </c>
      <c r="E2327" s="119" t="s">
        <v>22</v>
      </c>
      <c r="F2327" s="119" t="s">
        <v>74</v>
      </c>
      <c r="G2327" s="123">
        <v>10</v>
      </c>
      <c r="H2327" s="123">
        <v>8.5</v>
      </c>
      <c r="I2327" s="123">
        <v>10.7</v>
      </c>
      <c r="J2327" s="123">
        <v>11.4</v>
      </c>
      <c r="K2327" s="123">
        <v>12</v>
      </c>
      <c r="L2327" s="123">
        <v>12</v>
      </c>
      <c r="M2327" s="119">
        <v>3500</v>
      </c>
      <c r="N2327" s="122">
        <f>IF('NORMAL OPTION CALLS'!E2327="BUY",('NORMAL OPTION CALLS'!L2327-'NORMAL OPTION CALLS'!G2327)*('NORMAL OPTION CALLS'!M2327),('NORMAL OPTION CALLS'!G2327-'NORMAL OPTION CALLS'!L2327)*('NORMAL OPTION CALLS'!M2327))</f>
        <v>7000</v>
      </c>
      <c r="O2327" s="8">
        <f>'NORMAL OPTION CALLS'!N2327/('NORMAL OPTION CALLS'!M2327)/'NORMAL OPTION CALLS'!G2327%</f>
        <v>20</v>
      </c>
    </row>
    <row r="2328" spans="1:15" ht="16.5">
      <c r="A2328" s="127">
        <v>12</v>
      </c>
      <c r="B2328" s="124">
        <v>42880</v>
      </c>
      <c r="C2328" s="119">
        <v>2600</v>
      </c>
      <c r="D2328" s="119" t="s">
        <v>21</v>
      </c>
      <c r="E2328" s="119" t="s">
        <v>22</v>
      </c>
      <c r="F2328" s="119" t="s">
        <v>52</v>
      </c>
      <c r="G2328" s="123">
        <v>14</v>
      </c>
      <c r="H2328" s="123">
        <v>22</v>
      </c>
      <c r="I2328" s="123">
        <v>30</v>
      </c>
      <c r="J2328" s="123">
        <v>38</v>
      </c>
      <c r="K2328" s="123">
        <v>38</v>
      </c>
      <c r="L2328" s="123">
        <v>38</v>
      </c>
      <c r="M2328" s="119">
        <v>250</v>
      </c>
      <c r="N2328" s="122">
        <f>IF('NORMAL OPTION CALLS'!E2328="BUY",('NORMAL OPTION CALLS'!L2328-'NORMAL OPTION CALLS'!G2328)*('NORMAL OPTION CALLS'!M2328),('NORMAL OPTION CALLS'!G2328-'NORMAL OPTION CALLS'!L2328)*('NORMAL OPTION CALLS'!M2328))</f>
        <v>6000</v>
      </c>
      <c r="O2328" s="8">
        <f>'NORMAL OPTION CALLS'!N2328/('NORMAL OPTION CALLS'!M2328)/'NORMAL OPTION CALLS'!G2328%</f>
        <v>171.42857142857142</v>
      </c>
    </row>
    <row r="2329" spans="1:15" ht="16.5">
      <c r="A2329" s="127">
        <v>13</v>
      </c>
      <c r="B2329" s="124">
        <v>42880</v>
      </c>
      <c r="C2329" s="119">
        <v>80</v>
      </c>
      <c r="D2329" s="119" t="s">
        <v>47</v>
      </c>
      <c r="E2329" s="119" t="s">
        <v>22</v>
      </c>
      <c r="F2329" s="119" t="s">
        <v>100</v>
      </c>
      <c r="G2329" s="123">
        <v>1.1000000000000001</v>
      </c>
      <c r="H2329" s="123">
        <v>0.5</v>
      </c>
      <c r="I2329" s="123">
        <v>1.4</v>
      </c>
      <c r="J2329" s="123">
        <v>1.7</v>
      </c>
      <c r="K2329" s="123">
        <v>2</v>
      </c>
      <c r="L2329" s="123">
        <v>2</v>
      </c>
      <c r="M2329" s="119">
        <v>7000</v>
      </c>
      <c r="N2329" s="122">
        <f>IF('NORMAL OPTION CALLS'!E2329="BUY",('NORMAL OPTION CALLS'!L2329-'NORMAL OPTION CALLS'!G2329)*('NORMAL OPTION CALLS'!M2329),('NORMAL OPTION CALLS'!G2329-'NORMAL OPTION CALLS'!L2329)*('NORMAL OPTION CALLS'!M2329))</f>
        <v>6299.9999999999991</v>
      </c>
      <c r="O2329" s="8">
        <f>'NORMAL OPTION CALLS'!N2329/('NORMAL OPTION CALLS'!M2329)/'NORMAL OPTION CALLS'!G2329%</f>
        <v>81.818181818181799</v>
      </c>
    </row>
    <row r="2330" spans="1:15" ht="16.5">
      <c r="A2330" s="127">
        <v>14</v>
      </c>
      <c r="B2330" s="124">
        <v>42880</v>
      </c>
      <c r="C2330" s="119">
        <v>400</v>
      </c>
      <c r="D2330" s="119" t="s">
        <v>21</v>
      </c>
      <c r="E2330" s="119" t="s">
        <v>22</v>
      </c>
      <c r="F2330" s="119" t="s">
        <v>101</v>
      </c>
      <c r="G2330" s="123">
        <v>2.5</v>
      </c>
      <c r="H2330" s="123">
        <v>0.5</v>
      </c>
      <c r="I2330" s="123">
        <v>3.5</v>
      </c>
      <c r="J2330" s="123">
        <v>4.5</v>
      </c>
      <c r="K2330" s="123">
        <v>5.5</v>
      </c>
      <c r="L2330" s="123">
        <v>5.5</v>
      </c>
      <c r="M2330" s="119">
        <v>2000</v>
      </c>
      <c r="N2330" s="122">
        <f>IF('NORMAL OPTION CALLS'!E2330="BUY",('NORMAL OPTION CALLS'!L2330-'NORMAL OPTION CALLS'!G2330)*('NORMAL OPTION CALLS'!M2330),('NORMAL OPTION CALLS'!G2330-'NORMAL OPTION CALLS'!L2330)*('NORMAL OPTION CALLS'!M2330))</f>
        <v>6000</v>
      </c>
      <c r="O2330" s="8">
        <f>'NORMAL OPTION CALLS'!N2330/('NORMAL OPTION CALLS'!M2330)/'NORMAL OPTION CALLS'!G2330%</f>
        <v>120</v>
      </c>
    </row>
    <row r="2331" spans="1:15" ht="16.5">
      <c r="A2331" s="127">
        <v>15</v>
      </c>
      <c r="B2331" s="124">
        <v>42880</v>
      </c>
      <c r="C2331" s="119">
        <v>470</v>
      </c>
      <c r="D2331" s="119" t="s">
        <v>21</v>
      </c>
      <c r="E2331" s="119" t="s">
        <v>22</v>
      </c>
      <c r="F2331" s="119" t="s">
        <v>75</v>
      </c>
      <c r="G2331" s="123">
        <v>5</v>
      </c>
      <c r="H2331" s="123">
        <v>3</v>
      </c>
      <c r="I2331" s="123">
        <v>6.5</v>
      </c>
      <c r="J2331" s="123">
        <v>8</v>
      </c>
      <c r="K2331" s="123">
        <v>9.5</v>
      </c>
      <c r="L2331" s="123">
        <v>9.5</v>
      </c>
      <c r="M2331" s="119">
        <v>1500</v>
      </c>
      <c r="N2331" s="122">
        <f>IF('NORMAL OPTION CALLS'!E2331="BUY",('NORMAL OPTION CALLS'!L2331-'NORMAL OPTION CALLS'!G2331)*('NORMAL OPTION CALLS'!M2331),('NORMAL OPTION CALLS'!G2331-'NORMAL OPTION CALLS'!L2331)*('NORMAL OPTION CALLS'!M2331))</f>
        <v>6750</v>
      </c>
      <c r="O2331" s="8">
        <f>'NORMAL OPTION CALLS'!N2331/('NORMAL OPTION CALLS'!M2331)/'NORMAL OPTION CALLS'!G2331%</f>
        <v>90</v>
      </c>
    </row>
    <row r="2332" spans="1:15" ht="16.5">
      <c r="A2332" s="127">
        <v>16</v>
      </c>
      <c r="B2332" s="124">
        <v>42880</v>
      </c>
      <c r="C2332" s="119">
        <v>820</v>
      </c>
      <c r="D2332" s="119" t="s">
        <v>21</v>
      </c>
      <c r="E2332" s="119" t="s">
        <v>22</v>
      </c>
      <c r="F2332" s="119" t="s">
        <v>54</v>
      </c>
      <c r="G2332" s="123">
        <v>3.25</v>
      </c>
      <c r="H2332" s="123">
        <v>0.3</v>
      </c>
      <c r="I2332" s="123">
        <v>5</v>
      </c>
      <c r="J2332" s="123">
        <v>7</v>
      </c>
      <c r="K2332" s="123">
        <v>9</v>
      </c>
      <c r="L2332" s="123">
        <v>9</v>
      </c>
      <c r="M2332" s="119">
        <v>1100</v>
      </c>
      <c r="N2332" s="122">
        <f>IF('NORMAL OPTION CALLS'!E2332="BUY",('NORMAL OPTION CALLS'!L2332-'NORMAL OPTION CALLS'!G2332)*('NORMAL OPTION CALLS'!M2332),('NORMAL OPTION CALLS'!G2332-'NORMAL OPTION CALLS'!L2332)*('NORMAL OPTION CALLS'!M2332))</f>
        <v>6325</v>
      </c>
      <c r="O2332" s="8">
        <f>'NORMAL OPTION CALLS'!N2332/('NORMAL OPTION CALLS'!M2332)/'NORMAL OPTION CALLS'!G2332%</f>
        <v>176.92307692307691</v>
      </c>
    </row>
    <row r="2333" spans="1:15" ht="16.5">
      <c r="A2333" s="127">
        <v>17</v>
      </c>
      <c r="B2333" s="124">
        <v>42879</v>
      </c>
      <c r="C2333" s="119">
        <v>85</v>
      </c>
      <c r="D2333" s="119" t="s">
        <v>47</v>
      </c>
      <c r="E2333" s="119" t="s">
        <v>22</v>
      </c>
      <c r="F2333" s="119" t="s">
        <v>25</v>
      </c>
      <c r="G2333" s="123">
        <v>2</v>
      </c>
      <c r="H2333" s="123">
        <v>1</v>
      </c>
      <c r="I2333" s="123">
        <v>2.5</v>
      </c>
      <c r="J2333" s="123">
        <v>3</v>
      </c>
      <c r="K2333" s="123">
        <v>3.5</v>
      </c>
      <c r="L2333" s="123">
        <v>3.5</v>
      </c>
      <c r="M2333" s="119">
        <v>7000</v>
      </c>
      <c r="N2333" s="122">
        <f>IF('NORMAL OPTION CALLS'!E2333="BUY",('NORMAL OPTION CALLS'!L2333-'NORMAL OPTION CALLS'!G2333)*('NORMAL OPTION CALLS'!M2333),('NORMAL OPTION CALLS'!G2333-'NORMAL OPTION CALLS'!L2333)*('NORMAL OPTION CALLS'!M2333))</f>
        <v>10500</v>
      </c>
      <c r="O2333" s="8">
        <f>'NORMAL OPTION CALLS'!N2333/('NORMAL OPTION CALLS'!M2333)/'NORMAL OPTION CALLS'!G2333%</f>
        <v>75</v>
      </c>
    </row>
    <row r="2334" spans="1:15" ht="16.5">
      <c r="A2334" s="127">
        <v>18</v>
      </c>
      <c r="B2334" s="124">
        <v>42879</v>
      </c>
      <c r="C2334" s="119">
        <v>380</v>
      </c>
      <c r="D2334" s="119" t="s">
        <v>21</v>
      </c>
      <c r="E2334" s="119" t="s">
        <v>22</v>
      </c>
      <c r="F2334" s="119" t="s">
        <v>101</v>
      </c>
      <c r="G2334" s="123">
        <v>8</v>
      </c>
      <c r="H2334" s="123">
        <v>6</v>
      </c>
      <c r="I2334" s="123">
        <v>9</v>
      </c>
      <c r="J2334" s="123">
        <v>10</v>
      </c>
      <c r="K2334" s="123">
        <v>11</v>
      </c>
      <c r="L2334" s="123">
        <v>11</v>
      </c>
      <c r="M2334" s="119">
        <v>2000</v>
      </c>
      <c r="N2334" s="122">
        <f>IF('NORMAL OPTION CALLS'!E2334="BUY",('NORMAL OPTION CALLS'!L2334-'NORMAL OPTION CALLS'!G2334)*('NORMAL OPTION CALLS'!M2334),('NORMAL OPTION CALLS'!G2334-'NORMAL OPTION CALLS'!L2334)*('NORMAL OPTION CALLS'!M2334))</f>
        <v>6000</v>
      </c>
      <c r="O2334" s="8">
        <f>'NORMAL OPTION CALLS'!N2334/('NORMAL OPTION CALLS'!M2334)/'NORMAL OPTION CALLS'!G2334%</f>
        <v>37.5</v>
      </c>
    </row>
    <row r="2335" spans="1:15" ht="16.5">
      <c r="A2335" s="127">
        <v>19</v>
      </c>
      <c r="B2335" s="124">
        <v>42879</v>
      </c>
      <c r="C2335" s="119">
        <v>440</v>
      </c>
      <c r="D2335" s="119" t="s">
        <v>21</v>
      </c>
      <c r="E2335" s="119" t="s">
        <v>22</v>
      </c>
      <c r="F2335" s="119" t="s">
        <v>94</v>
      </c>
      <c r="G2335" s="123">
        <v>7.2</v>
      </c>
      <c r="H2335" s="123">
        <v>5.3</v>
      </c>
      <c r="I2335" s="123">
        <v>8</v>
      </c>
      <c r="J2335" s="123">
        <v>9</v>
      </c>
      <c r="K2335" s="123">
        <v>10</v>
      </c>
      <c r="L2335" s="123">
        <v>10</v>
      </c>
      <c r="M2335" s="119">
        <v>2000</v>
      </c>
      <c r="N2335" s="122">
        <f>IF('NORMAL OPTION CALLS'!E2335="BUY",('NORMAL OPTION CALLS'!L2335-'NORMAL OPTION CALLS'!G2335)*('NORMAL OPTION CALLS'!M2335),('NORMAL OPTION CALLS'!G2335-'NORMAL OPTION CALLS'!L2335)*('NORMAL OPTION CALLS'!M2335))</f>
        <v>5600</v>
      </c>
      <c r="O2335" s="8">
        <f>'NORMAL OPTION CALLS'!N2335/('NORMAL OPTION CALLS'!M2335)/'NORMAL OPTION CALLS'!G2335%</f>
        <v>38.888888888888879</v>
      </c>
    </row>
    <row r="2336" spans="1:15" ht="16.5">
      <c r="A2336" s="127">
        <v>20</v>
      </c>
      <c r="B2336" s="124">
        <v>42878</v>
      </c>
      <c r="C2336" s="119">
        <v>490</v>
      </c>
      <c r="D2336" s="119" t="s">
        <v>21</v>
      </c>
      <c r="E2336" s="119" t="s">
        <v>22</v>
      </c>
      <c r="F2336" s="119" t="s">
        <v>99</v>
      </c>
      <c r="G2336" s="123">
        <v>6.5</v>
      </c>
      <c r="H2336" s="123">
        <v>4.5</v>
      </c>
      <c r="I2336" s="123">
        <v>7.5</v>
      </c>
      <c r="J2336" s="123">
        <v>8.5</v>
      </c>
      <c r="K2336" s="123">
        <v>9.5</v>
      </c>
      <c r="L2336" s="123">
        <v>9.5</v>
      </c>
      <c r="M2336" s="119">
        <v>2000</v>
      </c>
      <c r="N2336" s="122">
        <f>IF('NORMAL OPTION CALLS'!E2336="BUY",('NORMAL OPTION CALLS'!L2336-'NORMAL OPTION CALLS'!G2336)*('NORMAL OPTION CALLS'!M2336),('NORMAL OPTION CALLS'!G2336-'NORMAL OPTION CALLS'!L2336)*('NORMAL OPTION CALLS'!M2336))</f>
        <v>6000</v>
      </c>
      <c r="O2336" s="8">
        <f>'NORMAL OPTION CALLS'!N2336/('NORMAL OPTION CALLS'!M2336)/'NORMAL OPTION CALLS'!G2336%</f>
        <v>46.153846153846153</v>
      </c>
    </row>
    <row r="2337" spans="1:15" ht="16.5">
      <c r="A2337" s="127">
        <v>21</v>
      </c>
      <c r="B2337" s="124">
        <v>42878</v>
      </c>
      <c r="C2337" s="119">
        <v>1400</v>
      </c>
      <c r="D2337" s="119" t="s">
        <v>47</v>
      </c>
      <c r="E2337" s="119" t="s">
        <v>22</v>
      </c>
      <c r="F2337" s="119" t="s">
        <v>55</v>
      </c>
      <c r="G2337" s="123">
        <v>25.1</v>
      </c>
      <c r="H2337" s="123">
        <v>13</v>
      </c>
      <c r="I2337" s="123">
        <v>31</v>
      </c>
      <c r="J2337" s="123">
        <v>37</v>
      </c>
      <c r="K2337" s="123">
        <v>43</v>
      </c>
      <c r="L2337" s="123">
        <v>31</v>
      </c>
      <c r="M2337" s="119">
        <v>350</v>
      </c>
      <c r="N2337" s="122">
        <f>IF('NORMAL OPTION CALLS'!E2337="BUY",('NORMAL OPTION CALLS'!L2337-'NORMAL OPTION CALLS'!G2337)*('NORMAL OPTION CALLS'!M2337),('NORMAL OPTION CALLS'!G2337-'NORMAL OPTION CALLS'!L2337)*('NORMAL OPTION CALLS'!M2337))</f>
        <v>2064.9999999999995</v>
      </c>
      <c r="O2337" s="8">
        <f>'NORMAL OPTION CALLS'!N2337/('NORMAL OPTION CALLS'!M2337)/'NORMAL OPTION CALLS'!G2337%</f>
        <v>23.505976095617523</v>
      </c>
    </row>
    <row r="2338" spans="1:15" ht="16.5">
      <c r="A2338" s="127">
        <v>22</v>
      </c>
      <c r="B2338" s="124">
        <v>42878</v>
      </c>
      <c r="C2338" s="119">
        <v>110</v>
      </c>
      <c r="D2338" s="119" t="s">
        <v>47</v>
      </c>
      <c r="E2338" s="119" t="s">
        <v>22</v>
      </c>
      <c r="F2338" s="119" t="s">
        <v>65</v>
      </c>
      <c r="G2338" s="123">
        <v>2.2999999999999998</v>
      </c>
      <c r="H2338" s="123">
        <v>1.6</v>
      </c>
      <c r="I2338" s="123">
        <v>2.7</v>
      </c>
      <c r="J2338" s="123">
        <v>3</v>
      </c>
      <c r="K2338" s="123">
        <v>3.4</v>
      </c>
      <c r="L2338" s="123">
        <v>3.4</v>
      </c>
      <c r="M2338" s="119">
        <v>7000</v>
      </c>
      <c r="N2338" s="122">
        <f>IF('NORMAL OPTION CALLS'!E2338="BUY",('NORMAL OPTION CALLS'!L2338-'NORMAL OPTION CALLS'!G2338)*('NORMAL OPTION CALLS'!M2338),('NORMAL OPTION CALLS'!G2338-'NORMAL OPTION CALLS'!L2338)*('NORMAL OPTION CALLS'!M2338))</f>
        <v>7700.0000000000009</v>
      </c>
      <c r="O2338" s="8">
        <f>'NORMAL OPTION CALLS'!N2338/('NORMAL OPTION CALLS'!M2338)/'NORMAL OPTION CALLS'!G2338%</f>
        <v>47.826086956521742</v>
      </c>
    </row>
    <row r="2339" spans="1:15" ht="16.5">
      <c r="A2339" s="127">
        <v>23</v>
      </c>
      <c r="B2339" s="124">
        <v>42878</v>
      </c>
      <c r="C2339" s="119">
        <v>230</v>
      </c>
      <c r="D2339" s="119" t="s">
        <v>21</v>
      </c>
      <c r="E2339" s="119" t="s">
        <v>22</v>
      </c>
      <c r="F2339" s="119" t="s">
        <v>74</v>
      </c>
      <c r="G2339" s="123">
        <v>4.5</v>
      </c>
      <c r="H2339" s="123">
        <v>2.5</v>
      </c>
      <c r="I2339" s="123">
        <v>5.5</v>
      </c>
      <c r="J2339" s="123">
        <v>6.5</v>
      </c>
      <c r="K2339" s="123">
        <v>7.5</v>
      </c>
      <c r="L2339" s="123">
        <v>3.5</v>
      </c>
      <c r="M2339" s="119">
        <v>3500</v>
      </c>
      <c r="N2339" s="122">
        <f>IF('NORMAL OPTION CALLS'!E2339="BUY",('NORMAL OPTION CALLS'!L2339-'NORMAL OPTION CALLS'!G2339)*('NORMAL OPTION CALLS'!M2339),('NORMAL OPTION CALLS'!G2339-'NORMAL OPTION CALLS'!L2339)*('NORMAL OPTION CALLS'!M2339))</f>
        <v>-3500</v>
      </c>
      <c r="O2339" s="8">
        <f>'NORMAL OPTION CALLS'!N2339/('NORMAL OPTION CALLS'!M2339)/'NORMAL OPTION CALLS'!G2339%</f>
        <v>-22.222222222222221</v>
      </c>
    </row>
    <row r="2340" spans="1:15" ht="16.5">
      <c r="A2340" s="127">
        <v>24</v>
      </c>
      <c r="B2340" s="124">
        <v>42877</v>
      </c>
      <c r="C2340" s="119">
        <v>200</v>
      </c>
      <c r="D2340" s="119" t="s">
        <v>47</v>
      </c>
      <c r="E2340" s="119" t="s">
        <v>22</v>
      </c>
      <c r="F2340" s="119" t="s">
        <v>83</v>
      </c>
      <c r="G2340" s="123">
        <v>3.5</v>
      </c>
      <c r="H2340" s="123">
        <v>1.5</v>
      </c>
      <c r="I2340" s="123">
        <v>4.5</v>
      </c>
      <c r="J2340" s="123">
        <v>5.5</v>
      </c>
      <c r="K2340" s="123">
        <v>6.5</v>
      </c>
      <c r="L2340" s="123">
        <v>5.5</v>
      </c>
      <c r="M2340" s="119">
        <v>3500</v>
      </c>
      <c r="N2340" s="122">
        <f>IF('NORMAL OPTION CALLS'!E2340="BUY",('NORMAL OPTION CALLS'!L2340-'NORMAL OPTION CALLS'!G2340)*('NORMAL OPTION CALLS'!M2340),('NORMAL OPTION CALLS'!G2340-'NORMAL OPTION CALLS'!L2340)*('NORMAL OPTION CALLS'!M2340))</f>
        <v>7000</v>
      </c>
      <c r="O2340" s="8">
        <f>'NORMAL OPTION CALLS'!N2340/('NORMAL OPTION CALLS'!M2340)/'NORMAL OPTION CALLS'!G2340%</f>
        <v>57.142857142857139</v>
      </c>
    </row>
    <row r="2341" spans="1:15" ht="16.5">
      <c r="A2341" s="127">
        <v>25</v>
      </c>
      <c r="B2341" s="124">
        <v>42877</v>
      </c>
      <c r="C2341" s="119">
        <v>150</v>
      </c>
      <c r="D2341" s="119" t="s">
        <v>47</v>
      </c>
      <c r="E2341" s="119" t="s">
        <v>22</v>
      </c>
      <c r="F2341" s="119" t="s">
        <v>59</v>
      </c>
      <c r="G2341" s="123">
        <v>1.7</v>
      </c>
      <c r="H2341" s="123">
        <v>0.7</v>
      </c>
      <c r="I2341" s="123">
        <v>2.2000000000000002</v>
      </c>
      <c r="J2341" s="123">
        <v>2.7</v>
      </c>
      <c r="K2341" s="123">
        <v>3.2</v>
      </c>
      <c r="L2341" s="123">
        <v>2.2000000000000002</v>
      </c>
      <c r="M2341" s="119">
        <v>6000</v>
      </c>
      <c r="N2341" s="122">
        <f>IF('NORMAL OPTION CALLS'!E2341="BUY",('NORMAL OPTION CALLS'!L2341-'NORMAL OPTION CALLS'!G2341)*('NORMAL OPTION CALLS'!M2341),('NORMAL OPTION CALLS'!G2341-'NORMAL OPTION CALLS'!L2341)*('NORMAL OPTION CALLS'!M2341))</f>
        <v>3000.0000000000014</v>
      </c>
      <c r="O2341" s="8">
        <f>'NORMAL OPTION CALLS'!N2341/('NORMAL OPTION CALLS'!M2341)/'NORMAL OPTION CALLS'!G2341%</f>
        <v>29.411764705882362</v>
      </c>
    </row>
    <row r="2342" spans="1:15" ht="16.5">
      <c r="A2342" s="127">
        <v>26</v>
      </c>
      <c r="B2342" s="124">
        <v>42877</v>
      </c>
      <c r="C2342" s="119">
        <v>440</v>
      </c>
      <c r="D2342" s="119" t="s">
        <v>21</v>
      </c>
      <c r="E2342" s="119" t="s">
        <v>22</v>
      </c>
      <c r="F2342" s="119" t="s">
        <v>90</v>
      </c>
      <c r="G2342" s="123">
        <v>6.1</v>
      </c>
      <c r="H2342" s="123">
        <v>4.2</v>
      </c>
      <c r="I2342" s="123">
        <v>7</v>
      </c>
      <c r="J2342" s="123">
        <v>8</v>
      </c>
      <c r="K2342" s="123">
        <v>9</v>
      </c>
      <c r="L2342" s="123">
        <v>7</v>
      </c>
      <c r="M2342" s="119">
        <v>2500</v>
      </c>
      <c r="N2342" s="122">
        <f>IF('NORMAL OPTION CALLS'!E2342="BUY",('NORMAL OPTION CALLS'!L2342-'NORMAL OPTION CALLS'!G2342)*('NORMAL OPTION CALLS'!M2342),('NORMAL OPTION CALLS'!G2342-'NORMAL OPTION CALLS'!L2342)*('NORMAL OPTION CALLS'!M2342))</f>
        <v>2250.0000000000009</v>
      </c>
      <c r="O2342" s="8">
        <f>'NORMAL OPTION CALLS'!N2342/('NORMAL OPTION CALLS'!M2342)/'NORMAL OPTION CALLS'!G2342%</f>
        <v>14.754098360655744</v>
      </c>
    </row>
    <row r="2343" spans="1:15" ht="16.5">
      <c r="A2343" s="127">
        <v>27</v>
      </c>
      <c r="B2343" s="124">
        <v>42877</v>
      </c>
      <c r="C2343" s="119">
        <v>215</v>
      </c>
      <c r="D2343" s="119" t="s">
        <v>47</v>
      </c>
      <c r="E2343" s="119" t="s">
        <v>22</v>
      </c>
      <c r="F2343" s="119" t="s">
        <v>64</v>
      </c>
      <c r="G2343" s="123">
        <v>2</v>
      </c>
      <c r="H2343" s="123">
        <v>1</v>
      </c>
      <c r="I2343" s="123">
        <v>2.5</v>
      </c>
      <c r="J2343" s="123">
        <v>3</v>
      </c>
      <c r="K2343" s="123">
        <v>3.5</v>
      </c>
      <c r="L2343" s="123">
        <v>3.5</v>
      </c>
      <c r="M2343" s="119">
        <v>6000</v>
      </c>
      <c r="N2343" s="122">
        <f>IF('NORMAL OPTION CALLS'!E2343="BUY",('NORMAL OPTION CALLS'!L2343-'NORMAL OPTION CALLS'!G2343)*('NORMAL OPTION CALLS'!M2343),('NORMAL OPTION CALLS'!G2343-'NORMAL OPTION CALLS'!L2343)*('NORMAL OPTION CALLS'!M2343))</f>
        <v>9000</v>
      </c>
      <c r="O2343" s="8">
        <f>'NORMAL OPTION CALLS'!N2343/('NORMAL OPTION CALLS'!M2343)/'NORMAL OPTION CALLS'!G2343%</f>
        <v>75</v>
      </c>
    </row>
    <row r="2344" spans="1:15" ht="16.5">
      <c r="A2344" s="127">
        <v>28</v>
      </c>
      <c r="B2344" s="124">
        <v>42874</v>
      </c>
      <c r="C2344" s="119">
        <v>530</v>
      </c>
      <c r="D2344" s="119" t="s">
        <v>21</v>
      </c>
      <c r="E2344" s="119" t="s">
        <v>22</v>
      </c>
      <c r="F2344" s="119" t="s">
        <v>26</v>
      </c>
      <c r="G2344" s="123">
        <v>10.7</v>
      </c>
      <c r="H2344" s="123">
        <v>8.5</v>
      </c>
      <c r="I2344" s="123">
        <v>12</v>
      </c>
      <c r="J2344" s="123">
        <v>13</v>
      </c>
      <c r="K2344" s="123">
        <v>14</v>
      </c>
      <c r="L2344" s="123">
        <v>8.5</v>
      </c>
      <c r="M2344" s="119">
        <v>2000</v>
      </c>
      <c r="N2344" s="122">
        <f>IF('NORMAL OPTION CALLS'!E2344="BUY",('NORMAL OPTION CALLS'!L2344-'NORMAL OPTION CALLS'!G2344)*('NORMAL OPTION CALLS'!M2344),('NORMAL OPTION CALLS'!G2344-'NORMAL OPTION CALLS'!L2344)*('NORMAL OPTION CALLS'!M2344))</f>
        <v>-4399.9999999999982</v>
      </c>
      <c r="O2344" s="8">
        <f>'NORMAL OPTION CALLS'!N2344/('NORMAL OPTION CALLS'!M2344)/'NORMAL OPTION CALLS'!G2344%</f>
        <v>-20.560747663551396</v>
      </c>
    </row>
    <row r="2345" spans="1:15" ht="16.5">
      <c r="A2345" s="127">
        <v>29</v>
      </c>
      <c r="B2345" s="124">
        <v>42874</v>
      </c>
      <c r="C2345" s="119">
        <v>310</v>
      </c>
      <c r="D2345" s="119" t="s">
        <v>21</v>
      </c>
      <c r="E2345" s="119" t="s">
        <v>22</v>
      </c>
      <c r="F2345" s="119" t="s">
        <v>49</v>
      </c>
      <c r="G2345" s="123">
        <v>7</v>
      </c>
      <c r="H2345" s="123">
        <v>5</v>
      </c>
      <c r="I2345" s="123">
        <v>8</v>
      </c>
      <c r="J2345" s="123">
        <v>9</v>
      </c>
      <c r="K2345" s="123">
        <v>10</v>
      </c>
      <c r="L2345" s="123">
        <v>8</v>
      </c>
      <c r="M2345" s="119">
        <v>3000</v>
      </c>
      <c r="N2345" s="122">
        <f>IF('NORMAL OPTION CALLS'!E2345="BUY",('NORMAL OPTION CALLS'!L2345-'NORMAL OPTION CALLS'!G2345)*('NORMAL OPTION CALLS'!M2345),('NORMAL OPTION CALLS'!G2345-'NORMAL OPTION CALLS'!L2345)*('NORMAL OPTION CALLS'!M2345))</f>
        <v>3000</v>
      </c>
      <c r="O2345" s="8">
        <f>'NORMAL OPTION CALLS'!N2345/('NORMAL OPTION CALLS'!M2345)/'NORMAL OPTION CALLS'!G2345%</f>
        <v>14.285714285714285</v>
      </c>
    </row>
    <row r="2346" spans="1:15" ht="16.5">
      <c r="A2346" s="127">
        <v>30</v>
      </c>
      <c r="B2346" s="124">
        <v>42874</v>
      </c>
      <c r="C2346" s="119">
        <v>390</v>
      </c>
      <c r="D2346" s="119" t="s">
        <v>47</v>
      </c>
      <c r="E2346" s="119" t="s">
        <v>22</v>
      </c>
      <c r="F2346" s="119" t="s">
        <v>102</v>
      </c>
      <c r="G2346" s="123">
        <v>6.1</v>
      </c>
      <c r="H2346" s="123">
        <v>4</v>
      </c>
      <c r="I2346" s="123">
        <v>7</v>
      </c>
      <c r="J2346" s="123">
        <v>8</v>
      </c>
      <c r="K2346" s="123">
        <v>9</v>
      </c>
      <c r="L2346" s="123">
        <v>9</v>
      </c>
      <c r="M2346" s="119">
        <v>2000</v>
      </c>
      <c r="N2346" s="122">
        <f>IF('NORMAL OPTION CALLS'!E2346="BUY",('NORMAL OPTION CALLS'!L2346-'NORMAL OPTION CALLS'!G2346)*('NORMAL OPTION CALLS'!M2346),('NORMAL OPTION CALLS'!G2346-'NORMAL OPTION CALLS'!L2346)*('NORMAL OPTION CALLS'!M2346))</f>
        <v>5800.0000000000009</v>
      </c>
      <c r="O2346" s="8">
        <f>'NORMAL OPTION CALLS'!N2346/('NORMAL OPTION CALLS'!M2346)/'NORMAL OPTION CALLS'!G2346%</f>
        <v>47.540983606557383</v>
      </c>
    </row>
    <row r="2347" spans="1:15" ht="16.5">
      <c r="A2347" s="127">
        <v>31</v>
      </c>
      <c r="B2347" s="124">
        <v>42874</v>
      </c>
      <c r="C2347" s="119">
        <v>780</v>
      </c>
      <c r="D2347" s="119" t="s">
        <v>47</v>
      </c>
      <c r="E2347" s="119" t="s">
        <v>22</v>
      </c>
      <c r="F2347" s="119" t="s">
        <v>54</v>
      </c>
      <c r="G2347" s="123">
        <v>25.1</v>
      </c>
      <c r="H2347" s="123">
        <v>21.5</v>
      </c>
      <c r="I2347" s="123">
        <v>27</v>
      </c>
      <c r="J2347" s="123">
        <v>29</v>
      </c>
      <c r="K2347" s="123">
        <v>31</v>
      </c>
      <c r="L2347" s="123">
        <v>31</v>
      </c>
      <c r="M2347" s="119">
        <v>1200</v>
      </c>
      <c r="N2347" s="122">
        <f>IF('NORMAL OPTION CALLS'!E2347="BUY",('NORMAL OPTION CALLS'!L2347-'NORMAL OPTION CALLS'!G2347)*('NORMAL OPTION CALLS'!M2347),('NORMAL OPTION CALLS'!G2347-'NORMAL OPTION CALLS'!L2347)*('NORMAL OPTION CALLS'!M2347))</f>
        <v>7079.9999999999982</v>
      </c>
      <c r="O2347" s="8">
        <f>'NORMAL OPTION CALLS'!N2347/('NORMAL OPTION CALLS'!M2347)/'NORMAL OPTION CALLS'!G2347%</f>
        <v>23.505976095617523</v>
      </c>
    </row>
    <row r="2348" spans="1:15" ht="16.5">
      <c r="A2348" s="127">
        <v>32</v>
      </c>
      <c r="B2348" s="124">
        <v>42873</v>
      </c>
      <c r="C2348" s="119">
        <v>95</v>
      </c>
      <c r="D2348" s="119" t="s">
        <v>47</v>
      </c>
      <c r="E2348" s="119" t="s">
        <v>22</v>
      </c>
      <c r="F2348" s="119" t="s">
        <v>71</v>
      </c>
      <c r="G2348" s="123">
        <v>4.8</v>
      </c>
      <c r="H2348" s="123">
        <v>4</v>
      </c>
      <c r="I2348" s="123">
        <v>5.3</v>
      </c>
      <c r="J2348" s="123">
        <v>5.8</v>
      </c>
      <c r="K2348" s="123">
        <v>6.3</v>
      </c>
      <c r="L2348" s="123">
        <v>6.3</v>
      </c>
      <c r="M2348" s="119">
        <v>8000</v>
      </c>
      <c r="N2348" s="122">
        <f>IF('NORMAL OPTION CALLS'!E2348="BUY",('NORMAL OPTION CALLS'!L2348-'NORMAL OPTION CALLS'!G2348)*('NORMAL OPTION CALLS'!M2348),('NORMAL OPTION CALLS'!G2348-'NORMAL OPTION CALLS'!L2348)*('NORMAL OPTION CALLS'!M2348))</f>
        <v>12000</v>
      </c>
      <c r="O2348" s="8">
        <f>'NORMAL OPTION CALLS'!N2348/('NORMAL OPTION CALLS'!M2348)/'NORMAL OPTION CALLS'!G2348%</f>
        <v>31.25</v>
      </c>
    </row>
    <row r="2349" spans="1:15" ht="16.5">
      <c r="A2349" s="127">
        <v>33</v>
      </c>
      <c r="B2349" s="124">
        <v>42873</v>
      </c>
      <c r="C2349" s="119">
        <v>860</v>
      </c>
      <c r="D2349" s="119" t="s">
        <v>21</v>
      </c>
      <c r="E2349" s="119" t="s">
        <v>22</v>
      </c>
      <c r="F2349" s="119" t="s">
        <v>80</v>
      </c>
      <c r="G2349" s="123">
        <v>8</v>
      </c>
      <c r="H2349" s="123">
        <v>2</v>
      </c>
      <c r="I2349" s="123">
        <v>11</v>
      </c>
      <c r="J2349" s="123">
        <v>14</v>
      </c>
      <c r="K2349" s="123">
        <v>17</v>
      </c>
      <c r="L2349" s="123">
        <v>14</v>
      </c>
      <c r="M2349" s="119">
        <v>700</v>
      </c>
      <c r="N2349" s="122">
        <f>IF('NORMAL OPTION CALLS'!E2349="BUY",('NORMAL OPTION CALLS'!L2349-'NORMAL OPTION CALLS'!G2349)*('NORMAL OPTION CALLS'!M2349),('NORMAL OPTION CALLS'!G2349-'NORMAL OPTION CALLS'!L2349)*('NORMAL OPTION CALLS'!M2349))</f>
        <v>4200</v>
      </c>
      <c r="O2349" s="8">
        <f>'NORMAL OPTION CALLS'!N2349/('NORMAL OPTION CALLS'!M2349)/'NORMAL OPTION CALLS'!G2349%</f>
        <v>75</v>
      </c>
    </row>
    <row r="2350" spans="1:15" ht="16.5">
      <c r="A2350" s="127">
        <v>34</v>
      </c>
      <c r="B2350" s="124">
        <v>42873</v>
      </c>
      <c r="C2350" s="119">
        <v>195</v>
      </c>
      <c r="D2350" s="119" t="s">
        <v>21</v>
      </c>
      <c r="E2350" s="119" t="s">
        <v>22</v>
      </c>
      <c r="F2350" s="119" t="s">
        <v>103</v>
      </c>
      <c r="G2350" s="123">
        <v>7.5</v>
      </c>
      <c r="H2350" s="123">
        <v>5.5</v>
      </c>
      <c r="I2350" s="123">
        <v>8.5</v>
      </c>
      <c r="J2350" s="123">
        <v>9.5</v>
      </c>
      <c r="K2350" s="123">
        <v>10.5</v>
      </c>
      <c r="L2350" s="123">
        <v>5.5</v>
      </c>
      <c r="M2350" s="119">
        <v>3500</v>
      </c>
      <c r="N2350" s="122">
        <f>IF('NORMAL OPTION CALLS'!E2350="BUY",('NORMAL OPTION CALLS'!L2350-'NORMAL OPTION CALLS'!G2350)*('NORMAL OPTION CALLS'!M2350),('NORMAL OPTION CALLS'!G2350-'NORMAL OPTION CALLS'!L2350)*('NORMAL OPTION CALLS'!M2350))</f>
        <v>-7000</v>
      </c>
      <c r="O2350" s="8">
        <f>'NORMAL OPTION CALLS'!N2350/('NORMAL OPTION CALLS'!M2350)/'NORMAL OPTION CALLS'!G2350%</f>
        <v>-26.666666666666668</v>
      </c>
    </row>
    <row r="2351" spans="1:15" ht="16.5">
      <c r="A2351" s="127">
        <v>35</v>
      </c>
      <c r="B2351" s="124">
        <v>42872</v>
      </c>
      <c r="C2351" s="119">
        <v>240</v>
      </c>
      <c r="D2351" s="119" t="s">
        <v>21</v>
      </c>
      <c r="E2351" s="119" t="s">
        <v>22</v>
      </c>
      <c r="F2351" s="119" t="s">
        <v>104</v>
      </c>
      <c r="G2351" s="123">
        <v>3.6</v>
      </c>
      <c r="H2351" s="123">
        <v>1.6</v>
      </c>
      <c r="I2351" s="123">
        <v>4.5</v>
      </c>
      <c r="J2351" s="123">
        <v>5.5</v>
      </c>
      <c r="K2351" s="123">
        <v>6.5</v>
      </c>
      <c r="L2351" s="123">
        <v>4.5</v>
      </c>
      <c r="M2351" s="119">
        <v>2000</v>
      </c>
      <c r="N2351" s="122">
        <f>IF('NORMAL OPTION CALLS'!E2351="BUY",('NORMAL OPTION CALLS'!L2351-'NORMAL OPTION CALLS'!G2351)*('NORMAL OPTION CALLS'!M2351),('NORMAL OPTION CALLS'!G2351-'NORMAL OPTION CALLS'!L2351)*('NORMAL OPTION CALLS'!M2351))</f>
        <v>1799.9999999999998</v>
      </c>
      <c r="O2351" s="8">
        <f>'NORMAL OPTION CALLS'!N2351/('NORMAL OPTION CALLS'!M2351)/'NORMAL OPTION CALLS'!G2351%</f>
        <v>24.999999999999993</v>
      </c>
    </row>
    <row r="2352" spans="1:15" ht="16.5">
      <c r="A2352" s="127">
        <v>36</v>
      </c>
      <c r="B2352" s="124">
        <v>42872</v>
      </c>
      <c r="C2352" s="119">
        <v>440</v>
      </c>
      <c r="D2352" s="119" t="s">
        <v>21</v>
      </c>
      <c r="E2352" s="119" t="s">
        <v>22</v>
      </c>
      <c r="F2352" s="119" t="s">
        <v>75</v>
      </c>
      <c r="G2352" s="123">
        <v>13.5</v>
      </c>
      <c r="H2352" s="123">
        <v>11.5</v>
      </c>
      <c r="I2352" s="123">
        <v>14.5</v>
      </c>
      <c r="J2352" s="123">
        <v>15.5</v>
      </c>
      <c r="K2352" s="123">
        <v>16.5</v>
      </c>
      <c r="L2352" s="123">
        <v>16.5</v>
      </c>
      <c r="M2352" s="119">
        <v>1500</v>
      </c>
      <c r="N2352" s="122">
        <f>IF('NORMAL OPTION CALLS'!E2352="BUY",('NORMAL OPTION CALLS'!L2352-'NORMAL OPTION CALLS'!G2352)*('NORMAL OPTION CALLS'!M2352),('NORMAL OPTION CALLS'!G2352-'NORMAL OPTION CALLS'!L2352)*('NORMAL OPTION CALLS'!M2352))</f>
        <v>4500</v>
      </c>
      <c r="O2352" s="8">
        <f>'NORMAL OPTION CALLS'!N2352/('NORMAL OPTION CALLS'!M2352)/'NORMAL OPTION CALLS'!G2352%</f>
        <v>22.222222222222221</v>
      </c>
    </row>
    <row r="2353" spans="1:15" ht="16.5">
      <c r="A2353" s="127">
        <v>37</v>
      </c>
      <c r="B2353" s="124">
        <v>42872</v>
      </c>
      <c r="C2353" s="119">
        <v>490</v>
      </c>
      <c r="D2353" s="119" t="s">
        <v>21</v>
      </c>
      <c r="E2353" s="119" t="s">
        <v>22</v>
      </c>
      <c r="F2353" s="119" t="s">
        <v>99</v>
      </c>
      <c r="G2353" s="123">
        <v>9.5</v>
      </c>
      <c r="H2353" s="123">
        <v>7.5</v>
      </c>
      <c r="I2353" s="123">
        <v>10.5</v>
      </c>
      <c r="J2353" s="123">
        <v>11.5</v>
      </c>
      <c r="K2353" s="123">
        <v>12.5</v>
      </c>
      <c r="L2353" s="123">
        <v>12.5</v>
      </c>
      <c r="M2353" s="119">
        <v>2000</v>
      </c>
      <c r="N2353" s="122">
        <f>IF('NORMAL OPTION CALLS'!E2353="BUY",('NORMAL OPTION CALLS'!L2353-'NORMAL OPTION CALLS'!G2353)*('NORMAL OPTION CALLS'!M2353),('NORMAL OPTION CALLS'!G2353-'NORMAL OPTION CALLS'!L2353)*('NORMAL OPTION CALLS'!M2353))</f>
        <v>6000</v>
      </c>
      <c r="O2353" s="8">
        <f>'NORMAL OPTION CALLS'!N2353/('NORMAL OPTION CALLS'!M2353)/'NORMAL OPTION CALLS'!G2353%</f>
        <v>31.578947368421051</v>
      </c>
    </row>
    <row r="2354" spans="1:15" ht="16.5">
      <c r="A2354" s="127">
        <v>38</v>
      </c>
      <c r="B2354" s="124">
        <v>42872</v>
      </c>
      <c r="C2354" s="119">
        <v>310</v>
      </c>
      <c r="D2354" s="119" t="s">
        <v>21</v>
      </c>
      <c r="E2354" s="119" t="s">
        <v>22</v>
      </c>
      <c r="F2354" s="119" t="s">
        <v>91</v>
      </c>
      <c r="G2354" s="123">
        <v>5</v>
      </c>
      <c r="H2354" s="123">
        <v>4</v>
      </c>
      <c r="I2354" s="123">
        <v>6</v>
      </c>
      <c r="J2354" s="123">
        <v>7</v>
      </c>
      <c r="K2354" s="123">
        <v>8</v>
      </c>
      <c r="L2354" s="123">
        <v>6</v>
      </c>
      <c r="M2354" s="119">
        <v>2500</v>
      </c>
      <c r="N2354" s="122">
        <f>IF('NORMAL OPTION CALLS'!E2354="BUY",('NORMAL OPTION CALLS'!L2354-'NORMAL OPTION CALLS'!G2354)*('NORMAL OPTION CALLS'!M2354),('NORMAL OPTION CALLS'!G2354-'NORMAL OPTION CALLS'!L2354)*('NORMAL OPTION CALLS'!M2354))</f>
        <v>2500</v>
      </c>
      <c r="O2354" s="8">
        <f>'NORMAL OPTION CALLS'!N2354/('NORMAL OPTION CALLS'!M2354)/'NORMAL OPTION CALLS'!G2354%</f>
        <v>20</v>
      </c>
    </row>
    <row r="2355" spans="1:15" ht="16.5">
      <c r="A2355" s="127">
        <v>39</v>
      </c>
      <c r="B2355" s="124">
        <v>42871</v>
      </c>
      <c r="C2355" s="119">
        <v>440</v>
      </c>
      <c r="D2355" s="119" t="s">
        <v>21</v>
      </c>
      <c r="E2355" s="119" t="s">
        <v>22</v>
      </c>
      <c r="F2355" s="119" t="s">
        <v>75</v>
      </c>
      <c r="G2355" s="123">
        <v>9.6</v>
      </c>
      <c r="H2355" s="123">
        <v>6.6</v>
      </c>
      <c r="I2355" s="123">
        <v>11</v>
      </c>
      <c r="J2355" s="123">
        <v>12.5</v>
      </c>
      <c r="K2355" s="123">
        <v>14</v>
      </c>
      <c r="L2355" s="123">
        <v>14</v>
      </c>
      <c r="M2355" s="119">
        <v>1500</v>
      </c>
      <c r="N2355" s="122">
        <f>IF('NORMAL OPTION CALLS'!E2355="BUY",('NORMAL OPTION CALLS'!L2355-'NORMAL OPTION CALLS'!G2355)*('NORMAL OPTION CALLS'!M2355),('NORMAL OPTION CALLS'!G2355-'NORMAL OPTION CALLS'!L2355)*('NORMAL OPTION CALLS'!M2355))</f>
        <v>6600.0000000000009</v>
      </c>
      <c r="O2355" s="8">
        <f>'NORMAL OPTION CALLS'!N2355/('NORMAL OPTION CALLS'!M2355)/'NORMAL OPTION CALLS'!G2355%</f>
        <v>45.833333333333336</v>
      </c>
    </row>
    <row r="2356" spans="1:15" ht="16.5">
      <c r="A2356" s="127">
        <v>40</v>
      </c>
      <c r="B2356" s="124">
        <v>42871</v>
      </c>
      <c r="C2356" s="119">
        <v>215</v>
      </c>
      <c r="D2356" s="119" t="s">
        <v>21</v>
      </c>
      <c r="E2356" s="119" t="s">
        <v>22</v>
      </c>
      <c r="F2356" s="119" t="s">
        <v>69</v>
      </c>
      <c r="G2356" s="123">
        <v>6</v>
      </c>
      <c r="H2356" s="123">
        <v>4</v>
      </c>
      <c r="I2356" s="123">
        <v>7</v>
      </c>
      <c r="J2356" s="123">
        <v>8</v>
      </c>
      <c r="K2356" s="123">
        <v>9</v>
      </c>
      <c r="L2356" s="123">
        <v>5</v>
      </c>
      <c r="M2356" s="119">
        <v>5000</v>
      </c>
      <c r="N2356" s="122">
        <f>IF('NORMAL OPTION CALLS'!E2356="BUY",('NORMAL OPTION CALLS'!L2356-'NORMAL OPTION CALLS'!G2356)*('NORMAL OPTION CALLS'!M2356),('NORMAL OPTION CALLS'!G2356-'NORMAL OPTION CALLS'!L2356)*('NORMAL OPTION CALLS'!M2356))</f>
        <v>-5000</v>
      </c>
      <c r="O2356" s="8">
        <f>'NORMAL OPTION CALLS'!N2356/('NORMAL OPTION CALLS'!M2356)/'NORMAL OPTION CALLS'!G2356%</f>
        <v>-16.666666666666668</v>
      </c>
    </row>
    <row r="2357" spans="1:15" ht="16.5">
      <c r="A2357" s="127">
        <v>41</v>
      </c>
      <c r="B2357" s="124">
        <v>42871</v>
      </c>
      <c r="C2357" s="119">
        <v>100</v>
      </c>
      <c r="D2357" s="119" t="s">
        <v>21</v>
      </c>
      <c r="E2357" s="119" t="s">
        <v>22</v>
      </c>
      <c r="F2357" s="119" t="s">
        <v>100</v>
      </c>
      <c r="G2357" s="123">
        <v>2.15</v>
      </c>
      <c r="H2357" s="123">
        <v>1.4</v>
      </c>
      <c r="I2357" s="123">
        <v>2.6</v>
      </c>
      <c r="J2357" s="123">
        <v>3</v>
      </c>
      <c r="K2357" s="123">
        <v>3.4</v>
      </c>
      <c r="L2357" s="123">
        <v>3</v>
      </c>
      <c r="M2357" s="119">
        <v>7000</v>
      </c>
      <c r="N2357" s="122">
        <f>IF('NORMAL OPTION CALLS'!E2357="BUY",('NORMAL OPTION CALLS'!L2357-'NORMAL OPTION CALLS'!G2357)*('NORMAL OPTION CALLS'!M2357),('NORMAL OPTION CALLS'!G2357-'NORMAL OPTION CALLS'!L2357)*('NORMAL OPTION CALLS'!M2357))</f>
        <v>5950.0000000000009</v>
      </c>
      <c r="O2357" s="8">
        <f>'NORMAL OPTION CALLS'!N2357/('NORMAL OPTION CALLS'!M2357)/'NORMAL OPTION CALLS'!G2357%</f>
        <v>39.534883720930239</v>
      </c>
    </row>
    <row r="2358" spans="1:15" ht="16.5">
      <c r="A2358" s="127">
        <v>42</v>
      </c>
      <c r="B2358" s="124">
        <v>42870</v>
      </c>
      <c r="C2358" s="119">
        <v>450</v>
      </c>
      <c r="D2358" s="119" t="s">
        <v>21</v>
      </c>
      <c r="E2358" s="119" t="s">
        <v>22</v>
      </c>
      <c r="F2358" s="119" t="s">
        <v>99</v>
      </c>
      <c r="G2358" s="123">
        <v>14</v>
      </c>
      <c r="H2358" s="123">
        <v>12</v>
      </c>
      <c r="I2358" s="123">
        <v>15</v>
      </c>
      <c r="J2358" s="123">
        <v>16</v>
      </c>
      <c r="K2358" s="123">
        <v>17</v>
      </c>
      <c r="L2358" s="123">
        <v>15</v>
      </c>
      <c r="M2358" s="119">
        <v>2000</v>
      </c>
      <c r="N2358" s="122">
        <f>IF('NORMAL OPTION CALLS'!E2358="BUY",('NORMAL OPTION CALLS'!L2358-'NORMAL OPTION CALLS'!G2358)*('NORMAL OPTION CALLS'!M2358),('NORMAL OPTION CALLS'!G2358-'NORMAL OPTION CALLS'!L2358)*('NORMAL OPTION CALLS'!M2358))</f>
        <v>2000</v>
      </c>
      <c r="O2358" s="8">
        <f>'NORMAL OPTION CALLS'!N2358/('NORMAL OPTION CALLS'!M2358)/'NORMAL OPTION CALLS'!G2358%</f>
        <v>7.1428571428571423</v>
      </c>
    </row>
    <row r="2359" spans="1:15" ht="16.5">
      <c r="A2359" s="127">
        <v>43</v>
      </c>
      <c r="B2359" s="124">
        <v>42870</v>
      </c>
      <c r="C2359" s="119">
        <v>1000</v>
      </c>
      <c r="D2359" s="119" t="s">
        <v>21</v>
      </c>
      <c r="E2359" s="119" t="s">
        <v>22</v>
      </c>
      <c r="F2359" s="119" t="s">
        <v>105</v>
      </c>
      <c r="G2359" s="123">
        <v>31</v>
      </c>
      <c r="H2359" s="123">
        <v>27</v>
      </c>
      <c r="I2359" s="123">
        <v>33</v>
      </c>
      <c r="J2359" s="123">
        <v>35</v>
      </c>
      <c r="K2359" s="123">
        <v>37</v>
      </c>
      <c r="L2359" s="123">
        <v>33</v>
      </c>
      <c r="M2359" s="119">
        <v>1100</v>
      </c>
      <c r="N2359" s="122">
        <f>IF('NORMAL OPTION CALLS'!E2359="BUY",('NORMAL OPTION CALLS'!L2359-'NORMAL OPTION CALLS'!G2359)*('NORMAL OPTION CALLS'!M2359),('NORMAL OPTION CALLS'!G2359-'NORMAL OPTION CALLS'!L2359)*('NORMAL OPTION CALLS'!M2359))</f>
        <v>2200</v>
      </c>
      <c r="O2359" s="8">
        <f>'NORMAL OPTION CALLS'!N2359/('NORMAL OPTION CALLS'!M2359)/'NORMAL OPTION CALLS'!G2359%</f>
        <v>6.4516129032258069</v>
      </c>
    </row>
    <row r="2360" spans="1:15" ht="16.5">
      <c r="A2360" s="127">
        <v>44</v>
      </c>
      <c r="B2360" s="124">
        <v>42870</v>
      </c>
      <c r="C2360" s="119">
        <v>175</v>
      </c>
      <c r="D2360" s="119" t="s">
        <v>21</v>
      </c>
      <c r="E2360" s="119" t="s">
        <v>22</v>
      </c>
      <c r="F2360" s="119" t="s">
        <v>106</v>
      </c>
      <c r="G2360" s="123">
        <v>7.5</v>
      </c>
      <c r="H2360" s="123">
        <v>6.9</v>
      </c>
      <c r="I2360" s="123">
        <v>7.8</v>
      </c>
      <c r="J2360" s="123">
        <v>8.1</v>
      </c>
      <c r="K2360" s="123">
        <v>8.4</v>
      </c>
      <c r="L2360" s="123">
        <v>6.9</v>
      </c>
      <c r="M2360" s="119">
        <v>10000</v>
      </c>
      <c r="N2360" s="122">
        <f>IF('NORMAL OPTION CALLS'!E2360="BUY",('NORMAL OPTION CALLS'!L2360-'NORMAL OPTION CALLS'!G2360)*('NORMAL OPTION CALLS'!M2360),('NORMAL OPTION CALLS'!G2360-'NORMAL OPTION CALLS'!L2360)*('NORMAL OPTION CALLS'!M2360))</f>
        <v>-5999.9999999999964</v>
      </c>
      <c r="O2360" s="8">
        <f>'NORMAL OPTION CALLS'!N2360/('NORMAL OPTION CALLS'!M2360)/'NORMAL OPTION CALLS'!G2360%</f>
        <v>-7.9999999999999956</v>
      </c>
    </row>
    <row r="2361" spans="1:15" ht="16.5">
      <c r="A2361" s="127">
        <v>45</v>
      </c>
      <c r="B2361" s="124">
        <v>42867</v>
      </c>
      <c r="C2361" s="119">
        <v>205</v>
      </c>
      <c r="D2361" s="119" t="s">
        <v>21</v>
      </c>
      <c r="E2361" s="119" t="s">
        <v>22</v>
      </c>
      <c r="F2361" s="119" t="s">
        <v>69</v>
      </c>
      <c r="G2361" s="123">
        <v>10</v>
      </c>
      <c r="H2361" s="123">
        <v>11</v>
      </c>
      <c r="I2361" s="123">
        <v>8</v>
      </c>
      <c r="J2361" s="123">
        <v>11</v>
      </c>
      <c r="K2361" s="123">
        <v>12</v>
      </c>
      <c r="L2361" s="123">
        <v>11</v>
      </c>
      <c r="M2361" s="119">
        <v>5000</v>
      </c>
      <c r="N2361" s="122">
        <f>IF('NORMAL OPTION CALLS'!E2361="BUY",('NORMAL OPTION CALLS'!L2361-'NORMAL OPTION CALLS'!G2361)*('NORMAL OPTION CALLS'!M2361),('NORMAL OPTION CALLS'!G2361-'NORMAL OPTION CALLS'!L2361)*('NORMAL OPTION CALLS'!M2361))</f>
        <v>5000</v>
      </c>
      <c r="O2361" s="8">
        <f>'NORMAL OPTION CALLS'!N2361/('NORMAL OPTION CALLS'!M2361)/'NORMAL OPTION CALLS'!G2361%</f>
        <v>10</v>
      </c>
    </row>
    <row r="2362" spans="1:15" ht="16.5">
      <c r="A2362" s="127">
        <v>46</v>
      </c>
      <c r="B2362" s="124">
        <v>42867</v>
      </c>
      <c r="C2362" s="119">
        <v>400</v>
      </c>
      <c r="D2362" s="119" t="s">
        <v>47</v>
      </c>
      <c r="E2362" s="119" t="s">
        <v>22</v>
      </c>
      <c r="F2362" s="119" t="s">
        <v>101</v>
      </c>
      <c r="G2362" s="123">
        <v>6.5</v>
      </c>
      <c r="H2362" s="123">
        <v>4.5</v>
      </c>
      <c r="I2362" s="123">
        <v>7.5</v>
      </c>
      <c r="J2362" s="123">
        <v>8.5</v>
      </c>
      <c r="K2362" s="123">
        <v>9.5</v>
      </c>
      <c r="L2362" s="123">
        <v>4.5</v>
      </c>
      <c r="M2362" s="119">
        <v>2000</v>
      </c>
      <c r="N2362" s="122">
        <f>IF('NORMAL OPTION CALLS'!E2362="BUY",('NORMAL OPTION CALLS'!L2362-'NORMAL OPTION CALLS'!G2362)*('NORMAL OPTION CALLS'!M2362),('NORMAL OPTION CALLS'!G2362-'NORMAL OPTION CALLS'!L2362)*('NORMAL OPTION CALLS'!M2362))</f>
        <v>-4000</v>
      </c>
      <c r="O2362" s="8">
        <f>'NORMAL OPTION CALLS'!N2362/('NORMAL OPTION CALLS'!M2362)/'NORMAL OPTION CALLS'!G2362%</f>
        <v>-30.769230769230766</v>
      </c>
    </row>
    <row r="2363" spans="1:15" ht="16.5">
      <c r="A2363" s="127">
        <v>47</v>
      </c>
      <c r="B2363" s="124">
        <v>42867</v>
      </c>
      <c r="C2363" s="119">
        <v>1200</v>
      </c>
      <c r="D2363" s="119" t="s">
        <v>21</v>
      </c>
      <c r="E2363" s="119" t="s">
        <v>22</v>
      </c>
      <c r="F2363" s="119" t="s">
        <v>107</v>
      </c>
      <c r="G2363" s="123">
        <v>40.5</v>
      </c>
      <c r="H2363" s="123">
        <v>34</v>
      </c>
      <c r="I2363" s="123">
        <v>44</v>
      </c>
      <c r="J2363" s="123">
        <v>47</v>
      </c>
      <c r="K2363" s="123">
        <v>50</v>
      </c>
      <c r="L2363" s="123">
        <v>44</v>
      </c>
      <c r="M2363" s="119">
        <v>550</v>
      </c>
      <c r="N2363" s="122">
        <f>IF('NORMAL OPTION CALLS'!E2363="BUY",('NORMAL OPTION CALLS'!L2363-'NORMAL OPTION CALLS'!G2363)*('NORMAL OPTION CALLS'!M2363),('NORMAL OPTION CALLS'!G2363-'NORMAL OPTION CALLS'!L2363)*('NORMAL OPTION CALLS'!M2363))</f>
        <v>1925</v>
      </c>
      <c r="O2363" s="8">
        <f>'NORMAL OPTION CALLS'!N2363/('NORMAL OPTION CALLS'!M2363)/'NORMAL OPTION CALLS'!G2363%</f>
        <v>8.6419753086419746</v>
      </c>
    </row>
    <row r="2364" spans="1:15" ht="16.5">
      <c r="A2364" s="127">
        <v>48</v>
      </c>
      <c r="B2364" s="124">
        <v>42867</v>
      </c>
      <c r="C2364" s="119">
        <v>95</v>
      </c>
      <c r="D2364" s="119" t="s">
        <v>21</v>
      </c>
      <c r="E2364" s="119" t="s">
        <v>22</v>
      </c>
      <c r="F2364" s="119" t="s">
        <v>100</v>
      </c>
      <c r="G2364" s="123">
        <v>3.3</v>
      </c>
      <c r="H2364" s="123">
        <v>2.6</v>
      </c>
      <c r="I2364" s="123">
        <v>3.7</v>
      </c>
      <c r="J2364" s="123">
        <v>4</v>
      </c>
      <c r="K2364" s="123">
        <v>4.4000000000000004</v>
      </c>
      <c r="L2364" s="123">
        <v>4.4000000000000004</v>
      </c>
      <c r="M2364" s="119">
        <v>7000</v>
      </c>
      <c r="N2364" s="122">
        <f>IF('NORMAL OPTION CALLS'!E2364="BUY",('NORMAL OPTION CALLS'!L2364-'NORMAL OPTION CALLS'!G2364)*('NORMAL OPTION CALLS'!M2364),('NORMAL OPTION CALLS'!G2364-'NORMAL OPTION CALLS'!L2364)*('NORMAL OPTION CALLS'!M2364))</f>
        <v>7700.0000000000036</v>
      </c>
      <c r="O2364" s="8">
        <f>'NORMAL OPTION CALLS'!N2364/('NORMAL OPTION CALLS'!M2364)/'NORMAL OPTION CALLS'!G2364%</f>
        <v>33.33333333333335</v>
      </c>
    </row>
    <row r="2365" spans="1:15" ht="16.5">
      <c r="A2365" s="127">
        <v>49</v>
      </c>
      <c r="B2365" s="124">
        <v>42866</v>
      </c>
      <c r="C2365" s="119">
        <v>450</v>
      </c>
      <c r="D2365" s="119" t="s">
        <v>21</v>
      </c>
      <c r="E2365" s="119" t="s">
        <v>22</v>
      </c>
      <c r="F2365" s="119" t="s">
        <v>99</v>
      </c>
      <c r="G2365" s="123">
        <v>10</v>
      </c>
      <c r="H2365" s="123">
        <v>8</v>
      </c>
      <c r="I2365" s="123">
        <v>11</v>
      </c>
      <c r="J2365" s="123">
        <v>12</v>
      </c>
      <c r="K2365" s="123">
        <v>13</v>
      </c>
      <c r="L2365" s="123">
        <v>11</v>
      </c>
      <c r="M2365" s="119">
        <v>2000</v>
      </c>
      <c r="N2365" s="122">
        <f>IF('NORMAL OPTION CALLS'!E2365="BUY",('NORMAL OPTION CALLS'!L2365-'NORMAL OPTION CALLS'!G2365)*('NORMAL OPTION CALLS'!M2365),('NORMAL OPTION CALLS'!G2365-'NORMAL OPTION CALLS'!L2365)*('NORMAL OPTION CALLS'!M2365))</f>
        <v>2000</v>
      </c>
      <c r="O2365" s="8">
        <f>'NORMAL OPTION CALLS'!N2365/('NORMAL OPTION CALLS'!M2365)/'NORMAL OPTION CALLS'!G2365%</f>
        <v>10</v>
      </c>
    </row>
    <row r="2366" spans="1:15" ht="16.5">
      <c r="A2366" s="127">
        <v>50</v>
      </c>
      <c r="B2366" s="124">
        <v>42866</v>
      </c>
      <c r="C2366" s="119">
        <v>880</v>
      </c>
      <c r="D2366" s="119" t="s">
        <v>21</v>
      </c>
      <c r="E2366" s="119" t="s">
        <v>22</v>
      </c>
      <c r="F2366" s="119" t="s">
        <v>108</v>
      </c>
      <c r="G2366" s="123">
        <v>22</v>
      </c>
      <c r="H2366" s="123">
        <v>16</v>
      </c>
      <c r="I2366" s="123">
        <v>25</v>
      </c>
      <c r="J2366" s="123">
        <v>28</v>
      </c>
      <c r="K2366" s="123">
        <v>31</v>
      </c>
      <c r="L2366" s="123">
        <v>31</v>
      </c>
      <c r="M2366" s="119">
        <v>1000</v>
      </c>
      <c r="N2366" s="122">
        <f>IF('NORMAL OPTION CALLS'!E2366="BUY",('NORMAL OPTION CALLS'!L2366-'NORMAL OPTION CALLS'!G2366)*('NORMAL OPTION CALLS'!M2366),('NORMAL OPTION CALLS'!G2366-'NORMAL OPTION CALLS'!L2366)*('NORMAL OPTION CALLS'!M2366))</f>
        <v>9000</v>
      </c>
      <c r="O2366" s="8">
        <f>'NORMAL OPTION CALLS'!N2366/('NORMAL OPTION CALLS'!M2366)/'NORMAL OPTION CALLS'!G2366%</f>
        <v>40.909090909090907</v>
      </c>
    </row>
    <row r="2367" spans="1:15" ht="16.5">
      <c r="A2367" s="127">
        <v>51</v>
      </c>
      <c r="B2367" s="124">
        <v>42866</v>
      </c>
      <c r="C2367" s="119">
        <v>530</v>
      </c>
      <c r="D2367" s="119" t="s">
        <v>21</v>
      </c>
      <c r="E2367" s="119" t="s">
        <v>22</v>
      </c>
      <c r="F2367" s="119" t="s">
        <v>58</v>
      </c>
      <c r="G2367" s="123">
        <v>15</v>
      </c>
      <c r="H2367" s="123">
        <v>11</v>
      </c>
      <c r="I2367" s="123">
        <v>17</v>
      </c>
      <c r="J2367" s="123">
        <v>19</v>
      </c>
      <c r="K2367" s="123">
        <v>21</v>
      </c>
      <c r="L2367" s="123">
        <v>11</v>
      </c>
      <c r="M2367" s="119">
        <v>1200</v>
      </c>
      <c r="N2367" s="122">
        <f>IF('NORMAL OPTION CALLS'!E2367="BUY",('NORMAL OPTION CALLS'!L2367-'NORMAL OPTION CALLS'!G2367)*('NORMAL OPTION CALLS'!M2367),('NORMAL OPTION CALLS'!G2367-'NORMAL OPTION CALLS'!L2367)*('NORMAL OPTION CALLS'!M2367))</f>
        <v>-4800</v>
      </c>
      <c r="O2367" s="8">
        <f>'NORMAL OPTION CALLS'!N2367/('NORMAL OPTION CALLS'!M2367)/'NORMAL OPTION CALLS'!G2367%</f>
        <v>-26.666666666666668</v>
      </c>
    </row>
    <row r="2368" spans="1:15" ht="16.5">
      <c r="A2368" s="127">
        <v>52</v>
      </c>
      <c r="B2368" s="124">
        <v>42865</v>
      </c>
      <c r="C2368" s="119">
        <v>200</v>
      </c>
      <c r="D2368" s="119" t="s">
        <v>21</v>
      </c>
      <c r="E2368" s="119" t="s">
        <v>22</v>
      </c>
      <c r="F2368" s="119" t="s">
        <v>43</v>
      </c>
      <c r="G2368" s="123">
        <v>6</v>
      </c>
      <c r="H2368" s="123">
        <v>4</v>
      </c>
      <c r="I2368" s="123">
        <v>7</v>
      </c>
      <c r="J2368" s="123">
        <v>8</v>
      </c>
      <c r="K2368" s="123">
        <v>9</v>
      </c>
      <c r="L2368" s="123">
        <v>7</v>
      </c>
      <c r="M2368" s="119">
        <v>3000</v>
      </c>
      <c r="N2368" s="122">
        <f>IF('NORMAL OPTION CALLS'!E2368="BUY",('NORMAL OPTION CALLS'!L2368-'NORMAL OPTION CALLS'!G2368)*('NORMAL OPTION CALLS'!M2368),('NORMAL OPTION CALLS'!G2368-'NORMAL OPTION CALLS'!L2368)*('NORMAL OPTION CALLS'!M2368))</f>
        <v>3000</v>
      </c>
      <c r="O2368" s="8">
        <f>'NORMAL OPTION CALLS'!N2368/('NORMAL OPTION CALLS'!M2368)/'NORMAL OPTION CALLS'!G2368%</f>
        <v>16.666666666666668</v>
      </c>
    </row>
    <row r="2369" spans="1:15" ht="16.5">
      <c r="A2369" s="127">
        <v>53</v>
      </c>
      <c r="B2369" s="124">
        <v>42865</v>
      </c>
      <c r="C2369" s="119">
        <v>620</v>
      </c>
      <c r="D2369" s="119" t="s">
        <v>21</v>
      </c>
      <c r="E2369" s="119" t="s">
        <v>22</v>
      </c>
      <c r="F2369" s="119" t="s">
        <v>109</v>
      </c>
      <c r="G2369" s="123">
        <v>16</v>
      </c>
      <c r="H2369" s="123">
        <v>12</v>
      </c>
      <c r="I2369" s="123">
        <v>18</v>
      </c>
      <c r="J2369" s="123">
        <v>20</v>
      </c>
      <c r="K2369" s="123">
        <v>22</v>
      </c>
      <c r="L2369" s="123">
        <v>22</v>
      </c>
      <c r="M2369" s="119">
        <v>1100</v>
      </c>
      <c r="N2369" s="122">
        <f>IF('NORMAL OPTION CALLS'!E2369="BUY",('NORMAL OPTION CALLS'!L2369-'NORMAL OPTION CALLS'!G2369)*('NORMAL OPTION CALLS'!M2369),('NORMAL OPTION CALLS'!G2369-'NORMAL OPTION CALLS'!L2369)*('NORMAL OPTION CALLS'!M2369))</f>
        <v>6600</v>
      </c>
      <c r="O2369" s="8">
        <f>'NORMAL OPTION CALLS'!N2369/('NORMAL OPTION CALLS'!M2369)/'NORMAL OPTION CALLS'!G2369%</f>
        <v>37.5</v>
      </c>
    </row>
    <row r="2370" spans="1:15" ht="16.5">
      <c r="A2370" s="127">
        <v>54</v>
      </c>
      <c r="B2370" s="124">
        <v>42865</v>
      </c>
      <c r="C2370" s="119">
        <v>65</v>
      </c>
      <c r="D2370" s="119" t="s">
        <v>21</v>
      </c>
      <c r="E2370" s="119" t="s">
        <v>22</v>
      </c>
      <c r="F2370" s="119" t="s">
        <v>110</v>
      </c>
      <c r="G2370" s="123">
        <v>2.5</v>
      </c>
      <c r="H2370" s="123">
        <v>1.9</v>
      </c>
      <c r="I2370" s="123">
        <v>2.8</v>
      </c>
      <c r="J2370" s="123">
        <v>3.2</v>
      </c>
      <c r="K2370" s="123">
        <v>3.5</v>
      </c>
      <c r="L2370" s="123">
        <v>1.9</v>
      </c>
      <c r="M2370" s="119">
        <v>8000</v>
      </c>
      <c r="N2370" s="122">
        <f>IF('NORMAL OPTION CALLS'!E2370="BUY",('NORMAL OPTION CALLS'!L2370-'NORMAL OPTION CALLS'!G2370)*('NORMAL OPTION CALLS'!M2370),('NORMAL OPTION CALLS'!G2370-'NORMAL OPTION CALLS'!L2370)*('NORMAL OPTION CALLS'!M2370))</f>
        <v>-4800.0000000000009</v>
      </c>
      <c r="O2370" s="8">
        <f>'NORMAL OPTION CALLS'!N2370/('NORMAL OPTION CALLS'!M2370)/'NORMAL OPTION CALLS'!G2370%</f>
        <v>-24.000000000000004</v>
      </c>
    </row>
    <row r="2371" spans="1:15" ht="16.5">
      <c r="A2371" s="127">
        <v>55</v>
      </c>
      <c r="B2371" s="124">
        <v>42864</v>
      </c>
      <c r="C2371" s="119">
        <v>95</v>
      </c>
      <c r="D2371" s="119" t="s">
        <v>21</v>
      </c>
      <c r="E2371" s="119" t="s">
        <v>22</v>
      </c>
      <c r="F2371" s="119" t="s">
        <v>71</v>
      </c>
      <c r="G2371" s="123">
        <v>8.5</v>
      </c>
      <c r="H2371" s="123">
        <v>7.8</v>
      </c>
      <c r="I2371" s="123">
        <v>8.9</v>
      </c>
      <c r="J2371" s="123">
        <v>9.3000000000000007</v>
      </c>
      <c r="K2371" s="123">
        <v>9.6999999999999993</v>
      </c>
      <c r="L2371" s="123">
        <v>8.9</v>
      </c>
      <c r="M2371" s="119">
        <v>8000</v>
      </c>
      <c r="N2371" s="122">
        <f>IF('NORMAL OPTION CALLS'!E2371="BUY",('NORMAL OPTION CALLS'!L2371-'NORMAL OPTION CALLS'!G2371)*('NORMAL OPTION CALLS'!M2371),('NORMAL OPTION CALLS'!G2371-'NORMAL OPTION CALLS'!L2371)*('NORMAL OPTION CALLS'!M2371))</f>
        <v>3200.0000000000027</v>
      </c>
      <c r="O2371" s="8">
        <f>'NORMAL OPTION CALLS'!N2371/('NORMAL OPTION CALLS'!M2371)/'NORMAL OPTION CALLS'!G2371%</f>
        <v>4.7058823529411802</v>
      </c>
    </row>
    <row r="2372" spans="1:15" ht="16.5">
      <c r="A2372" s="127">
        <v>56</v>
      </c>
      <c r="B2372" s="124">
        <v>42864</v>
      </c>
      <c r="C2372" s="119">
        <v>170</v>
      </c>
      <c r="D2372" s="119" t="s">
        <v>21</v>
      </c>
      <c r="E2372" s="119" t="s">
        <v>22</v>
      </c>
      <c r="F2372" s="119" t="s">
        <v>59</v>
      </c>
      <c r="G2372" s="123">
        <v>4.3</v>
      </c>
      <c r="H2372" s="123">
        <v>3.5</v>
      </c>
      <c r="I2372" s="123">
        <v>4.8</v>
      </c>
      <c r="J2372" s="123">
        <v>5.2</v>
      </c>
      <c r="K2372" s="123">
        <v>5.6</v>
      </c>
      <c r="L2372" s="123">
        <v>3.5</v>
      </c>
      <c r="M2372" s="119">
        <v>6000</v>
      </c>
      <c r="N2372" s="122">
        <f>IF('NORMAL OPTION CALLS'!E2372="BUY",('NORMAL OPTION CALLS'!L2372-'NORMAL OPTION CALLS'!G2372)*('NORMAL OPTION CALLS'!M2372),('NORMAL OPTION CALLS'!G2372-'NORMAL OPTION CALLS'!L2372)*('NORMAL OPTION CALLS'!M2372))</f>
        <v>-4799.9999999999991</v>
      </c>
      <c r="O2372" s="8">
        <f>'NORMAL OPTION CALLS'!N2372/('NORMAL OPTION CALLS'!M2372)/'NORMAL OPTION CALLS'!G2372%</f>
        <v>-18.604651162790695</v>
      </c>
    </row>
    <row r="2373" spans="1:15" ht="16.5">
      <c r="A2373" s="127">
        <v>57</v>
      </c>
      <c r="B2373" s="124">
        <v>42863</v>
      </c>
      <c r="C2373" s="119">
        <v>310</v>
      </c>
      <c r="D2373" s="119" t="s">
        <v>21</v>
      </c>
      <c r="E2373" s="119" t="s">
        <v>22</v>
      </c>
      <c r="F2373" s="119" t="s">
        <v>91</v>
      </c>
      <c r="G2373" s="123">
        <v>7.7</v>
      </c>
      <c r="H2373" s="123">
        <v>5.8</v>
      </c>
      <c r="I2373" s="123">
        <v>8.5</v>
      </c>
      <c r="J2373" s="123">
        <v>9.5</v>
      </c>
      <c r="K2373" s="123">
        <v>10.5</v>
      </c>
      <c r="L2373" s="123">
        <v>5.8</v>
      </c>
      <c r="M2373" s="119">
        <v>2500</v>
      </c>
      <c r="N2373" s="122">
        <f>IF('NORMAL OPTION CALLS'!E2373="BUY",('NORMAL OPTION CALLS'!L2373-'NORMAL OPTION CALLS'!G2373)*('NORMAL OPTION CALLS'!M2373),('NORMAL OPTION CALLS'!G2373-'NORMAL OPTION CALLS'!L2373)*('NORMAL OPTION CALLS'!M2373))</f>
        <v>-4750.0000000000009</v>
      </c>
      <c r="O2373" s="8">
        <f>'NORMAL OPTION CALLS'!N2373/('NORMAL OPTION CALLS'!M2373)/'NORMAL OPTION CALLS'!G2373%</f>
        <v>-24.675324675324681</v>
      </c>
    </row>
    <row r="2374" spans="1:15" ht="16.5">
      <c r="A2374" s="127">
        <v>58</v>
      </c>
      <c r="B2374" s="124">
        <v>42863</v>
      </c>
      <c r="C2374" s="119">
        <v>1140</v>
      </c>
      <c r="D2374" s="119" t="s">
        <v>21</v>
      </c>
      <c r="E2374" s="119" t="s">
        <v>22</v>
      </c>
      <c r="F2374" s="119" t="s">
        <v>111</v>
      </c>
      <c r="G2374" s="123">
        <v>27</v>
      </c>
      <c r="H2374" s="123">
        <v>25</v>
      </c>
      <c r="I2374" s="123">
        <v>28</v>
      </c>
      <c r="J2374" s="123">
        <v>29</v>
      </c>
      <c r="K2374" s="123">
        <v>30</v>
      </c>
      <c r="L2374" s="123">
        <v>29</v>
      </c>
      <c r="M2374" s="119">
        <v>800</v>
      </c>
      <c r="N2374" s="122">
        <f>IF('NORMAL OPTION CALLS'!E2374="BUY",('NORMAL OPTION CALLS'!L2374-'NORMAL OPTION CALLS'!G2374)*('NORMAL OPTION CALLS'!M2374),('NORMAL OPTION CALLS'!G2374-'NORMAL OPTION CALLS'!L2374)*('NORMAL OPTION CALLS'!M2374))</f>
        <v>1600</v>
      </c>
      <c r="O2374" s="8">
        <f>'NORMAL OPTION CALLS'!N2374/('NORMAL OPTION CALLS'!M2374)/'NORMAL OPTION CALLS'!G2374%</f>
        <v>7.4074074074074066</v>
      </c>
    </row>
    <row r="2375" spans="1:15" ht="16.5">
      <c r="A2375" s="127">
        <v>59</v>
      </c>
      <c r="B2375" s="124">
        <v>42860</v>
      </c>
      <c r="C2375" s="119">
        <v>400</v>
      </c>
      <c r="D2375" s="119" t="s">
        <v>21</v>
      </c>
      <c r="E2375" s="119" t="s">
        <v>22</v>
      </c>
      <c r="F2375" s="119" t="s">
        <v>112</v>
      </c>
      <c r="G2375" s="123">
        <v>15</v>
      </c>
      <c r="H2375" s="123">
        <v>13</v>
      </c>
      <c r="I2375" s="123">
        <v>16</v>
      </c>
      <c r="J2375" s="123">
        <v>17</v>
      </c>
      <c r="K2375" s="123">
        <v>18</v>
      </c>
      <c r="L2375" s="123">
        <v>18</v>
      </c>
      <c r="M2375" s="119">
        <v>3084</v>
      </c>
      <c r="N2375" s="122">
        <f>IF('NORMAL OPTION CALLS'!E2375="BUY",('NORMAL OPTION CALLS'!L2375-'NORMAL OPTION CALLS'!G2375)*('NORMAL OPTION CALLS'!M2375),('NORMAL OPTION CALLS'!G2375-'NORMAL OPTION CALLS'!L2375)*('NORMAL OPTION CALLS'!M2375))</f>
        <v>9252</v>
      </c>
      <c r="O2375" s="8">
        <f>'NORMAL OPTION CALLS'!N2375/('NORMAL OPTION CALLS'!M2375)/'NORMAL OPTION CALLS'!G2375%</f>
        <v>20</v>
      </c>
    </row>
    <row r="2376" spans="1:15" ht="16.5">
      <c r="A2376" s="127">
        <v>60</v>
      </c>
      <c r="B2376" s="124">
        <v>42860</v>
      </c>
      <c r="C2376" s="119">
        <v>185</v>
      </c>
      <c r="D2376" s="119" t="s">
        <v>21</v>
      </c>
      <c r="E2376" s="119" t="s">
        <v>22</v>
      </c>
      <c r="F2376" s="119" t="s">
        <v>113</v>
      </c>
      <c r="G2376" s="123">
        <v>7.3</v>
      </c>
      <c r="H2376" s="123">
        <v>6.5</v>
      </c>
      <c r="I2376" s="123">
        <v>7.7</v>
      </c>
      <c r="J2376" s="123">
        <v>8.1</v>
      </c>
      <c r="K2376" s="123">
        <v>8.5</v>
      </c>
      <c r="L2376" s="123">
        <v>8.5</v>
      </c>
      <c r="M2376" s="119">
        <v>6000</v>
      </c>
      <c r="N2376" s="122">
        <f>IF('NORMAL OPTION CALLS'!E2376="BUY",('NORMAL OPTION CALLS'!L2376-'NORMAL OPTION CALLS'!G2376)*('NORMAL OPTION CALLS'!M2376),('NORMAL OPTION CALLS'!G2376-'NORMAL OPTION CALLS'!L2376)*('NORMAL OPTION CALLS'!M2376))</f>
        <v>7200.0000000000009</v>
      </c>
      <c r="O2376" s="8">
        <f>'NORMAL OPTION CALLS'!N2376/('NORMAL OPTION CALLS'!M2376)/'NORMAL OPTION CALLS'!G2376%</f>
        <v>16.438356164383563</v>
      </c>
    </row>
    <row r="2377" spans="1:15" ht="16.5">
      <c r="A2377" s="127">
        <v>61</v>
      </c>
      <c r="B2377" s="124">
        <v>42860</v>
      </c>
      <c r="C2377" s="119">
        <v>215</v>
      </c>
      <c r="D2377" s="119" t="s">
        <v>21</v>
      </c>
      <c r="E2377" s="119" t="s">
        <v>22</v>
      </c>
      <c r="F2377" s="119" t="s">
        <v>64</v>
      </c>
      <c r="G2377" s="123">
        <v>9</v>
      </c>
      <c r="H2377" s="123">
        <v>8</v>
      </c>
      <c r="I2377" s="123">
        <v>9.5</v>
      </c>
      <c r="J2377" s="123">
        <v>10</v>
      </c>
      <c r="K2377" s="123">
        <v>10.5</v>
      </c>
      <c r="L2377" s="123">
        <v>8</v>
      </c>
      <c r="M2377" s="119">
        <v>6000</v>
      </c>
      <c r="N2377" s="122">
        <f>IF('NORMAL OPTION CALLS'!E2377="BUY",('NORMAL OPTION CALLS'!L2377-'NORMAL OPTION CALLS'!G2377)*('NORMAL OPTION CALLS'!M2377),('NORMAL OPTION CALLS'!G2377-'NORMAL OPTION CALLS'!L2377)*('NORMAL OPTION CALLS'!M2377))</f>
        <v>-6000</v>
      </c>
      <c r="O2377" s="8">
        <f>'NORMAL OPTION CALLS'!N2377/('NORMAL OPTION CALLS'!M2377)/'NORMAL OPTION CALLS'!G2377%</f>
        <v>-11.111111111111111</v>
      </c>
    </row>
    <row r="2378" spans="1:15" ht="16.5">
      <c r="A2378" s="127">
        <v>62</v>
      </c>
      <c r="B2378" s="124">
        <v>42860</v>
      </c>
      <c r="C2378" s="119">
        <v>115</v>
      </c>
      <c r="D2378" s="119" t="s">
        <v>21</v>
      </c>
      <c r="E2378" s="119" t="s">
        <v>22</v>
      </c>
      <c r="F2378" s="119" t="s">
        <v>53</v>
      </c>
      <c r="G2378" s="123">
        <v>5</v>
      </c>
      <c r="H2378" s="123">
        <v>4.2</v>
      </c>
      <c r="I2378" s="123">
        <v>5.4</v>
      </c>
      <c r="J2378" s="123">
        <v>5.8</v>
      </c>
      <c r="K2378" s="123">
        <v>6.2</v>
      </c>
      <c r="L2378" s="123">
        <v>6.2</v>
      </c>
      <c r="M2378" s="119">
        <v>11000</v>
      </c>
      <c r="N2378" s="122">
        <f>IF('NORMAL OPTION CALLS'!E2378="BUY",('NORMAL OPTION CALLS'!L2378-'NORMAL OPTION CALLS'!G2378)*('NORMAL OPTION CALLS'!M2378),('NORMAL OPTION CALLS'!G2378-'NORMAL OPTION CALLS'!L2378)*('NORMAL OPTION CALLS'!M2378))</f>
        <v>13200.000000000002</v>
      </c>
      <c r="O2378" s="8">
        <f>'NORMAL OPTION CALLS'!N2378/('NORMAL OPTION CALLS'!M2378)/'NORMAL OPTION CALLS'!G2378%</f>
        <v>24.000000000000004</v>
      </c>
    </row>
    <row r="2379" spans="1:15" ht="16.5">
      <c r="A2379" s="127">
        <v>63</v>
      </c>
      <c r="B2379" s="124">
        <v>42859</v>
      </c>
      <c r="C2379" s="119">
        <v>290</v>
      </c>
      <c r="D2379" s="119" t="s">
        <v>21</v>
      </c>
      <c r="E2379" s="119" t="s">
        <v>22</v>
      </c>
      <c r="F2379" s="119" t="s">
        <v>91</v>
      </c>
      <c r="G2379" s="123">
        <v>10</v>
      </c>
      <c r="H2379" s="123">
        <v>8</v>
      </c>
      <c r="I2379" s="123">
        <v>11</v>
      </c>
      <c r="J2379" s="123">
        <v>12</v>
      </c>
      <c r="K2379" s="123">
        <v>13</v>
      </c>
      <c r="L2379" s="123">
        <v>13</v>
      </c>
      <c r="M2379" s="119">
        <v>2500</v>
      </c>
      <c r="N2379" s="122">
        <f>IF('NORMAL OPTION CALLS'!E2379="BUY",('NORMAL OPTION CALLS'!L2379-'NORMAL OPTION CALLS'!G2379)*('NORMAL OPTION CALLS'!M2379),('NORMAL OPTION CALLS'!G2379-'NORMAL OPTION CALLS'!L2379)*('NORMAL OPTION CALLS'!M2379))</f>
        <v>7500</v>
      </c>
      <c r="O2379" s="8">
        <f>'NORMAL OPTION CALLS'!N2379/('NORMAL OPTION CALLS'!M2379)/'NORMAL OPTION CALLS'!G2379%</f>
        <v>30</v>
      </c>
    </row>
    <row r="2380" spans="1:15" ht="16.5">
      <c r="A2380" s="127">
        <v>64</v>
      </c>
      <c r="B2380" s="124">
        <v>42859</v>
      </c>
      <c r="C2380" s="119">
        <v>295</v>
      </c>
      <c r="D2380" s="119" t="s">
        <v>21</v>
      </c>
      <c r="E2380" s="119" t="s">
        <v>22</v>
      </c>
      <c r="F2380" s="119" t="s">
        <v>49</v>
      </c>
      <c r="G2380" s="123">
        <v>10</v>
      </c>
      <c r="H2380" s="123">
        <v>8</v>
      </c>
      <c r="I2380" s="123">
        <v>11</v>
      </c>
      <c r="J2380" s="123">
        <v>12</v>
      </c>
      <c r="K2380" s="123">
        <v>13</v>
      </c>
      <c r="L2380" s="123">
        <v>13</v>
      </c>
      <c r="M2380" s="119">
        <v>3000</v>
      </c>
      <c r="N2380" s="122">
        <f>IF('NORMAL OPTION CALLS'!E2380="BUY",('NORMAL OPTION CALLS'!L2380-'NORMAL OPTION CALLS'!G2380)*('NORMAL OPTION CALLS'!M2380),('NORMAL OPTION CALLS'!G2380-'NORMAL OPTION CALLS'!L2380)*('NORMAL OPTION CALLS'!M2380))</f>
        <v>9000</v>
      </c>
      <c r="O2380" s="8">
        <f>'NORMAL OPTION CALLS'!N2380/('NORMAL OPTION CALLS'!M2380)/'NORMAL OPTION CALLS'!G2380%</f>
        <v>30</v>
      </c>
    </row>
    <row r="2381" spans="1:15" ht="16.5">
      <c r="A2381" s="127">
        <v>65</v>
      </c>
      <c r="B2381" s="124">
        <v>42859</v>
      </c>
      <c r="C2381" s="119">
        <v>440</v>
      </c>
      <c r="D2381" s="119" t="s">
        <v>21</v>
      </c>
      <c r="E2381" s="119" t="s">
        <v>22</v>
      </c>
      <c r="F2381" s="119" t="s">
        <v>114</v>
      </c>
      <c r="G2381" s="123">
        <v>13.2</v>
      </c>
      <c r="H2381" s="123">
        <v>11.2</v>
      </c>
      <c r="I2381" s="123">
        <v>14</v>
      </c>
      <c r="J2381" s="123">
        <v>15</v>
      </c>
      <c r="K2381" s="123">
        <v>16</v>
      </c>
      <c r="L2381" s="123">
        <v>14</v>
      </c>
      <c r="M2381" s="119">
        <v>1500</v>
      </c>
      <c r="N2381" s="122">
        <f>IF('NORMAL OPTION CALLS'!E2381="BUY",('NORMAL OPTION CALLS'!L2381-'NORMAL OPTION CALLS'!G2381)*('NORMAL OPTION CALLS'!M2381),('NORMAL OPTION CALLS'!G2381-'NORMAL OPTION CALLS'!L2381)*('NORMAL OPTION CALLS'!M2381))</f>
        <v>1200.0000000000011</v>
      </c>
      <c r="O2381" s="8">
        <f>'NORMAL OPTION CALLS'!N2381/('NORMAL OPTION CALLS'!M2381)/'NORMAL OPTION CALLS'!G2381%</f>
        <v>6.0606060606060659</v>
      </c>
    </row>
    <row r="2382" spans="1:15" ht="16.5">
      <c r="A2382" s="127">
        <v>66</v>
      </c>
      <c r="B2382" s="124">
        <v>42857</v>
      </c>
      <c r="C2382" s="119">
        <v>190</v>
      </c>
      <c r="D2382" s="119" t="s">
        <v>21</v>
      </c>
      <c r="E2382" s="119" t="s">
        <v>22</v>
      </c>
      <c r="F2382" s="119" t="s">
        <v>103</v>
      </c>
      <c r="G2382" s="123">
        <v>9</v>
      </c>
      <c r="H2382" s="123">
        <v>8</v>
      </c>
      <c r="I2382" s="123">
        <v>9.5</v>
      </c>
      <c r="J2382" s="123">
        <v>10</v>
      </c>
      <c r="K2382" s="123">
        <v>10.5</v>
      </c>
      <c r="L2382" s="123">
        <v>8</v>
      </c>
      <c r="M2382" s="119">
        <v>3500</v>
      </c>
      <c r="N2382" s="122">
        <f>IF('NORMAL OPTION CALLS'!E2382="BUY",('NORMAL OPTION CALLS'!L2382-'NORMAL OPTION CALLS'!G2382)*('NORMAL OPTION CALLS'!M2382),('NORMAL OPTION CALLS'!G2382-'NORMAL OPTION CALLS'!L2382)*('NORMAL OPTION CALLS'!M2382))</f>
        <v>-3500</v>
      </c>
      <c r="O2382" s="8">
        <f>'NORMAL OPTION CALLS'!N2382/('NORMAL OPTION CALLS'!M2382)/'NORMAL OPTION CALLS'!G2382%</f>
        <v>-11.111111111111111</v>
      </c>
    </row>
    <row r="2383" spans="1:15" ht="16.5">
      <c r="A2383" s="127">
        <v>67</v>
      </c>
      <c r="B2383" s="124">
        <v>42857</v>
      </c>
      <c r="C2383" s="119">
        <v>160</v>
      </c>
      <c r="D2383" s="119" t="s">
        <v>21</v>
      </c>
      <c r="E2383" s="119" t="s">
        <v>22</v>
      </c>
      <c r="F2383" s="119" t="s">
        <v>59</v>
      </c>
      <c r="G2383" s="123">
        <v>6.3</v>
      </c>
      <c r="H2383" s="123">
        <v>5.3</v>
      </c>
      <c r="I2383" s="123">
        <v>6.8</v>
      </c>
      <c r="J2383" s="123">
        <v>7.3</v>
      </c>
      <c r="K2383" s="123">
        <v>7.8</v>
      </c>
      <c r="L2383" s="123">
        <v>7.8</v>
      </c>
      <c r="M2383" s="119">
        <v>6000</v>
      </c>
      <c r="N2383" s="122">
        <f>IF('NORMAL OPTION CALLS'!E2383="BUY",('NORMAL OPTION CALLS'!L2383-'NORMAL OPTION CALLS'!G2383)*('NORMAL OPTION CALLS'!M2383),('NORMAL OPTION CALLS'!G2383-'NORMAL OPTION CALLS'!L2383)*('NORMAL OPTION CALLS'!M2383))</f>
        <v>9000</v>
      </c>
      <c r="O2383" s="8">
        <f>'NORMAL OPTION CALLS'!N2383/('NORMAL OPTION CALLS'!M2383)/'NORMAL OPTION CALLS'!G2383%</f>
        <v>23.80952380952381</v>
      </c>
    </row>
    <row r="2384" spans="1:15" ht="16.5">
      <c r="A2384" s="127">
        <v>68</v>
      </c>
      <c r="B2384" s="124">
        <v>42857</v>
      </c>
      <c r="C2384" s="119">
        <v>205</v>
      </c>
      <c r="D2384" s="119" t="s">
        <v>21</v>
      </c>
      <c r="E2384" s="119" t="s">
        <v>22</v>
      </c>
      <c r="F2384" s="119" t="s">
        <v>64</v>
      </c>
      <c r="G2384" s="123">
        <v>9.5</v>
      </c>
      <c r="H2384" s="123">
        <v>7.5</v>
      </c>
      <c r="I2384" s="123">
        <v>10.5</v>
      </c>
      <c r="J2384" s="123">
        <v>11.5</v>
      </c>
      <c r="K2384" s="123">
        <v>12.5</v>
      </c>
      <c r="L2384" s="123">
        <v>11.5</v>
      </c>
      <c r="M2384" s="119">
        <v>6000</v>
      </c>
      <c r="N2384" s="122">
        <f>IF('NORMAL OPTION CALLS'!E2384="BUY",('NORMAL OPTION CALLS'!L2384-'NORMAL OPTION CALLS'!G2384)*('NORMAL OPTION CALLS'!M2384),('NORMAL OPTION CALLS'!G2384-'NORMAL OPTION CALLS'!L2384)*('NORMAL OPTION CALLS'!M2384))</f>
        <v>12000</v>
      </c>
      <c r="O2384" s="8">
        <f>'NORMAL OPTION CALLS'!N2384/('NORMAL OPTION CALLS'!M2384)/'NORMAL OPTION CALLS'!G2384%</f>
        <v>21.05263157894737</v>
      </c>
    </row>
    <row r="2386" spans="1:15" ht="16.5">
      <c r="A2386" s="129" t="s">
        <v>95</v>
      </c>
      <c r="B2386" s="92"/>
      <c r="C2386" s="92"/>
      <c r="D2386" s="98"/>
      <c r="E2386" s="112"/>
      <c r="F2386" s="93"/>
      <c r="G2386" s="93"/>
      <c r="H2386" s="110"/>
      <c r="I2386" s="93"/>
      <c r="J2386" s="93"/>
      <c r="K2386" s="93"/>
      <c r="L2386" s="93"/>
      <c r="N2386" s="91"/>
      <c r="O2386" s="44"/>
    </row>
    <row r="2387" spans="1:15" ht="16.5">
      <c r="A2387" s="129" t="s">
        <v>96</v>
      </c>
      <c r="B2387" s="92"/>
      <c r="C2387" s="92"/>
      <c r="D2387" s="98"/>
      <c r="E2387" s="112"/>
      <c r="F2387" s="93"/>
      <c r="G2387" s="93"/>
      <c r="H2387" s="110"/>
      <c r="I2387" s="93"/>
      <c r="J2387" s="93"/>
      <c r="K2387" s="93"/>
      <c r="L2387" s="93"/>
      <c r="N2387" s="91"/>
      <c r="O2387" s="91"/>
    </row>
    <row r="2388" spans="1:15" ht="16.5">
      <c r="A2388" s="129" t="s">
        <v>96</v>
      </c>
      <c r="B2388" s="92"/>
      <c r="C2388" s="92"/>
      <c r="D2388" s="98"/>
      <c r="E2388" s="112"/>
      <c r="F2388" s="93"/>
      <c r="G2388" s="93"/>
      <c r="H2388" s="110"/>
      <c r="I2388" s="93"/>
      <c r="J2388" s="93"/>
      <c r="K2388" s="93"/>
      <c r="L2388" s="93"/>
    </row>
    <row r="2389" spans="1:15" ht="17.25" thickBot="1">
      <c r="A2389" s="98"/>
      <c r="B2389" s="92"/>
      <c r="C2389" s="92"/>
      <c r="D2389" s="93"/>
      <c r="E2389" s="93"/>
      <c r="F2389" s="93"/>
      <c r="G2389" s="94"/>
      <c r="H2389" s="95"/>
      <c r="I2389" s="96" t="s">
        <v>27</v>
      </c>
      <c r="J2389" s="96"/>
      <c r="K2389" s="97"/>
      <c r="L2389" s="97"/>
    </row>
    <row r="2390" spans="1:15" ht="16.5">
      <c r="A2390" s="98"/>
      <c r="B2390" s="92"/>
      <c r="C2390" s="92"/>
      <c r="D2390" s="169" t="s">
        <v>28</v>
      </c>
      <c r="E2390" s="169"/>
      <c r="F2390" s="99">
        <v>68</v>
      </c>
      <c r="G2390" s="100">
        <f>'NORMAL OPTION CALLS'!G2391+'NORMAL OPTION CALLS'!G2392+'NORMAL OPTION CALLS'!G2393+'NORMAL OPTION CALLS'!G2394+'NORMAL OPTION CALLS'!G2395+'NORMAL OPTION CALLS'!G2396</f>
        <v>99.999999999999986</v>
      </c>
      <c r="H2390" s="93">
        <v>68</v>
      </c>
      <c r="I2390" s="101">
        <f>'NORMAL OPTION CALLS'!H2391/'NORMAL OPTION CALLS'!H2390%</f>
        <v>82.35294117647058</v>
      </c>
      <c r="J2390" s="101"/>
      <c r="K2390" s="101"/>
      <c r="L2390" s="102"/>
      <c r="N2390" s="91"/>
      <c r="O2390" s="91"/>
    </row>
    <row r="2391" spans="1:15" ht="16.5">
      <c r="A2391" s="98"/>
      <c r="B2391" s="92"/>
      <c r="C2391" s="92"/>
      <c r="D2391" s="170" t="s">
        <v>29</v>
      </c>
      <c r="E2391" s="170"/>
      <c r="F2391" s="103">
        <v>56</v>
      </c>
      <c r="G2391" s="104">
        <f>('NORMAL OPTION CALLS'!F2391/'NORMAL OPTION CALLS'!F2390)*100</f>
        <v>82.35294117647058</v>
      </c>
      <c r="H2391" s="93">
        <v>56</v>
      </c>
      <c r="I2391" s="97"/>
      <c r="J2391" s="97"/>
      <c r="K2391" s="93"/>
      <c r="L2391" s="97"/>
      <c r="M2391" s="91"/>
      <c r="N2391" s="93" t="s">
        <v>30</v>
      </c>
      <c r="O2391" s="93"/>
    </row>
    <row r="2392" spans="1:15" ht="16.5">
      <c r="A2392" s="105"/>
      <c r="B2392" s="92"/>
      <c r="C2392" s="92"/>
      <c r="D2392" s="170" t="s">
        <v>31</v>
      </c>
      <c r="E2392" s="170"/>
      <c r="F2392" s="103">
        <v>0</v>
      </c>
      <c r="G2392" s="104">
        <f>('NORMAL OPTION CALLS'!F2392/'NORMAL OPTION CALLS'!F2390)*100</f>
        <v>0</v>
      </c>
      <c r="H2392" s="106"/>
      <c r="I2392" s="93"/>
      <c r="J2392" s="93"/>
      <c r="K2392" s="93"/>
      <c r="L2392" s="97"/>
      <c r="N2392" s="98"/>
      <c r="O2392" s="98"/>
    </row>
    <row r="2393" spans="1:15" ht="16.5">
      <c r="A2393" s="105"/>
      <c r="B2393" s="92"/>
      <c r="C2393" s="92"/>
      <c r="D2393" s="170" t="s">
        <v>32</v>
      </c>
      <c r="E2393" s="170"/>
      <c r="F2393" s="103">
        <v>1</v>
      </c>
      <c r="G2393" s="104">
        <f>('NORMAL OPTION CALLS'!F2393/'NORMAL OPTION CALLS'!F2390)*100</f>
        <v>1.4705882352941175</v>
      </c>
      <c r="H2393" s="106"/>
      <c r="I2393" s="93"/>
      <c r="J2393" s="93"/>
      <c r="K2393" s="93"/>
      <c r="L2393" s="97"/>
    </row>
    <row r="2394" spans="1:15" ht="16.5">
      <c r="A2394" s="105"/>
      <c r="B2394" s="92"/>
      <c r="C2394" s="92"/>
      <c r="D2394" s="170" t="s">
        <v>33</v>
      </c>
      <c r="E2394" s="170"/>
      <c r="F2394" s="103">
        <v>11</v>
      </c>
      <c r="G2394" s="104">
        <f>('NORMAL OPTION CALLS'!F2394/'NORMAL OPTION CALLS'!F2390)*100</f>
        <v>16.176470588235293</v>
      </c>
      <c r="H2394" s="106"/>
      <c r="I2394" s="93" t="s">
        <v>34</v>
      </c>
      <c r="J2394" s="93"/>
      <c r="K2394" s="97"/>
      <c r="L2394" s="97"/>
    </row>
    <row r="2395" spans="1:15" ht="16.5">
      <c r="A2395" s="105"/>
      <c r="B2395" s="92"/>
      <c r="C2395" s="92"/>
      <c r="D2395" s="170" t="s">
        <v>35</v>
      </c>
      <c r="E2395" s="170"/>
      <c r="F2395" s="103">
        <v>0</v>
      </c>
      <c r="G2395" s="104">
        <f>('NORMAL OPTION CALLS'!F2395/'NORMAL OPTION CALLS'!F2390)*100</f>
        <v>0</v>
      </c>
      <c r="H2395" s="106"/>
      <c r="I2395" s="93"/>
      <c r="J2395" s="93"/>
      <c r="K2395" s="97"/>
      <c r="L2395" s="97"/>
    </row>
    <row r="2396" spans="1:15" ht="17.25" thickBot="1">
      <c r="A2396" s="105"/>
      <c r="B2396" s="92"/>
      <c r="C2396" s="92"/>
      <c r="D2396" s="171" t="s">
        <v>36</v>
      </c>
      <c r="E2396" s="171"/>
      <c r="F2396" s="107"/>
      <c r="G2396" s="108">
        <f>('NORMAL OPTION CALLS'!F2396/'NORMAL OPTION CALLS'!F2390)*100</f>
        <v>0</v>
      </c>
      <c r="H2396" s="106"/>
      <c r="I2396" s="93"/>
      <c r="J2396" s="93"/>
      <c r="K2396" s="102"/>
      <c r="L2396" s="102"/>
      <c r="M2396" s="91"/>
    </row>
    <row r="2397" spans="1:15" ht="16.5">
      <c r="A2397" s="105"/>
      <c r="B2397" s="92"/>
      <c r="C2397" s="92"/>
      <c r="G2397" s="97"/>
      <c r="H2397" s="106"/>
      <c r="I2397" s="101"/>
      <c r="J2397" s="101"/>
      <c r="K2397" s="97"/>
      <c r="L2397" s="101"/>
    </row>
    <row r="2398" spans="1:15" ht="16.5">
      <c r="A2398" s="105"/>
      <c r="B2398" s="92"/>
      <c r="C2398" s="92"/>
      <c r="D2398" s="98"/>
      <c r="E2398" s="115"/>
      <c r="F2398" s="93"/>
      <c r="G2398" s="93"/>
      <c r="H2398" s="110"/>
      <c r="I2398" s="97"/>
      <c r="J2398" s="97"/>
      <c r="K2398" s="97"/>
      <c r="L2398" s="94"/>
      <c r="N2398" s="91"/>
      <c r="O2398" s="91"/>
    </row>
    <row r="2399" spans="1:15" ht="15" customHeight="1">
      <c r="A2399" s="109" t="s">
        <v>37</v>
      </c>
      <c r="B2399" s="92"/>
      <c r="C2399" s="92"/>
      <c r="D2399" s="98"/>
      <c r="E2399" s="98"/>
      <c r="F2399" s="93"/>
      <c r="G2399" s="93"/>
      <c r="H2399" s="110"/>
      <c r="I2399" s="111"/>
      <c r="J2399" s="111"/>
      <c r="K2399" s="111"/>
      <c r="L2399" s="93"/>
      <c r="N2399" s="115"/>
      <c r="O2399" s="115"/>
    </row>
    <row r="2400" spans="1:15" ht="16.5">
      <c r="A2400" s="112" t="s">
        <v>38</v>
      </c>
      <c r="B2400" s="92"/>
      <c r="C2400" s="92"/>
      <c r="D2400" s="113"/>
      <c r="E2400" s="114"/>
      <c r="F2400" s="98"/>
      <c r="G2400" s="111"/>
      <c r="H2400" s="110"/>
      <c r="I2400" s="111"/>
      <c r="J2400" s="111"/>
      <c r="K2400" s="111"/>
      <c r="L2400" s="93"/>
      <c r="N2400" s="98"/>
      <c r="O2400" s="98"/>
    </row>
    <row r="2401" spans="1:15" ht="16.5">
      <c r="A2401" s="112" t="s">
        <v>39</v>
      </c>
      <c r="B2401" s="92"/>
      <c r="C2401" s="92"/>
      <c r="D2401" s="98"/>
      <c r="E2401" s="114"/>
      <c r="F2401" s="98"/>
      <c r="G2401" s="111"/>
      <c r="H2401" s="110"/>
      <c r="I2401" s="97"/>
      <c r="J2401" s="97"/>
      <c r="K2401" s="97"/>
      <c r="L2401" s="93"/>
    </row>
    <row r="2402" spans="1:15" ht="16.5">
      <c r="A2402" s="112" t="s">
        <v>40</v>
      </c>
      <c r="B2402" s="113"/>
      <c r="C2402" s="92"/>
      <c r="D2402" s="98"/>
      <c r="E2402" s="114"/>
      <c r="F2402" s="98"/>
      <c r="G2402" s="111"/>
      <c r="H2402" s="95"/>
      <c r="I2402" s="97"/>
      <c r="J2402" s="97"/>
      <c r="K2402" s="97"/>
      <c r="L2402" s="93"/>
    </row>
    <row r="2403" spans="1:15" ht="16.5">
      <c r="A2403" s="112" t="s">
        <v>41</v>
      </c>
      <c r="B2403" s="105"/>
      <c r="C2403" s="113"/>
      <c r="D2403" s="98"/>
      <c r="E2403" s="116"/>
      <c r="F2403" s="111"/>
      <c r="G2403" s="111"/>
      <c r="H2403" s="95"/>
      <c r="I2403" s="97"/>
      <c r="J2403" s="97"/>
      <c r="K2403" s="97"/>
      <c r="L2403" s="111"/>
    </row>
    <row r="2407" spans="1:15">
      <c r="A2407" s="159" t="s">
        <v>0</v>
      </c>
      <c r="B2407" s="159"/>
      <c r="C2407" s="159"/>
      <c r="D2407" s="159"/>
      <c r="E2407" s="159"/>
      <c r="F2407" s="159"/>
      <c r="G2407" s="159"/>
      <c r="H2407" s="159"/>
      <c r="I2407" s="159"/>
      <c r="J2407" s="159"/>
      <c r="K2407" s="159"/>
      <c r="L2407" s="159"/>
      <c r="M2407" s="159"/>
      <c r="N2407" s="159"/>
      <c r="O2407" s="159"/>
    </row>
    <row r="2408" spans="1:15">
      <c r="A2408" s="159"/>
      <c r="B2408" s="159"/>
      <c r="C2408" s="159"/>
      <c r="D2408" s="159"/>
      <c r="E2408" s="159"/>
      <c r="F2408" s="159"/>
      <c r="G2408" s="159"/>
      <c r="H2408" s="159"/>
      <c r="I2408" s="159"/>
      <c r="J2408" s="159"/>
      <c r="K2408" s="159"/>
      <c r="L2408" s="159"/>
      <c r="M2408" s="159"/>
      <c r="N2408" s="159"/>
      <c r="O2408" s="159"/>
    </row>
    <row r="2409" spans="1:15">
      <c r="A2409" s="159"/>
      <c r="B2409" s="159"/>
      <c r="C2409" s="159"/>
      <c r="D2409" s="159"/>
      <c r="E2409" s="159"/>
      <c r="F2409" s="159"/>
      <c r="G2409" s="159"/>
      <c r="H2409" s="159"/>
      <c r="I2409" s="159"/>
      <c r="J2409" s="159"/>
      <c r="K2409" s="159"/>
      <c r="L2409" s="159"/>
      <c r="M2409" s="159"/>
      <c r="N2409" s="159"/>
      <c r="O2409" s="159"/>
    </row>
    <row r="2410" spans="1:15">
      <c r="A2410" s="172" t="s">
        <v>1</v>
      </c>
      <c r="B2410" s="172"/>
      <c r="C2410" s="172"/>
      <c r="D2410" s="172"/>
      <c r="E2410" s="172"/>
      <c r="F2410" s="172"/>
      <c r="G2410" s="172"/>
      <c r="H2410" s="172"/>
      <c r="I2410" s="172"/>
      <c r="J2410" s="172"/>
      <c r="K2410" s="172"/>
      <c r="L2410" s="172"/>
      <c r="M2410" s="172"/>
      <c r="N2410" s="172"/>
      <c r="O2410" s="172"/>
    </row>
    <row r="2411" spans="1:15">
      <c r="A2411" s="172" t="s">
        <v>2</v>
      </c>
      <c r="B2411" s="172"/>
      <c r="C2411" s="172"/>
      <c r="D2411" s="172"/>
      <c r="E2411" s="172"/>
      <c r="F2411" s="172"/>
      <c r="G2411" s="172"/>
      <c r="H2411" s="172"/>
      <c r="I2411" s="172"/>
      <c r="J2411" s="172"/>
      <c r="K2411" s="172"/>
      <c r="L2411" s="172"/>
      <c r="M2411" s="172"/>
      <c r="N2411" s="172"/>
      <c r="O2411" s="172"/>
    </row>
    <row r="2412" spans="1:15">
      <c r="A2412" s="163" t="s">
        <v>3</v>
      </c>
      <c r="B2412" s="163"/>
      <c r="C2412" s="163"/>
      <c r="D2412" s="163"/>
      <c r="E2412" s="163"/>
      <c r="F2412" s="163"/>
      <c r="G2412" s="163"/>
      <c r="H2412" s="163"/>
      <c r="I2412" s="163"/>
      <c r="J2412" s="163"/>
      <c r="K2412" s="163"/>
      <c r="L2412" s="163"/>
      <c r="M2412" s="163"/>
      <c r="N2412" s="163"/>
      <c r="O2412" s="163"/>
    </row>
    <row r="2413" spans="1:15" ht="16.5">
      <c r="A2413" s="164" t="s">
        <v>115</v>
      </c>
      <c r="B2413" s="164"/>
      <c r="C2413" s="164"/>
      <c r="D2413" s="164"/>
      <c r="E2413" s="164"/>
      <c r="F2413" s="164"/>
      <c r="G2413" s="164"/>
      <c r="H2413" s="164"/>
      <c r="I2413" s="164"/>
      <c r="J2413" s="164"/>
      <c r="K2413" s="164"/>
      <c r="L2413" s="164"/>
      <c r="M2413" s="164"/>
      <c r="N2413" s="164"/>
      <c r="O2413" s="164"/>
    </row>
    <row r="2414" spans="1:15" ht="16.5">
      <c r="A2414" s="164" t="s">
        <v>5</v>
      </c>
      <c r="B2414" s="164"/>
      <c r="C2414" s="164"/>
      <c r="D2414" s="164"/>
      <c r="E2414" s="164"/>
      <c r="F2414" s="164"/>
      <c r="G2414" s="164"/>
      <c r="H2414" s="164"/>
      <c r="I2414" s="164"/>
      <c r="J2414" s="164"/>
      <c r="K2414" s="164"/>
      <c r="L2414" s="164"/>
      <c r="M2414" s="164"/>
      <c r="N2414" s="164"/>
      <c r="O2414" s="164"/>
    </row>
    <row r="2415" spans="1:15" ht="13.9" customHeight="1">
      <c r="A2415" s="180" t="s">
        <v>6</v>
      </c>
      <c r="B2415" s="167" t="s">
        <v>7</v>
      </c>
      <c r="C2415" s="167" t="s">
        <v>8</v>
      </c>
      <c r="D2415" s="167" t="s">
        <v>9</v>
      </c>
      <c r="E2415" s="180" t="s">
        <v>10</v>
      </c>
      <c r="F2415" s="180" t="s">
        <v>11</v>
      </c>
      <c r="G2415" s="167" t="s">
        <v>12</v>
      </c>
      <c r="H2415" s="167" t="s">
        <v>13</v>
      </c>
      <c r="I2415" s="167" t="s">
        <v>14</v>
      </c>
      <c r="J2415" s="167" t="s">
        <v>15</v>
      </c>
      <c r="K2415" s="167" t="s">
        <v>16</v>
      </c>
      <c r="L2415" s="168" t="s">
        <v>17</v>
      </c>
      <c r="M2415" s="167" t="s">
        <v>18</v>
      </c>
      <c r="N2415" s="167" t="s">
        <v>19</v>
      </c>
      <c r="O2415" s="167" t="s">
        <v>20</v>
      </c>
    </row>
    <row r="2416" spans="1:15">
      <c r="A2416" s="180"/>
      <c r="B2416" s="167"/>
      <c r="C2416" s="167"/>
      <c r="D2416" s="167"/>
      <c r="E2416" s="180"/>
      <c r="F2416" s="180"/>
      <c r="G2416" s="167"/>
      <c r="H2416" s="167"/>
      <c r="I2416" s="167"/>
      <c r="J2416" s="167"/>
      <c r="K2416" s="167"/>
      <c r="L2416" s="168"/>
      <c r="M2416" s="167"/>
      <c r="N2416" s="167"/>
      <c r="O2416" s="167"/>
    </row>
    <row r="2417" spans="1:15" ht="16.5">
      <c r="A2417" s="127">
        <v>1</v>
      </c>
      <c r="B2417" s="124">
        <v>42853</v>
      </c>
      <c r="C2417" s="119">
        <v>165</v>
      </c>
      <c r="D2417" s="119" t="s">
        <v>21</v>
      </c>
      <c r="E2417" s="119" t="s">
        <v>22</v>
      </c>
      <c r="F2417" s="119" t="s">
        <v>116</v>
      </c>
      <c r="G2417" s="123">
        <v>8.3000000000000007</v>
      </c>
      <c r="H2417" s="123">
        <v>6.9</v>
      </c>
      <c r="I2417" s="123">
        <v>9</v>
      </c>
      <c r="J2417" s="123">
        <v>9.6999999999999993</v>
      </c>
      <c r="K2417" s="123">
        <v>10.5</v>
      </c>
      <c r="L2417" s="123">
        <v>9</v>
      </c>
      <c r="M2417" s="119">
        <v>3500</v>
      </c>
      <c r="N2417" s="122">
        <f>IF('NORMAL OPTION CALLS'!E2417="BUY",('NORMAL OPTION CALLS'!L2417-'NORMAL OPTION CALLS'!G2417)*('NORMAL OPTION CALLS'!M2417),('NORMAL OPTION CALLS'!G2417-'NORMAL OPTION CALLS'!L2417)*('NORMAL OPTION CALLS'!M2417))</f>
        <v>2449.9999999999977</v>
      </c>
      <c r="O2417" s="8">
        <f>'NORMAL OPTION CALLS'!N2417/('NORMAL OPTION CALLS'!M2417)/'NORMAL OPTION CALLS'!G2417%</f>
        <v>8.4337349397590291</v>
      </c>
    </row>
    <row r="2418" spans="1:15" ht="16.5">
      <c r="A2418" s="127">
        <v>2</v>
      </c>
      <c r="B2418" s="124">
        <v>42853</v>
      </c>
      <c r="C2418" s="119">
        <v>235</v>
      </c>
      <c r="D2418" s="119" t="s">
        <v>21</v>
      </c>
      <c r="E2418" s="119" t="s">
        <v>22</v>
      </c>
      <c r="F2418" s="119" t="s">
        <v>74</v>
      </c>
      <c r="G2418" s="123">
        <v>15</v>
      </c>
      <c r="H2418" s="123">
        <v>13</v>
      </c>
      <c r="I2418" s="123">
        <v>16</v>
      </c>
      <c r="J2418" s="123">
        <v>17</v>
      </c>
      <c r="K2418" s="123">
        <v>18</v>
      </c>
      <c r="L2418" s="123">
        <v>17</v>
      </c>
      <c r="M2418" s="119">
        <v>3500</v>
      </c>
      <c r="N2418" s="122">
        <f>IF('NORMAL OPTION CALLS'!E2418="BUY",('NORMAL OPTION CALLS'!L2418-'NORMAL OPTION CALLS'!G2418)*('NORMAL OPTION CALLS'!M2418),('NORMAL OPTION CALLS'!G2418-'NORMAL OPTION CALLS'!L2418)*('NORMAL OPTION CALLS'!M2418))</f>
        <v>7000</v>
      </c>
      <c r="O2418" s="8">
        <f>'NORMAL OPTION CALLS'!N2418/('NORMAL OPTION CALLS'!M2418)/'NORMAL OPTION CALLS'!G2418%</f>
        <v>13.333333333333334</v>
      </c>
    </row>
    <row r="2419" spans="1:15" ht="16.5">
      <c r="A2419" s="127">
        <v>3</v>
      </c>
      <c r="B2419" s="124">
        <v>42853</v>
      </c>
      <c r="C2419" s="119">
        <v>200</v>
      </c>
      <c r="D2419" s="119" t="s">
        <v>21</v>
      </c>
      <c r="E2419" s="119" t="s">
        <v>22</v>
      </c>
      <c r="F2419" s="119" t="s">
        <v>24</v>
      </c>
      <c r="G2419" s="123">
        <v>10.5</v>
      </c>
      <c r="H2419" s="123">
        <v>9.5</v>
      </c>
      <c r="I2419" s="123">
        <v>11</v>
      </c>
      <c r="J2419" s="123">
        <v>11.5</v>
      </c>
      <c r="K2419" s="123">
        <v>12</v>
      </c>
      <c r="L2419" s="123">
        <v>11</v>
      </c>
      <c r="M2419" s="119">
        <v>3500</v>
      </c>
      <c r="N2419" s="122">
        <f>IF('NORMAL OPTION CALLS'!E2419="BUY",('NORMAL OPTION CALLS'!L2419-'NORMAL OPTION CALLS'!G2419)*('NORMAL OPTION CALLS'!M2419),('NORMAL OPTION CALLS'!G2419-'NORMAL OPTION CALLS'!L2419)*('NORMAL OPTION CALLS'!M2419))</f>
        <v>1750</v>
      </c>
      <c r="O2419" s="8">
        <f>'NORMAL OPTION CALLS'!N2419/('NORMAL OPTION CALLS'!M2419)/'NORMAL OPTION CALLS'!G2419%</f>
        <v>4.7619047619047619</v>
      </c>
    </row>
    <row r="2420" spans="1:15" ht="16.5">
      <c r="A2420" s="127">
        <v>4</v>
      </c>
      <c r="B2420" s="124">
        <v>42853</v>
      </c>
      <c r="C2420" s="119">
        <v>275</v>
      </c>
      <c r="D2420" s="119" t="s">
        <v>21</v>
      </c>
      <c r="E2420" s="119" t="s">
        <v>22</v>
      </c>
      <c r="F2420" s="119" t="s">
        <v>91</v>
      </c>
      <c r="G2420" s="123">
        <v>12</v>
      </c>
      <c r="H2420" s="123">
        <v>10</v>
      </c>
      <c r="I2420" s="123">
        <v>13</v>
      </c>
      <c r="J2420" s="123">
        <v>14</v>
      </c>
      <c r="K2420" s="123">
        <v>15</v>
      </c>
      <c r="L2420" s="123">
        <v>11.2</v>
      </c>
      <c r="M2420" s="119">
        <v>2500</v>
      </c>
      <c r="N2420" s="122">
        <f>IF('NORMAL OPTION CALLS'!E2420="BUY",('NORMAL OPTION CALLS'!L2420-'NORMAL OPTION CALLS'!G2420)*('NORMAL OPTION CALLS'!M2420),('NORMAL OPTION CALLS'!G2420-'NORMAL OPTION CALLS'!L2420)*('NORMAL OPTION CALLS'!M2420))</f>
        <v>-2000.0000000000018</v>
      </c>
      <c r="O2420" s="8">
        <f>'NORMAL OPTION CALLS'!N2420/('NORMAL OPTION CALLS'!M2420)/'NORMAL OPTION CALLS'!G2420%</f>
        <v>-6.6666666666666732</v>
      </c>
    </row>
    <row r="2421" spans="1:15" ht="16.5">
      <c r="A2421" s="127">
        <v>5</v>
      </c>
      <c r="B2421" s="124">
        <v>42852</v>
      </c>
      <c r="C2421" s="119">
        <v>1460</v>
      </c>
      <c r="D2421" s="119" t="s">
        <v>21</v>
      </c>
      <c r="E2421" s="119" t="s">
        <v>22</v>
      </c>
      <c r="F2421" s="119" t="s">
        <v>75</v>
      </c>
      <c r="G2421" s="123">
        <v>8</v>
      </c>
      <c r="H2421" s="123">
        <v>5</v>
      </c>
      <c r="I2421" s="123">
        <v>9.5</v>
      </c>
      <c r="J2421" s="123">
        <v>11</v>
      </c>
      <c r="K2421" s="123">
        <v>12.5</v>
      </c>
      <c r="L2421" s="123">
        <v>12.5</v>
      </c>
      <c r="M2421" s="119">
        <v>1500</v>
      </c>
      <c r="N2421" s="122">
        <f>IF('NORMAL OPTION CALLS'!E2421="BUY",('NORMAL OPTION CALLS'!L2421-'NORMAL OPTION CALLS'!G2421)*('NORMAL OPTION CALLS'!M2421),('NORMAL OPTION CALLS'!G2421-'NORMAL OPTION CALLS'!L2421)*('NORMAL OPTION CALLS'!M2421))</f>
        <v>6750</v>
      </c>
      <c r="O2421" s="8">
        <f>'NORMAL OPTION CALLS'!N2421/('NORMAL OPTION CALLS'!M2421)/'NORMAL OPTION CALLS'!G2421%</f>
        <v>56.25</v>
      </c>
    </row>
    <row r="2422" spans="1:15" ht="16.5">
      <c r="A2422" s="127">
        <v>6</v>
      </c>
      <c r="B2422" s="124">
        <v>42852</v>
      </c>
      <c r="C2422" s="119">
        <v>160</v>
      </c>
      <c r="D2422" s="119" t="s">
        <v>21</v>
      </c>
      <c r="E2422" s="119" t="s">
        <v>22</v>
      </c>
      <c r="F2422" s="119" t="s">
        <v>117</v>
      </c>
      <c r="G2422" s="123">
        <v>4.4000000000000004</v>
      </c>
      <c r="H2422" s="123">
        <v>3.9</v>
      </c>
      <c r="I2422" s="123">
        <v>4.7</v>
      </c>
      <c r="J2422" s="123">
        <v>5</v>
      </c>
      <c r="K2422" s="123">
        <v>5.3</v>
      </c>
      <c r="L2422" s="123">
        <v>5.3</v>
      </c>
      <c r="M2422" s="119">
        <v>13200</v>
      </c>
      <c r="N2422" s="122">
        <f>IF('NORMAL OPTION CALLS'!E2422="BUY",('NORMAL OPTION CALLS'!L2422-'NORMAL OPTION CALLS'!G2422)*('NORMAL OPTION CALLS'!M2422),('NORMAL OPTION CALLS'!G2422-'NORMAL OPTION CALLS'!L2422)*('NORMAL OPTION CALLS'!M2422))</f>
        <v>11879.999999999993</v>
      </c>
      <c r="O2422" s="8">
        <f>'NORMAL OPTION CALLS'!N2422/('NORMAL OPTION CALLS'!M2422)/'NORMAL OPTION CALLS'!G2422%</f>
        <v>20.454545454545439</v>
      </c>
    </row>
    <row r="2423" spans="1:15" ht="16.5">
      <c r="A2423" s="127">
        <v>7</v>
      </c>
      <c r="B2423" s="124">
        <v>42852</v>
      </c>
      <c r="C2423" s="119">
        <v>1460</v>
      </c>
      <c r="D2423" s="119" t="s">
        <v>21</v>
      </c>
      <c r="E2423" s="119" t="s">
        <v>22</v>
      </c>
      <c r="F2423" s="119" t="s">
        <v>68</v>
      </c>
      <c r="G2423" s="123">
        <v>12</v>
      </c>
      <c r="H2423" s="123">
        <v>6</v>
      </c>
      <c r="I2423" s="123">
        <v>15</v>
      </c>
      <c r="J2423" s="123">
        <v>18</v>
      </c>
      <c r="K2423" s="123">
        <v>21</v>
      </c>
      <c r="L2423" s="123">
        <v>21</v>
      </c>
      <c r="M2423" s="119">
        <v>600</v>
      </c>
      <c r="N2423" s="122">
        <f>IF('NORMAL OPTION CALLS'!E2423="BUY",('NORMAL OPTION CALLS'!L2423-'NORMAL OPTION CALLS'!G2423)*('NORMAL OPTION CALLS'!M2423),('NORMAL OPTION CALLS'!G2423-'NORMAL OPTION CALLS'!L2423)*('NORMAL OPTION CALLS'!M2423))</f>
        <v>5400</v>
      </c>
      <c r="O2423" s="8">
        <f>'NORMAL OPTION CALLS'!N2423/('NORMAL OPTION CALLS'!M2423)/'NORMAL OPTION CALLS'!G2423%</f>
        <v>75</v>
      </c>
    </row>
    <row r="2424" spans="1:15" ht="16.5">
      <c r="A2424" s="127">
        <v>8</v>
      </c>
      <c r="B2424" s="124">
        <v>42852</v>
      </c>
      <c r="C2424" s="119">
        <v>1600</v>
      </c>
      <c r="D2424" s="119" t="s">
        <v>21</v>
      </c>
      <c r="E2424" s="119" t="s">
        <v>22</v>
      </c>
      <c r="F2424" s="119" t="s">
        <v>118</v>
      </c>
      <c r="G2424" s="123">
        <v>10</v>
      </c>
      <c r="H2424" s="123">
        <v>4</v>
      </c>
      <c r="I2424" s="123">
        <v>13</v>
      </c>
      <c r="J2424" s="123">
        <v>16</v>
      </c>
      <c r="K2424" s="123">
        <v>19</v>
      </c>
      <c r="L2424" s="123">
        <v>19</v>
      </c>
      <c r="M2424" s="119">
        <v>700</v>
      </c>
      <c r="N2424" s="122">
        <f>IF('NORMAL OPTION CALLS'!E2424="BUY",('NORMAL OPTION CALLS'!L2424-'NORMAL OPTION CALLS'!G2424)*('NORMAL OPTION CALLS'!M2424),('NORMAL OPTION CALLS'!G2424-'NORMAL OPTION CALLS'!L2424)*('NORMAL OPTION CALLS'!M2424))</f>
        <v>6300</v>
      </c>
      <c r="O2424" s="8">
        <f>'NORMAL OPTION CALLS'!N2424/('NORMAL OPTION CALLS'!M2424)/'NORMAL OPTION CALLS'!G2424%</f>
        <v>90</v>
      </c>
    </row>
    <row r="2425" spans="1:15" ht="16.5">
      <c r="A2425" s="127">
        <v>9</v>
      </c>
      <c r="B2425" s="124">
        <v>42851</v>
      </c>
      <c r="C2425" s="119">
        <v>1460</v>
      </c>
      <c r="D2425" s="119" t="s">
        <v>21</v>
      </c>
      <c r="E2425" s="119" t="s">
        <v>22</v>
      </c>
      <c r="F2425" s="119" t="s">
        <v>68</v>
      </c>
      <c r="G2425" s="123">
        <v>10</v>
      </c>
      <c r="H2425" s="123">
        <v>4</v>
      </c>
      <c r="I2425" s="123">
        <v>13</v>
      </c>
      <c r="J2425" s="123">
        <v>16</v>
      </c>
      <c r="K2425" s="123">
        <v>19</v>
      </c>
      <c r="L2425" s="123">
        <v>4</v>
      </c>
      <c r="M2425" s="119">
        <v>600</v>
      </c>
      <c r="N2425" s="122">
        <f>IF('NORMAL OPTION CALLS'!E2425="BUY",('NORMAL OPTION CALLS'!L2425-'NORMAL OPTION CALLS'!G2425)*('NORMAL OPTION CALLS'!M2425),('NORMAL OPTION CALLS'!G2425-'NORMAL OPTION CALLS'!L2425)*('NORMAL OPTION CALLS'!M2425))</f>
        <v>-3600</v>
      </c>
      <c r="O2425" s="8">
        <f>'NORMAL OPTION CALLS'!N2425/('NORMAL OPTION CALLS'!M2425)/'NORMAL OPTION CALLS'!G2425%</f>
        <v>-60</v>
      </c>
    </row>
    <row r="2426" spans="1:15" ht="16.5">
      <c r="A2426" s="127">
        <v>10</v>
      </c>
      <c r="B2426" s="124">
        <v>42851</v>
      </c>
      <c r="C2426" s="119">
        <v>1500</v>
      </c>
      <c r="D2426" s="119" t="s">
        <v>21</v>
      </c>
      <c r="E2426" s="119" t="s">
        <v>22</v>
      </c>
      <c r="F2426" s="119" t="s">
        <v>119</v>
      </c>
      <c r="G2426" s="123">
        <v>27</v>
      </c>
      <c r="H2426" s="123">
        <v>21</v>
      </c>
      <c r="I2426" s="123">
        <v>30</v>
      </c>
      <c r="J2426" s="123">
        <v>33</v>
      </c>
      <c r="K2426" s="123">
        <v>36</v>
      </c>
      <c r="L2426" s="123">
        <v>36</v>
      </c>
      <c r="M2426" s="119">
        <v>700</v>
      </c>
      <c r="N2426" s="122">
        <f>IF('NORMAL OPTION CALLS'!E2426="BUY",('NORMAL OPTION CALLS'!L2426-'NORMAL OPTION CALLS'!G2426)*('NORMAL OPTION CALLS'!M2426),('NORMAL OPTION CALLS'!G2426-'NORMAL OPTION CALLS'!L2426)*('NORMAL OPTION CALLS'!M2426))</f>
        <v>6300</v>
      </c>
      <c r="O2426" s="8">
        <f>'NORMAL OPTION CALLS'!N2426/('NORMAL OPTION CALLS'!M2426)/'NORMAL OPTION CALLS'!G2426%</f>
        <v>33.333333333333329</v>
      </c>
    </row>
    <row r="2427" spans="1:15" ht="16.5">
      <c r="A2427" s="127">
        <v>11</v>
      </c>
      <c r="B2427" s="124">
        <v>42851</v>
      </c>
      <c r="C2427" s="119">
        <v>1500</v>
      </c>
      <c r="D2427" s="119" t="s">
        <v>21</v>
      </c>
      <c r="E2427" s="119" t="s">
        <v>22</v>
      </c>
      <c r="F2427" s="119" t="s">
        <v>119</v>
      </c>
      <c r="G2427" s="123">
        <v>14.5</v>
      </c>
      <c r="H2427" s="123">
        <v>9</v>
      </c>
      <c r="I2427" s="123">
        <v>17</v>
      </c>
      <c r="J2427" s="123">
        <v>20</v>
      </c>
      <c r="K2427" s="123">
        <v>23</v>
      </c>
      <c r="L2427" s="123">
        <v>23</v>
      </c>
      <c r="M2427" s="119">
        <v>700</v>
      </c>
      <c r="N2427" s="122">
        <f>IF('NORMAL OPTION CALLS'!E2427="BUY",('NORMAL OPTION CALLS'!L2427-'NORMAL OPTION CALLS'!G2427)*('NORMAL OPTION CALLS'!M2427),('NORMAL OPTION CALLS'!G2427-'NORMAL OPTION CALLS'!L2427)*('NORMAL OPTION CALLS'!M2427))</f>
        <v>5950</v>
      </c>
      <c r="O2427" s="8">
        <f>'NORMAL OPTION CALLS'!N2427/('NORMAL OPTION CALLS'!M2427)/'NORMAL OPTION CALLS'!G2427%</f>
        <v>58.62068965517242</v>
      </c>
    </row>
    <row r="2428" spans="1:15" ht="16.5">
      <c r="A2428" s="127">
        <v>12</v>
      </c>
      <c r="B2428" s="124">
        <v>42851</v>
      </c>
      <c r="C2428" s="119">
        <v>270</v>
      </c>
      <c r="D2428" s="119" t="s">
        <v>21</v>
      </c>
      <c r="E2428" s="119" t="s">
        <v>22</v>
      </c>
      <c r="F2428" s="119" t="s">
        <v>91</v>
      </c>
      <c r="G2428" s="123">
        <v>6</v>
      </c>
      <c r="H2428" s="123">
        <v>4</v>
      </c>
      <c r="I2428" s="123">
        <v>7</v>
      </c>
      <c r="J2428" s="123">
        <v>8</v>
      </c>
      <c r="K2428" s="123">
        <v>9</v>
      </c>
      <c r="L2428" s="123">
        <v>7</v>
      </c>
      <c r="M2428" s="119">
        <v>2500</v>
      </c>
      <c r="N2428" s="122">
        <f>IF('NORMAL OPTION CALLS'!E2428="BUY",('NORMAL OPTION CALLS'!L2428-'NORMAL OPTION CALLS'!G2428)*('NORMAL OPTION CALLS'!M2428),('NORMAL OPTION CALLS'!G2428-'NORMAL OPTION CALLS'!L2428)*('NORMAL OPTION CALLS'!M2428))</f>
        <v>2500</v>
      </c>
      <c r="O2428" s="8">
        <f>'NORMAL OPTION CALLS'!N2428/('NORMAL OPTION CALLS'!M2428)/'NORMAL OPTION CALLS'!G2428%</f>
        <v>16.666666666666668</v>
      </c>
    </row>
    <row r="2429" spans="1:15" ht="16.5">
      <c r="A2429" s="127">
        <v>13</v>
      </c>
      <c r="B2429" s="124">
        <v>42850</v>
      </c>
      <c r="C2429" s="119">
        <v>340</v>
      </c>
      <c r="D2429" s="119" t="s">
        <v>21</v>
      </c>
      <c r="E2429" s="119" t="s">
        <v>22</v>
      </c>
      <c r="F2429" s="119" t="s">
        <v>120</v>
      </c>
      <c r="G2429" s="123">
        <v>8.6999999999999993</v>
      </c>
      <c r="H2429" s="123">
        <v>6.8</v>
      </c>
      <c r="I2429" s="123">
        <v>9.5</v>
      </c>
      <c r="J2429" s="123">
        <v>10.5</v>
      </c>
      <c r="K2429" s="123">
        <v>11.5</v>
      </c>
      <c r="L2429" s="123">
        <v>11.5</v>
      </c>
      <c r="M2429" s="119">
        <v>1700</v>
      </c>
      <c r="N2429" s="122">
        <f>IF('NORMAL OPTION CALLS'!E2429="BUY",('NORMAL OPTION CALLS'!L2429-'NORMAL OPTION CALLS'!G2429)*('NORMAL OPTION CALLS'!M2429),('NORMAL OPTION CALLS'!G2429-'NORMAL OPTION CALLS'!L2429)*('NORMAL OPTION CALLS'!M2429))</f>
        <v>4760.0000000000009</v>
      </c>
      <c r="O2429" s="8">
        <f>'NORMAL OPTION CALLS'!N2429/('NORMAL OPTION CALLS'!M2429)/'NORMAL OPTION CALLS'!G2429%</f>
        <v>32.18390804597702</v>
      </c>
    </row>
    <row r="2430" spans="1:15" ht="16.5">
      <c r="A2430" s="127">
        <v>14</v>
      </c>
      <c r="B2430" s="124">
        <v>42849</v>
      </c>
      <c r="C2430" s="119">
        <v>115</v>
      </c>
      <c r="D2430" s="119" t="s">
        <v>21</v>
      </c>
      <c r="E2430" s="119" t="s">
        <v>22</v>
      </c>
      <c r="F2430" s="119" t="s">
        <v>121</v>
      </c>
      <c r="G2430" s="123">
        <v>3</v>
      </c>
      <c r="H2430" s="123">
        <v>2</v>
      </c>
      <c r="I2430" s="123">
        <v>3.5</v>
      </c>
      <c r="J2430" s="123">
        <v>4</v>
      </c>
      <c r="K2430" s="123">
        <v>4.5</v>
      </c>
      <c r="L2430" s="123">
        <v>2</v>
      </c>
      <c r="M2430" s="119">
        <v>9000</v>
      </c>
      <c r="N2430" s="122">
        <f>IF('NORMAL OPTION CALLS'!E2430="BUY",('NORMAL OPTION CALLS'!L2430-'NORMAL OPTION CALLS'!G2430)*('NORMAL OPTION CALLS'!M2430),('NORMAL OPTION CALLS'!G2430-'NORMAL OPTION CALLS'!L2430)*('NORMAL OPTION CALLS'!M2430))</f>
        <v>-9000</v>
      </c>
      <c r="O2430" s="8">
        <f>'NORMAL OPTION CALLS'!N2430/('NORMAL OPTION CALLS'!M2430)/'NORMAL OPTION CALLS'!G2430%</f>
        <v>-33.333333333333336</v>
      </c>
    </row>
    <row r="2431" spans="1:15" ht="16.5">
      <c r="A2431" s="127">
        <v>15</v>
      </c>
      <c r="B2431" s="124">
        <v>42849</v>
      </c>
      <c r="C2431" s="119">
        <v>195</v>
      </c>
      <c r="D2431" s="119" t="s">
        <v>21</v>
      </c>
      <c r="E2431" s="119" t="s">
        <v>22</v>
      </c>
      <c r="F2431" s="119" t="s">
        <v>69</v>
      </c>
      <c r="G2431" s="123">
        <v>2.7</v>
      </c>
      <c r="H2431" s="123">
        <v>1.7</v>
      </c>
      <c r="I2431" s="123">
        <v>3.2</v>
      </c>
      <c r="J2431" s="123">
        <v>3.8</v>
      </c>
      <c r="K2431" s="123">
        <v>4.3</v>
      </c>
      <c r="L2431" s="123">
        <v>3.2</v>
      </c>
      <c r="M2431" s="119">
        <v>5000</v>
      </c>
      <c r="N2431" s="122">
        <f>IF('NORMAL OPTION CALLS'!E2431="BUY",('NORMAL OPTION CALLS'!L2431-'NORMAL OPTION CALLS'!G2431)*('NORMAL OPTION CALLS'!M2431),('NORMAL OPTION CALLS'!G2431-'NORMAL OPTION CALLS'!L2431)*('NORMAL OPTION CALLS'!M2431))</f>
        <v>2500</v>
      </c>
      <c r="O2431" s="8">
        <f>'NORMAL OPTION CALLS'!N2431/('NORMAL OPTION CALLS'!M2431)/'NORMAL OPTION CALLS'!G2431%</f>
        <v>18.518518518518515</v>
      </c>
    </row>
    <row r="2432" spans="1:15" ht="16.5">
      <c r="A2432" s="127">
        <v>16</v>
      </c>
      <c r="B2432" s="124">
        <v>42846</v>
      </c>
      <c r="C2432" s="119">
        <v>920</v>
      </c>
      <c r="D2432" s="119" t="s">
        <v>21</v>
      </c>
      <c r="E2432" s="119" t="s">
        <v>22</v>
      </c>
      <c r="F2432" s="119" t="s">
        <v>108</v>
      </c>
      <c r="G2432" s="123">
        <v>28</v>
      </c>
      <c r="H2432" s="123">
        <v>26</v>
      </c>
      <c r="I2432" s="123">
        <v>29</v>
      </c>
      <c r="J2432" s="123">
        <v>30</v>
      </c>
      <c r="K2432" s="123">
        <v>31</v>
      </c>
      <c r="L2432" s="123">
        <v>30</v>
      </c>
      <c r="M2432" s="119">
        <v>5000</v>
      </c>
      <c r="N2432" s="122">
        <f>IF('NORMAL OPTION CALLS'!E2432="BUY",('NORMAL OPTION CALLS'!L2432-'NORMAL OPTION CALLS'!G2432)*('NORMAL OPTION CALLS'!M2432),('NORMAL OPTION CALLS'!G2432-'NORMAL OPTION CALLS'!L2432)*('NORMAL OPTION CALLS'!M2432))</f>
        <v>10000</v>
      </c>
      <c r="O2432" s="8">
        <f>'NORMAL OPTION CALLS'!N2432/('NORMAL OPTION CALLS'!M2432)/'NORMAL OPTION CALLS'!G2432%</f>
        <v>7.1428571428571423</v>
      </c>
    </row>
    <row r="2433" spans="1:15" ht="16.5">
      <c r="A2433" s="127">
        <v>17</v>
      </c>
      <c r="B2433" s="124">
        <v>42846</v>
      </c>
      <c r="C2433" s="119">
        <v>175</v>
      </c>
      <c r="D2433" s="119" t="s">
        <v>21</v>
      </c>
      <c r="E2433" s="119" t="s">
        <v>22</v>
      </c>
      <c r="F2433" s="119" t="s">
        <v>69</v>
      </c>
      <c r="G2433" s="123">
        <v>7</v>
      </c>
      <c r="H2433" s="123">
        <v>5</v>
      </c>
      <c r="I2433" s="123">
        <v>8</v>
      </c>
      <c r="J2433" s="123">
        <v>9</v>
      </c>
      <c r="K2433" s="123">
        <v>10</v>
      </c>
      <c r="L2433" s="123">
        <v>10</v>
      </c>
      <c r="M2433" s="119">
        <v>5000</v>
      </c>
      <c r="N2433" s="122">
        <f>IF('NORMAL OPTION CALLS'!E2433="BUY",('NORMAL OPTION CALLS'!L2433-'NORMAL OPTION CALLS'!G2433)*('NORMAL OPTION CALLS'!M2433),('NORMAL OPTION CALLS'!G2433-'NORMAL OPTION CALLS'!L2433)*('NORMAL OPTION CALLS'!M2433))</f>
        <v>15000</v>
      </c>
      <c r="O2433" s="8">
        <f>'NORMAL OPTION CALLS'!N2433/('NORMAL OPTION CALLS'!M2433)/'NORMAL OPTION CALLS'!G2433%</f>
        <v>42.857142857142854</v>
      </c>
    </row>
    <row r="2434" spans="1:15" ht="16.5">
      <c r="A2434" s="127">
        <v>18</v>
      </c>
      <c r="B2434" s="124">
        <v>42845</v>
      </c>
      <c r="C2434" s="119">
        <v>800</v>
      </c>
      <c r="D2434" s="119" t="s">
        <v>21</v>
      </c>
      <c r="E2434" s="119" t="s">
        <v>22</v>
      </c>
      <c r="F2434" s="119" t="s">
        <v>78</v>
      </c>
      <c r="G2434" s="123">
        <v>27</v>
      </c>
      <c r="H2434" s="123">
        <v>25</v>
      </c>
      <c r="I2434" s="123">
        <v>28</v>
      </c>
      <c r="J2434" s="123">
        <v>29</v>
      </c>
      <c r="K2434" s="123">
        <v>30</v>
      </c>
      <c r="L2434" s="123">
        <v>25</v>
      </c>
      <c r="M2434" s="119">
        <v>3000</v>
      </c>
      <c r="N2434" s="122">
        <f>IF('NORMAL OPTION CALLS'!E2434="BUY",('NORMAL OPTION CALLS'!L2434-'NORMAL OPTION CALLS'!G2434)*('NORMAL OPTION CALLS'!M2434),('NORMAL OPTION CALLS'!G2434-'NORMAL OPTION CALLS'!L2434)*('NORMAL OPTION CALLS'!M2434))</f>
        <v>-6000</v>
      </c>
      <c r="O2434" s="8">
        <f>'NORMAL OPTION CALLS'!N2434/('NORMAL OPTION CALLS'!M2434)/'NORMAL OPTION CALLS'!G2434%</f>
        <v>-7.4074074074074066</v>
      </c>
    </row>
    <row r="2435" spans="1:15" ht="16.5">
      <c r="A2435" s="127">
        <v>19</v>
      </c>
      <c r="B2435" s="124">
        <v>42845</v>
      </c>
      <c r="C2435" s="119">
        <v>105</v>
      </c>
      <c r="D2435" s="119" t="s">
        <v>47</v>
      </c>
      <c r="E2435" s="119" t="s">
        <v>22</v>
      </c>
      <c r="F2435" s="119" t="s">
        <v>48</v>
      </c>
      <c r="G2435" s="123">
        <v>8</v>
      </c>
      <c r="H2435" s="123">
        <v>7.2</v>
      </c>
      <c r="I2435" s="123">
        <v>8.4</v>
      </c>
      <c r="J2435" s="123">
        <v>8.8000000000000007</v>
      </c>
      <c r="K2435" s="123">
        <v>9.1999999999999993</v>
      </c>
      <c r="L2435" s="123">
        <v>7.2</v>
      </c>
      <c r="M2435" s="119">
        <v>9000</v>
      </c>
      <c r="N2435" s="122">
        <f>IF('NORMAL OPTION CALLS'!E2435="BUY",('NORMAL OPTION CALLS'!L2435-'NORMAL OPTION CALLS'!G2435)*('NORMAL OPTION CALLS'!M2435),('NORMAL OPTION CALLS'!G2435-'NORMAL OPTION CALLS'!L2435)*('NORMAL OPTION CALLS'!M2435))</f>
        <v>-7199.9999999999982</v>
      </c>
      <c r="O2435" s="8">
        <f>'NORMAL OPTION CALLS'!N2435/('NORMAL OPTION CALLS'!M2435)/'NORMAL OPTION CALLS'!G2435%</f>
        <v>-9.9999999999999982</v>
      </c>
    </row>
    <row r="2436" spans="1:15" ht="16.5">
      <c r="A2436" s="127">
        <v>20</v>
      </c>
      <c r="B2436" s="124">
        <v>42845</v>
      </c>
      <c r="C2436" s="119">
        <v>780</v>
      </c>
      <c r="D2436" s="119" t="s">
        <v>21</v>
      </c>
      <c r="E2436" s="119" t="s">
        <v>22</v>
      </c>
      <c r="F2436" s="119" t="s">
        <v>122</v>
      </c>
      <c r="G2436" s="123">
        <v>25</v>
      </c>
      <c r="H2436" s="123">
        <v>21</v>
      </c>
      <c r="I2436" s="123">
        <v>27</v>
      </c>
      <c r="J2436" s="123">
        <v>29</v>
      </c>
      <c r="K2436" s="123">
        <v>31</v>
      </c>
      <c r="L2436" s="123">
        <v>31</v>
      </c>
      <c r="M2436" s="119">
        <v>1200</v>
      </c>
      <c r="N2436" s="122">
        <f>IF('NORMAL OPTION CALLS'!E2436="BUY",('NORMAL OPTION CALLS'!L2436-'NORMAL OPTION CALLS'!G2436)*('NORMAL OPTION CALLS'!M2436),('NORMAL OPTION CALLS'!G2436-'NORMAL OPTION CALLS'!L2436)*('NORMAL OPTION CALLS'!M2436))</f>
        <v>7200</v>
      </c>
      <c r="O2436" s="8">
        <f>'NORMAL OPTION CALLS'!N2436/('NORMAL OPTION CALLS'!M2436)/'NORMAL OPTION CALLS'!G2436%</f>
        <v>24</v>
      </c>
    </row>
    <row r="2437" spans="1:15" ht="16.5">
      <c r="A2437" s="127">
        <v>21</v>
      </c>
      <c r="B2437" s="124">
        <v>42845</v>
      </c>
      <c r="C2437" s="119">
        <v>180</v>
      </c>
      <c r="D2437" s="119" t="s">
        <v>21</v>
      </c>
      <c r="E2437" s="119" t="s">
        <v>22</v>
      </c>
      <c r="F2437" s="119" t="s">
        <v>83</v>
      </c>
      <c r="G2437" s="123">
        <v>9</v>
      </c>
      <c r="H2437" s="123">
        <v>8.1999999999999993</v>
      </c>
      <c r="I2437" s="123">
        <v>9.4</v>
      </c>
      <c r="J2437" s="123">
        <v>9.8000000000000007</v>
      </c>
      <c r="K2437" s="123">
        <v>10.199999999999999</v>
      </c>
      <c r="L2437" s="123">
        <v>10.199999999999999</v>
      </c>
      <c r="M2437" s="119">
        <v>3500</v>
      </c>
      <c r="N2437" s="122">
        <f>IF('NORMAL OPTION CALLS'!E2437="BUY",('NORMAL OPTION CALLS'!L2437-'NORMAL OPTION CALLS'!G2437)*('NORMAL OPTION CALLS'!M2437),('NORMAL OPTION CALLS'!G2437-'NORMAL OPTION CALLS'!L2437)*('NORMAL OPTION CALLS'!M2437))</f>
        <v>4199.9999999999973</v>
      </c>
      <c r="O2437" s="8">
        <f>'NORMAL OPTION CALLS'!N2437/('NORMAL OPTION CALLS'!M2437)/'NORMAL OPTION CALLS'!G2437%</f>
        <v>13.333333333333325</v>
      </c>
    </row>
    <row r="2438" spans="1:15" ht="16.5">
      <c r="A2438" s="127">
        <v>22</v>
      </c>
      <c r="B2438" s="124">
        <v>42844</v>
      </c>
      <c r="C2438" s="119">
        <v>800</v>
      </c>
      <c r="D2438" s="119" t="s">
        <v>21</v>
      </c>
      <c r="E2438" s="119" t="s">
        <v>22</v>
      </c>
      <c r="F2438" s="119" t="s">
        <v>108</v>
      </c>
      <c r="G2438" s="123">
        <v>27</v>
      </c>
      <c r="H2438" s="123">
        <v>25</v>
      </c>
      <c r="I2438" s="123">
        <v>28</v>
      </c>
      <c r="J2438" s="123">
        <v>29</v>
      </c>
      <c r="K2438" s="123">
        <v>30</v>
      </c>
      <c r="L2438" s="123">
        <v>30</v>
      </c>
      <c r="M2438" s="119">
        <v>2000</v>
      </c>
      <c r="N2438" s="122">
        <f>IF('NORMAL OPTION CALLS'!E2438="BUY",('NORMAL OPTION CALLS'!L2438-'NORMAL OPTION CALLS'!G2438)*('NORMAL OPTION CALLS'!M2438),('NORMAL OPTION CALLS'!G2438-'NORMAL OPTION CALLS'!L2438)*('NORMAL OPTION CALLS'!M2438))</f>
        <v>6000</v>
      </c>
      <c r="O2438" s="8">
        <f>'NORMAL OPTION CALLS'!N2438/('NORMAL OPTION CALLS'!M2438)/'NORMAL OPTION CALLS'!G2438%</f>
        <v>11.111111111111111</v>
      </c>
    </row>
    <row r="2439" spans="1:15" ht="16.5">
      <c r="A2439" s="127">
        <v>23</v>
      </c>
      <c r="B2439" s="124">
        <v>42844</v>
      </c>
      <c r="C2439" s="119">
        <v>115</v>
      </c>
      <c r="D2439" s="119" t="s">
        <v>47</v>
      </c>
      <c r="E2439" s="119" t="s">
        <v>22</v>
      </c>
      <c r="F2439" s="119" t="s">
        <v>121</v>
      </c>
      <c r="G2439" s="123">
        <v>5</v>
      </c>
      <c r="H2439" s="123">
        <v>4</v>
      </c>
      <c r="I2439" s="123">
        <v>5.5</v>
      </c>
      <c r="J2439" s="123">
        <v>6</v>
      </c>
      <c r="K2439" s="123">
        <v>6.5</v>
      </c>
      <c r="L2439" s="123">
        <v>6.5</v>
      </c>
      <c r="M2439" s="119">
        <v>9000</v>
      </c>
      <c r="N2439" s="122">
        <f>IF('NORMAL OPTION CALLS'!E2439="BUY",('NORMAL OPTION CALLS'!L2439-'NORMAL OPTION CALLS'!G2439)*('NORMAL OPTION CALLS'!M2439),('NORMAL OPTION CALLS'!G2439-'NORMAL OPTION CALLS'!L2439)*('NORMAL OPTION CALLS'!M2439))</f>
        <v>13500</v>
      </c>
      <c r="O2439" s="8">
        <f>'NORMAL OPTION CALLS'!N2439/('NORMAL OPTION CALLS'!M2439)/'NORMAL OPTION CALLS'!G2439%</f>
        <v>30</v>
      </c>
    </row>
    <row r="2440" spans="1:15" ht="16.5">
      <c r="A2440" s="127">
        <v>24</v>
      </c>
      <c r="B2440" s="124">
        <v>42843</v>
      </c>
      <c r="C2440" s="119">
        <v>155</v>
      </c>
      <c r="D2440" s="119" t="s">
        <v>21</v>
      </c>
      <c r="E2440" s="119" t="s">
        <v>22</v>
      </c>
      <c r="F2440" s="119" t="s">
        <v>123</v>
      </c>
      <c r="G2440" s="123">
        <v>10</v>
      </c>
      <c r="H2440" s="123">
        <v>9.1999999999999993</v>
      </c>
      <c r="I2440" s="123">
        <v>10.4</v>
      </c>
      <c r="J2440" s="123">
        <v>10.8</v>
      </c>
      <c r="K2440" s="123">
        <v>11.2</v>
      </c>
      <c r="L2440" s="123">
        <v>11.2</v>
      </c>
      <c r="M2440" s="119">
        <v>8000</v>
      </c>
      <c r="N2440" s="122">
        <f>IF('NORMAL OPTION CALLS'!E2440="BUY",('NORMAL OPTION CALLS'!L2440-'NORMAL OPTION CALLS'!G2440)*('NORMAL OPTION CALLS'!M2440),('NORMAL OPTION CALLS'!G2440-'NORMAL OPTION CALLS'!L2440)*('NORMAL OPTION CALLS'!M2440))</f>
        <v>9599.9999999999945</v>
      </c>
      <c r="O2440" s="8">
        <f>'NORMAL OPTION CALLS'!N2440/('NORMAL OPTION CALLS'!M2440)/'NORMAL OPTION CALLS'!G2440%</f>
        <v>11.999999999999993</v>
      </c>
    </row>
    <row r="2441" spans="1:15" ht="16.5">
      <c r="A2441" s="127">
        <v>25</v>
      </c>
      <c r="B2441" s="124">
        <v>42843</v>
      </c>
      <c r="C2441" s="119">
        <v>165</v>
      </c>
      <c r="D2441" s="119" t="s">
        <v>21</v>
      </c>
      <c r="E2441" s="119" t="s">
        <v>22</v>
      </c>
      <c r="F2441" s="119" t="s">
        <v>83</v>
      </c>
      <c r="G2441" s="123">
        <v>5.4</v>
      </c>
      <c r="H2441" s="123">
        <v>4.2</v>
      </c>
      <c r="I2441" s="123">
        <v>6</v>
      </c>
      <c r="J2441" s="123">
        <v>6.6</v>
      </c>
      <c r="K2441" s="123">
        <v>7.2</v>
      </c>
      <c r="L2441" s="123">
        <v>6.6</v>
      </c>
      <c r="M2441" s="119">
        <v>3500</v>
      </c>
      <c r="N2441" s="122">
        <f>IF('NORMAL OPTION CALLS'!E2441="BUY",('NORMAL OPTION CALLS'!L2441-'NORMAL OPTION CALLS'!G2441)*('NORMAL OPTION CALLS'!M2441),('NORMAL OPTION CALLS'!G2441-'NORMAL OPTION CALLS'!L2441)*('NORMAL OPTION CALLS'!M2441))</f>
        <v>4199.9999999999973</v>
      </c>
      <c r="O2441" s="8">
        <f>'NORMAL OPTION CALLS'!N2441/('NORMAL OPTION CALLS'!M2441)/'NORMAL OPTION CALLS'!G2441%</f>
        <v>22.222222222222207</v>
      </c>
    </row>
    <row r="2442" spans="1:15" ht="16.5">
      <c r="A2442" s="127">
        <v>26</v>
      </c>
      <c r="B2442" s="124">
        <v>42843</v>
      </c>
      <c r="C2442" s="119">
        <v>175</v>
      </c>
      <c r="D2442" s="119" t="s">
        <v>21</v>
      </c>
      <c r="E2442" s="119" t="s">
        <v>22</v>
      </c>
      <c r="F2442" s="119" t="s">
        <v>124</v>
      </c>
      <c r="G2442" s="123">
        <v>8.3000000000000007</v>
      </c>
      <c r="H2442" s="123">
        <v>7.2</v>
      </c>
      <c r="I2442" s="123">
        <v>8.8000000000000007</v>
      </c>
      <c r="J2442" s="123">
        <v>9.3000000000000007</v>
      </c>
      <c r="K2442" s="123">
        <v>9.8000000000000007</v>
      </c>
      <c r="L2442" s="123">
        <v>8.8000000000000007</v>
      </c>
      <c r="M2442" s="119">
        <v>3500</v>
      </c>
      <c r="N2442" s="122">
        <f>IF('NORMAL OPTION CALLS'!E2442="BUY",('NORMAL OPTION CALLS'!L2442-'NORMAL OPTION CALLS'!G2442)*('NORMAL OPTION CALLS'!M2442),('NORMAL OPTION CALLS'!G2442-'NORMAL OPTION CALLS'!L2442)*('NORMAL OPTION CALLS'!M2442))</f>
        <v>1750</v>
      </c>
      <c r="O2442" s="8">
        <f>'NORMAL OPTION CALLS'!N2442/('NORMAL OPTION CALLS'!M2442)/'NORMAL OPTION CALLS'!G2442%</f>
        <v>6.0240963855421681</v>
      </c>
    </row>
    <row r="2443" spans="1:15" ht="16.5">
      <c r="A2443" s="127">
        <v>27</v>
      </c>
      <c r="B2443" s="124">
        <v>42842</v>
      </c>
      <c r="C2443" s="119">
        <v>165</v>
      </c>
      <c r="D2443" s="119" t="s">
        <v>21</v>
      </c>
      <c r="E2443" s="119" t="s">
        <v>22</v>
      </c>
      <c r="F2443" s="119" t="s">
        <v>59</v>
      </c>
      <c r="G2443" s="123">
        <v>6.3</v>
      </c>
      <c r="H2443" s="123">
        <v>5.7</v>
      </c>
      <c r="I2443" s="123">
        <v>6.6</v>
      </c>
      <c r="J2443" s="123">
        <v>6.9</v>
      </c>
      <c r="K2443" s="123">
        <v>7.2</v>
      </c>
      <c r="L2443" s="123">
        <v>7.2</v>
      </c>
      <c r="M2443" s="119">
        <v>6000</v>
      </c>
      <c r="N2443" s="122">
        <f>IF('NORMAL OPTION CALLS'!E2443="BUY",('NORMAL OPTION CALLS'!L2443-'NORMAL OPTION CALLS'!G2443)*('NORMAL OPTION CALLS'!M2443),('NORMAL OPTION CALLS'!G2443-'NORMAL OPTION CALLS'!L2443)*('NORMAL OPTION CALLS'!M2443))</f>
        <v>5400.0000000000018</v>
      </c>
      <c r="O2443" s="8">
        <f>'NORMAL OPTION CALLS'!N2443/('NORMAL OPTION CALLS'!M2443)/'NORMAL OPTION CALLS'!G2443%</f>
        <v>14.285714285714292</v>
      </c>
    </row>
    <row r="2444" spans="1:15" ht="16.5">
      <c r="A2444" s="127">
        <v>28</v>
      </c>
      <c r="B2444" s="124">
        <v>42842</v>
      </c>
      <c r="C2444" s="119">
        <v>202.5</v>
      </c>
      <c r="D2444" s="119" t="s">
        <v>21</v>
      </c>
      <c r="E2444" s="119" t="s">
        <v>22</v>
      </c>
      <c r="F2444" s="119" t="s">
        <v>125</v>
      </c>
      <c r="G2444" s="123">
        <v>3</v>
      </c>
      <c r="H2444" s="123">
        <v>2</v>
      </c>
      <c r="I2444" s="123">
        <v>3.5</v>
      </c>
      <c r="J2444" s="123">
        <v>4</v>
      </c>
      <c r="K2444" s="123">
        <v>4.5</v>
      </c>
      <c r="L2444" s="123">
        <v>3.5</v>
      </c>
      <c r="M2444" s="119">
        <v>4000</v>
      </c>
      <c r="N2444" s="122">
        <f>IF('NORMAL OPTION CALLS'!E2444="BUY",('NORMAL OPTION CALLS'!L2444-'NORMAL OPTION CALLS'!G2444)*('NORMAL OPTION CALLS'!M2444),('NORMAL OPTION CALLS'!G2444-'NORMAL OPTION CALLS'!L2444)*('NORMAL OPTION CALLS'!M2444))</f>
        <v>2000</v>
      </c>
      <c r="O2444" s="8">
        <f>'NORMAL OPTION CALLS'!N2444/('NORMAL OPTION CALLS'!M2444)/'NORMAL OPTION CALLS'!G2444%</f>
        <v>16.666666666666668</v>
      </c>
    </row>
    <row r="2445" spans="1:15" ht="16.5">
      <c r="A2445" s="127">
        <v>29</v>
      </c>
      <c r="B2445" s="124">
        <v>42838</v>
      </c>
      <c r="C2445" s="119">
        <v>470</v>
      </c>
      <c r="D2445" s="119" t="s">
        <v>21</v>
      </c>
      <c r="E2445" s="119" t="s">
        <v>22</v>
      </c>
      <c r="F2445" s="119" t="s">
        <v>99</v>
      </c>
      <c r="G2445" s="123">
        <v>10</v>
      </c>
      <c r="H2445" s="123">
        <v>8</v>
      </c>
      <c r="I2445" s="123">
        <v>11</v>
      </c>
      <c r="J2445" s="123">
        <v>12</v>
      </c>
      <c r="K2445" s="123">
        <v>13</v>
      </c>
      <c r="L2445" s="123">
        <v>13</v>
      </c>
      <c r="M2445" s="119">
        <v>2000</v>
      </c>
      <c r="N2445" s="122">
        <f>IF('NORMAL OPTION CALLS'!E2445="BUY",('NORMAL OPTION CALLS'!L2445-'NORMAL OPTION CALLS'!G2445)*('NORMAL OPTION CALLS'!M2445),('NORMAL OPTION CALLS'!G2445-'NORMAL OPTION CALLS'!L2445)*('NORMAL OPTION CALLS'!M2445))</f>
        <v>6000</v>
      </c>
      <c r="O2445" s="8">
        <f>'NORMAL OPTION CALLS'!N2445/('NORMAL OPTION CALLS'!M2445)/'NORMAL OPTION CALLS'!G2445%</f>
        <v>30</v>
      </c>
    </row>
    <row r="2446" spans="1:15" ht="16.5">
      <c r="A2446" s="127">
        <v>30</v>
      </c>
      <c r="B2446" s="124">
        <v>42838</v>
      </c>
      <c r="C2446" s="119">
        <v>175</v>
      </c>
      <c r="D2446" s="119" t="s">
        <v>21</v>
      </c>
      <c r="E2446" s="119" t="s">
        <v>22</v>
      </c>
      <c r="F2446" s="119" t="s">
        <v>126</v>
      </c>
      <c r="G2446" s="123">
        <v>6</v>
      </c>
      <c r="H2446" s="123">
        <v>5.2</v>
      </c>
      <c r="I2446" s="123">
        <v>6.4</v>
      </c>
      <c r="J2446" s="123">
        <v>6.8</v>
      </c>
      <c r="K2446" s="123">
        <v>7.2</v>
      </c>
      <c r="L2446" s="123">
        <v>6.4</v>
      </c>
      <c r="M2446" s="119">
        <v>3500</v>
      </c>
      <c r="N2446" s="122">
        <f>IF('NORMAL OPTION CALLS'!E2446="BUY",('NORMAL OPTION CALLS'!L2446-'NORMAL OPTION CALLS'!G2446)*('NORMAL OPTION CALLS'!M2446),('NORMAL OPTION CALLS'!G2446-'NORMAL OPTION CALLS'!L2446)*('NORMAL OPTION CALLS'!M2446))</f>
        <v>1400.0000000000011</v>
      </c>
      <c r="O2446" s="8">
        <f>'NORMAL OPTION CALLS'!N2446/('NORMAL OPTION CALLS'!M2446)/'NORMAL OPTION CALLS'!G2446%</f>
        <v>6.6666666666666723</v>
      </c>
    </row>
    <row r="2447" spans="1:15" ht="16.5">
      <c r="A2447" s="127">
        <v>31</v>
      </c>
      <c r="B2447" s="124">
        <v>42837</v>
      </c>
      <c r="C2447" s="119">
        <v>490</v>
      </c>
      <c r="D2447" s="119" t="s">
        <v>21</v>
      </c>
      <c r="E2447" s="119" t="s">
        <v>22</v>
      </c>
      <c r="F2447" s="119" t="s">
        <v>92</v>
      </c>
      <c r="G2447" s="123">
        <v>12</v>
      </c>
      <c r="H2447" s="123">
        <v>10</v>
      </c>
      <c r="I2447" s="123">
        <v>13</v>
      </c>
      <c r="J2447" s="123">
        <v>14</v>
      </c>
      <c r="K2447" s="123">
        <v>15</v>
      </c>
      <c r="L2447" s="123">
        <v>13</v>
      </c>
      <c r="M2447" s="119">
        <v>2000</v>
      </c>
      <c r="N2447" s="122">
        <f>IF('NORMAL OPTION CALLS'!E2447="BUY",('NORMAL OPTION CALLS'!L2447-'NORMAL OPTION CALLS'!G2447)*('NORMAL OPTION CALLS'!M2447),('NORMAL OPTION CALLS'!G2447-'NORMAL OPTION CALLS'!L2447)*('NORMAL OPTION CALLS'!M2447))</f>
        <v>2000</v>
      </c>
      <c r="O2447" s="8">
        <f>'NORMAL OPTION CALLS'!N2447/('NORMAL OPTION CALLS'!M2447)/'NORMAL OPTION CALLS'!G2447%</f>
        <v>8.3333333333333339</v>
      </c>
    </row>
    <row r="2448" spans="1:15" ht="16.5">
      <c r="A2448" s="127">
        <v>32</v>
      </c>
      <c r="B2448" s="124">
        <v>42837</v>
      </c>
      <c r="C2448" s="119">
        <v>280</v>
      </c>
      <c r="D2448" s="119" t="s">
        <v>47</v>
      </c>
      <c r="E2448" s="119" t="s">
        <v>22</v>
      </c>
      <c r="F2448" s="119" t="s">
        <v>127</v>
      </c>
      <c r="G2448" s="123">
        <v>5.3</v>
      </c>
      <c r="H2448" s="123">
        <v>4</v>
      </c>
      <c r="I2448" s="123">
        <v>6</v>
      </c>
      <c r="J2448" s="123">
        <v>6.7</v>
      </c>
      <c r="K2448" s="123">
        <v>7.4</v>
      </c>
      <c r="L2448" s="123">
        <v>6</v>
      </c>
      <c r="M2448" s="119">
        <v>3200</v>
      </c>
      <c r="N2448" s="122">
        <f>IF('NORMAL OPTION CALLS'!E2448="BUY",('NORMAL OPTION CALLS'!L2448-'NORMAL OPTION CALLS'!G2448)*('NORMAL OPTION CALLS'!M2448),('NORMAL OPTION CALLS'!G2448-'NORMAL OPTION CALLS'!L2448)*('NORMAL OPTION CALLS'!M2448))</f>
        <v>2240.0000000000005</v>
      </c>
      <c r="O2448" s="8">
        <f>'NORMAL OPTION CALLS'!N2448/('NORMAL OPTION CALLS'!M2448)/'NORMAL OPTION CALLS'!G2448%</f>
        <v>13.207547169811324</v>
      </c>
    </row>
    <row r="2449" spans="1:15" ht="16.5">
      <c r="A2449" s="127">
        <v>33</v>
      </c>
      <c r="B2449" s="124">
        <v>42837</v>
      </c>
      <c r="C2449" s="119">
        <v>480</v>
      </c>
      <c r="D2449" s="119" t="s">
        <v>21</v>
      </c>
      <c r="E2449" s="119" t="s">
        <v>22</v>
      </c>
      <c r="F2449" s="119" t="s">
        <v>99</v>
      </c>
      <c r="G2449" s="123">
        <v>9.5</v>
      </c>
      <c r="H2449" s="123">
        <v>7.5</v>
      </c>
      <c r="I2449" s="123">
        <v>10.5</v>
      </c>
      <c r="J2449" s="123">
        <v>11.5</v>
      </c>
      <c r="K2449" s="123">
        <v>12.5</v>
      </c>
      <c r="L2449" s="123">
        <v>11.5</v>
      </c>
      <c r="M2449" s="119">
        <v>2000</v>
      </c>
      <c r="N2449" s="122">
        <f>IF('NORMAL OPTION CALLS'!E2449="BUY",('NORMAL OPTION CALLS'!L2449-'NORMAL OPTION CALLS'!G2449)*('NORMAL OPTION CALLS'!M2449),('NORMAL OPTION CALLS'!G2449-'NORMAL OPTION CALLS'!L2449)*('NORMAL OPTION CALLS'!M2449))</f>
        <v>4000</v>
      </c>
      <c r="O2449" s="8">
        <f>'NORMAL OPTION CALLS'!N2449/('NORMAL OPTION CALLS'!M2449)/'NORMAL OPTION CALLS'!G2449%</f>
        <v>21.05263157894737</v>
      </c>
    </row>
    <row r="2450" spans="1:15" ht="16.5">
      <c r="A2450" s="127">
        <v>34</v>
      </c>
      <c r="B2450" s="124">
        <v>42837</v>
      </c>
      <c r="C2450" s="119">
        <v>570</v>
      </c>
      <c r="D2450" s="119" t="s">
        <v>21</v>
      </c>
      <c r="E2450" s="119" t="s">
        <v>22</v>
      </c>
      <c r="F2450" s="119" t="s">
        <v>128</v>
      </c>
      <c r="G2450" s="123">
        <v>11.5</v>
      </c>
      <c r="H2450" s="123">
        <v>8.5</v>
      </c>
      <c r="I2450" s="123">
        <v>13</v>
      </c>
      <c r="J2450" s="123">
        <v>14.5</v>
      </c>
      <c r="K2450" s="123">
        <v>16</v>
      </c>
      <c r="L2450" s="123">
        <v>8.5</v>
      </c>
      <c r="M2450" s="119">
        <v>1000</v>
      </c>
      <c r="N2450" s="122">
        <f>IF('NORMAL OPTION CALLS'!E2450="BUY",('NORMAL OPTION CALLS'!L2450-'NORMAL OPTION CALLS'!G2450)*('NORMAL OPTION CALLS'!M2450),('NORMAL OPTION CALLS'!G2450-'NORMAL OPTION CALLS'!L2450)*('NORMAL OPTION CALLS'!M2450))</f>
        <v>-3000</v>
      </c>
      <c r="O2450" s="8">
        <f>'NORMAL OPTION CALLS'!N2450/('NORMAL OPTION CALLS'!M2450)/'NORMAL OPTION CALLS'!G2450%</f>
        <v>-26.086956521739129</v>
      </c>
    </row>
    <row r="2451" spans="1:15" ht="16.5">
      <c r="A2451" s="127">
        <v>35</v>
      </c>
      <c r="B2451" s="124">
        <v>42836</v>
      </c>
      <c r="C2451" s="119">
        <v>155</v>
      </c>
      <c r="D2451" s="119" t="s">
        <v>21</v>
      </c>
      <c r="E2451" s="119" t="s">
        <v>22</v>
      </c>
      <c r="F2451" s="119" t="s">
        <v>59</v>
      </c>
      <c r="G2451" s="123">
        <v>5.6</v>
      </c>
      <c r="H2451" s="123">
        <v>4.8</v>
      </c>
      <c r="I2451" s="123">
        <v>6</v>
      </c>
      <c r="J2451" s="123">
        <v>6.4</v>
      </c>
      <c r="K2451" s="123">
        <v>6.8</v>
      </c>
      <c r="L2451" s="123">
        <v>6.8</v>
      </c>
      <c r="M2451" s="119">
        <v>6000</v>
      </c>
      <c r="N2451" s="122">
        <f>IF('NORMAL OPTION CALLS'!E2451="BUY",('NORMAL OPTION CALLS'!L2451-'NORMAL OPTION CALLS'!G2451)*('NORMAL OPTION CALLS'!M2451),('NORMAL OPTION CALLS'!G2451-'NORMAL OPTION CALLS'!L2451)*('NORMAL OPTION CALLS'!M2451))</f>
        <v>7200.0000000000009</v>
      </c>
      <c r="O2451" s="8">
        <f>'NORMAL OPTION CALLS'!N2451/('NORMAL OPTION CALLS'!M2451)/'NORMAL OPTION CALLS'!G2451%</f>
        <v>21.428571428571434</v>
      </c>
    </row>
    <row r="2452" spans="1:15" ht="16.5">
      <c r="A2452" s="127">
        <v>36</v>
      </c>
      <c r="B2452" s="124">
        <v>42836</v>
      </c>
      <c r="C2452" s="119">
        <v>185</v>
      </c>
      <c r="D2452" s="119" t="s">
        <v>21</v>
      </c>
      <c r="E2452" s="119" t="s">
        <v>22</v>
      </c>
      <c r="F2452" s="119" t="s">
        <v>64</v>
      </c>
      <c r="G2452" s="123">
        <v>13</v>
      </c>
      <c r="H2452" s="123">
        <v>12.3</v>
      </c>
      <c r="I2452" s="123">
        <v>13.5</v>
      </c>
      <c r="J2452" s="123">
        <v>14</v>
      </c>
      <c r="K2452" s="123">
        <v>14.5</v>
      </c>
      <c r="L2452" s="123">
        <v>14.5</v>
      </c>
      <c r="M2452" s="119">
        <v>6000</v>
      </c>
      <c r="N2452" s="122">
        <f>IF('NORMAL OPTION CALLS'!E2452="BUY",('NORMAL OPTION CALLS'!L2452-'NORMAL OPTION CALLS'!G2452)*('NORMAL OPTION CALLS'!M2452),('NORMAL OPTION CALLS'!G2452-'NORMAL OPTION CALLS'!L2452)*('NORMAL OPTION CALLS'!M2452))</f>
        <v>9000</v>
      </c>
      <c r="O2452" s="8">
        <f>'NORMAL OPTION CALLS'!N2452/('NORMAL OPTION CALLS'!M2452)/'NORMAL OPTION CALLS'!G2452%</f>
        <v>11.538461538461538</v>
      </c>
    </row>
    <row r="2453" spans="1:15" ht="16.5">
      <c r="A2453" s="127">
        <v>37</v>
      </c>
      <c r="B2453" s="124">
        <v>42836</v>
      </c>
      <c r="C2453" s="119">
        <v>1600</v>
      </c>
      <c r="D2453" s="119" t="s">
        <v>21</v>
      </c>
      <c r="E2453" s="119" t="s">
        <v>22</v>
      </c>
      <c r="F2453" s="119" t="s">
        <v>129</v>
      </c>
      <c r="G2453" s="123">
        <v>45.3</v>
      </c>
      <c r="H2453" s="123">
        <v>39.5</v>
      </c>
      <c r="I2453" s="123">
        <v>48</v>
      </c>
      <c r="J2453" s="123">
        <v>51</v>
      </c>
      <c r="K2453" s="123">
        <v>54</v>
      </c>
      <c r="L2453" s="123">
        <v>48</v>
      </c>
      <c r="M2453" s="119">
        <v>700</v>
      </c>
      <c r="N2453" s="122">
        <f>IF('NORMAL OPTION CALLS'!E2453="BUY",('NORMAL OPTION CALLS'!L2453-'NORMAL OPTION CALLS'!G2453)*('NORMAL OPTION CALLS'!M2453),('NORMAL OPTION CALLS'!G2453-'NORMAL OPTION CALLS'!L2453)*('NORMAL OPTION CALLS'!M2453))</f>
        <v>1890.000000000002</v>
      </c>
      <c r="O2453" s="8">
        <f>'NORMAL OPTION CALLS'!N2453/('NORMAL OPTION CALLS'!M2453)/'NORMAL OPTION CALLS'!G2453%</f>
        <v>5.9602649006622581</v>
      </c>
    </row>
    <row r="2454" spans="1:15" ht="16.5">
      <c r="A2454" s="127">
        <v>38</v>
      </c>
      <c r="B2454" s="124">
        <v>42833</v>
      </c>
      <c r="C2454" s="119">
        <v>410</v>
      </c>
      <c r="D2454" s="119" t="s">
        <v>21</v>
      </c>
      <c r="E2454" s="119" t="s">
        <v>22</v>
      </c>
      <c r="F2454" s="119" t="s">
        <v>56</v>
      </c>
      <c r="G2454" s="123">
        <v>11.15</v>
      </c>
      <c r="H2454" s="123">
        <v>10</v>
      </c>
      <c r="I2454" s="123">
        <v>11.8</v>
      </c>
      <c r="J2454" s="123">
        <v>12.5</v>
      </c>
      <c r="K2454" s="123">
        <v>13</v>
      </c>
      <c r="L2454" s="123">
        <v>12.5</v>
      </c>
      <c r="M2454" s="119">
        <v>3000</v>
      </c>
      <c r="N2454" s="122">
        <f>IF('NORMAL OPTION CALLS'!E2454="BUY",('NORMAL OPTION CALLS'!L2454-'NORMAL OPTION CALLS'!G2454)*('NORMAL OPTION CALLS'!M2454),('NORMAL OPTION CALLS'!G2454-'NORMAL OPTION CALLS'!L2454)*('NORMAL OPTION CALLS'!M2454))</f>
        <v>4049.9999999999991</v>
      </c>
      <c r="O2454" s="8">
        <f>'NORMAL OPTION CALLS'!N2454/('NORMAL OPTION CALLS'!M2454)/'NORMAL OPTION CALLS'!G2454%</f>
        <v>12.107623318385647</v>
      </c>
    </row>
    <row r="2455" spans="1:15" ht="16.5">
      <c r="A2455" s="127">
        <v>39</v>
      </c>
      <c r="B2455" s="124">
        <v>42833</v>
      </c>
      <c r="C2455" s="119">
        <v>350</v>
      </c>
      <c r="D2455" s="119" t="s">
        <v>21</v>
      </c>
      <c r="E2455" s="119" t="s">
        <v>22</v>
      </c>
      <c r="F2455" s="119" t="s">
        <v>130</v>
      </c>
      <c r="G2455" s="123">
        <v>12.5</v>
      </c>
      <c r="H2455" s="123">
        <v>10</v>
      </c>
      <c r="I2455" s="123">
        <v>14</v>
      </c>
      <c r="J2455" s="123">
        <v>15.5</v>
      </c>
      <c r="K2455" s="123">
        <v>17</v>
      </c>
      <c r="L2455" s="123">
        <v>15.5</v>
      </c>
      <c r="M2455" s="119">
        <v>1600</v>
      </c>
      <c r="N2455" s="122">
        <f>IF('NORMAL OPTION CALLS'!E2455="BUY",('NORMAL OPTION CALLS'!L2455-'NORMAL OPTION CALLS'!G2455)*('NORMAL OPTION CALLS'!M2455),('NORMAL OPTION CALLS'!G2455-'NORMAL OPTION CALLS'!L2455)*('NORMAL OPTION CALLS'!M2455))</f>
        <v>4800</v>
      </c>
      <c r="O2455" s="8">
        <f>'NORMAL OPTION CALLS'!N2455/('NORMAL OPTION CALLS'!M2455)/'NORMAL OPTION CALLS'!G2455%</f>
        <v>24</v>
      </c>
    </row>
    <row r="2456" spans="1:15" ht="16.5">
      <c r="A2456" s="127">
        <v>40</v>
      </c>
      <c r="B2456" s="124">
        <v>42832</v>
      </c>
      <c r="C2456" s="119">
        <v>660</v>
      </c>
      <c r="D2456" s="119" t="s">
        <v>21</v>
      </c>
      <c r="E2456" s="119" t="s">
        <v>22</v>
      </c>
      <c r="F2456" s="119" t="s">
        <v>76</v>
      </c>
      <c r="G2456" s="123">
        <v>14</v>
      </c>
      <c r="H2456" s="123">
        <v>12</v>
      </c>
      <c r="I2456" s="123">
        <v>15</v>
      </c>
      <c r="J2456" s="123">
        <v>16</v>
      </c>
      <c r="K2456" s="123">
        <v>17</v>
      </c>
      <c r="L2456" s="123">
        <v>17</v>
      </c>
      <c r="M2456" s="119">
        <v>1200</v>
      </c>
      <c r="N2456" s="122">
        <f>IF('NORMAL OPTION CALLS'!E2456="BUY",('NORMAL OPTION CALLS'!L2456-'NORMAL OPTION CALLS'!G2456)*('NORMAL OPTION CALLS'!M2456),('NORMAL OPTION CALLS'!G2456-'NORMAL OPTION CALLS'!L2456)*('NORMAL OPTION CALLS'!M2456))</f>
        <v>3600</v>
      </c>
      <c r="O2456" s="8">
        <f>'NORMAL OPTION CALLS'!N2456/('NORMAL OPTION CALLS'!M2456)/'NORMAL OPTION CALLS'!G2456%</f>
        <v>21.428571428571427</v>
      </c>
    </row>
    <row r="2457" spans="1:15" ht="16.5">
      <c r="A2457" s="127">
        <v>41</v>
      </c>
      <c r="B2457" s="124">
        <v>42832</v>
      </c>
      <c r="C2457" s="119">
        <v>530</v>
      </c>
      <c r="D2457" s="119" t="s">
        <v>21</v>
      </c>
      <c r="E2457" s="119" t="s">
        <v>22</v>
      </c>
      <c r="F2457" s="119" t="s">
        <v>23</v>
      </c>
      <c r="G2457" s="123">
        <v>19</v>
      </c>
      <c r="H2457" s="123">
        <v>16</v>
      </c>
      <c r="I2457" s="123">
        <v>21</v>
      </c>
      <c r="J2457" s="123">
        <v>23</v>
      </c>
      <c r="K2457" s="123">
        <v>25</v>
      </c>
      <c r="L2457" s="123">
        <v>21</v>
      </c>
      <c r="M2457" s="119">
        <v>2100</v>
      </c>
      <c r="N2457" s="122">
        <f>IF('NORMAL OPTION CALLS'!E2457="BUY",('NORMAL OPTION CALLS'!L2457-'NORMAL OPTION CALLS'!G2457)*('NORMAL OPTION CALLS'!M2457),('NORMAL OPTION CALLS'!G2457-'NORMAL OPTION CALLS'!L2457)*('NORMAL OPTION CALLS'!M2457))</f>
        <v>4200</v>
      </c>
      <c r="O2457" s="8">
        <f>'NORMAL OPTION CALLS'!N2457/('NORMAL OPTION CALLS'!M2457)/'NORMAL OPTION CALLS'!G2457%</f>
        <v>10.526315789473685</v>
      </c>
    </row>
    <row r="2458" spans="1:15" ht="16.5">
      <c r="A2458" s="127">
        <v>42</v>
      </c>
      <c r="B2458" s="124">
        <v>42832</v>
      </c>
      <c r="C2458" s="119">
        <v>1700</v>
      </c>
      <c r="D2458" s="119" t="s">
        <v>21</v>
      </c>
      <c r="E2458" s="119" t="s">
        <v>22</v>
      </c>
      <c r="F2458" s="119" t="s">
        <v>131</v>
      </c>
      <c r="G2458" s="123">
        <v>45.25</v>
      </c>
      <c r="H2458" s="123">
        <v>39</v>
      </c>
      <c r="I2458" s="123">
        <v>48</v>
      </c>
      <c r="J2458" s="123">
        <v>51</v>
      </c>
      <c r="K2458" s="123">
        <v>54</v>
      </c>
      <c r="L2458" s="123">
        <v>48</v>
      </c>
      <c r="M2458" s="119">
        <v>500</v>
      </c>
      <c r="N2458" s="122">
        <f>IF('NORMAL OPTION CALLS'!E2458="BUY",('NORMAL OPTION CALLS'!L2458-'NORMAL OPTION CALLS'!G2458)*('NORMAL OPTION CALLS'!M2458),('NORMAL OPTION CALLS'!G2458-'NORMAL OPTION CALLS'!L2458)*('NORMAL OPTION CALLS'!M2458))</f>
        <v>1375</v>
      </c>
      <c r="O2458" s="8">
        <f>'NORMAL OPTION CALLS'!N2458/('NORMAL OPTION CALLS'!M2458)/'NORMAL OPTION CALLS'!G2458%</f>
        <v>6.0773480662983426</v>
      </c>
    </row>
    <row r="2459" spans="1:15" ht="16.5">
      <c r="A2459" s="127">
        <v>43</v>
      </c>
      <c r="B2459" s="124">
        <v>42831</v>
      </c>
      <c r="C2459" s="119">
        <v>195</v>
      </c>
      <c r="D2459" s="119" t="s">
        <v>21</v>
      </c>
      <c r="E2459" s="119" t="s">
        <v>22</v>
      </c>
      <c r="F2459" s="119" t="s">
        <v>24</v>
      </c>
      <c r="G2459" s="123">
        <v>7.8</v>
      </c>
      <c r="H2459" s="123">
        <v>6.8</v>
      </c>
      <c r="I2459" s="123">
        <v>8.3000000000000007</v>
      </c>
      <c r="J2459" s="123">
        <v>8.6999999999999993</v>
      </c>
      <c r="K2459" s="123">
        <v>9.1999999999999993</v>
      </c>
      <c r="L2459" s="123">
        <v>6.8</v>
      </c>
      <c r="M2459" s="119">
        <v>3500</v>
      </c>
      <c r="N2459" s="122">
        <f>IF('NORMAL OPTION CALLS'!E2459="BUY",('NORMAL OPTION CALLS'!L2459-'NORMAL OPTION CALLS'!G2459)*('NORMAL OPTION CALLS'!M2459),('NORMAL OPTION CALLS'!G2459-'NORMAL OPTION CALLS'!L2459)*('NORMAL OPTION CALLS'!M2459))</f>
        <v>-3500</v>
      </c>
      <c r="O2459" s="8">
        <f>'NORMAL OPTION CALLS'!N2459/('NORMAL OPTION CALLS'!M2459)/'NORMAL OPTION CALLS'!G2459%</f>
        <v>-12.820512820512821</v>
      </c>
    </row>
    <row r="2460" spans="1:15" ht="16.5">
      <c r="A2460" s="127">
        <v>44</v>
      </c>
      <c r="B2460" s="124">
        <v>42831</v>
      </c>
      <c r="C2460" s="119">
        <v>1400</v>
      </c>
      <c r="D2460" s="119" t="s">
        <v>21</v>
      </c>
      <c r="E2460" s="119" t="s">
        <v>22</v>
      </c>
      <c r="F2460" s="119" t="s">
        <v>119</v>
      </c>
      <c r="G2460" s="123">
        <v>36</v>
      </c>
      <c r="H2460" s="123">
        <v>32</v>
      </c>
      <c r="I2460" s="123">
        <v>38</v>
      </c>
      <c r="J2460" s="123">
        <v>40</v>
      </c>
      <c r="K2460" s="123">
        <v>42</v>
      </c>
      <c r="L2460" s="123">
        <v>32</v>
      </c>
      <c r="M2460" s="119">
        <v>700</v>
      </c>
      <c r="N2460" s="122">
        <f>IF('NORMAL OPTION CALLS'!E2460="BUY",('NORMAL OPTION CALLS'!L2460-'NORMAL OPTION CALLS'!G2460)*('NORMAL OPTION CALLS'!M2460),('NORMAL OPTION CALLS'!G2460-'NORMAL OPTION CALLS'!L2460)*('NORMAL OPTION CALLS'!M2460))</f>
        <v>-2800</v>
      </c>
      <c r="O2460" s="8">
        <f>'NORMAL OPTION CALLS'!N2460/('NORMAL OPTION CALLS'!M2460)/'NORMAL OPTION CALLS'!G2460%</f>
        <v>-11.111111111111111</v>
      </c>
    </row>
    <row r="2461" spans="1:15" ht="16.5">
      <c r="A2461" s="127">
        <v>45</v>
      </c>
      <c r="B2461" s="124">
        <v>42831</v>
      </c>
      <c r="C2461" s="119">
        <v>1440</v>
      </c>
      <c r="D2461" s="119" t="s">
        <v>21</v>
      </c>
      <c r="E2461" s="119" t="s">
        <v>22</v>
      </c>
      <c r="F2461" s="119" t="s">
        <v>132</v>
      </c>
      <c r="G2461" s="123">
        <v>36</v>
      </c>
      <c r="H2461" s="123">
        <v>30</v>
      </c>
      <c r="I2461" s="123">
        <v>39</v>
      </c>
      <c r="J2461" s="123">
        <v>42</v>
      </c>
      <c r="K2461" s="123">
        <v>45</v>
      </c>
      <c r="L2461" s="123">
        <v>39</v>
      </c>
      <c r="M2461" s="119">
        <v>500</v>
      </c>
      <c r="N2461" s="122">
        <f>IF('NORMAL OPTION CALLS'!E2461="BUY",('NORMAL OPTION CALLS'!L2461-'NORMAL OPTION CALLS'!G2461)*('NORMAL OPTION CALLS'!M2461),('NORMAL OPTION CALLS'!G2461-'NORMAL OPTION CALLS'!L2461)*('NORMAL OPTION CALLS'!M2461))</f>
        <v>1500</v>
      </c>
      <c r="O2461" s="8">
        <f>'NORMAL OPTION CALLS'!N2461/('NORMAL OPTION CALLS'!M2461)/'NORMAL OPTION CALLS'!G2461%</f>
        <v>8.3333333333333339</v>
      </c>
    </row>
    <row r="2462" spans="1:15" ht="16.5">
      <c r="A2462" s="127">
        <v>46</v>
      </c>
      <c r="B2462" s="124">
        <v>42830</v>
      </c>
      <c r="C2462" s="119">
        <v>150</v>
      </c>
      <c r="D2462" s="119" t="s">
        <v>21</v>
      </c>
      <c r="E2462" s="119" t="s">
        <v>22</v>
      </c>
      <c r="F2462" s="119" t="s">
        <v>59</v>
      </c>
      <c r="G2462" s="123">
        <v>6.4</v>
      </c>
      <c r="H2462" s="123">
        <v>5.6</v>
      </c>
      <c r="I2462" s="123">
        <v>6.8</v>
      </c>
      <c r="J2462" s="123">
        <v>7.2</v>
      </c>
      <c r="K2462" s="123">
        <v>7.6</v>
      </c>
      <c r="L2462" s="123">
        <v>7.6</v>
      </c>
      <c r="M2462" s="119">
        <v>6000</v>
      </c>
      <c r="N2462" s="122">
        <f>IF('NORMAL OPTION CALLS'!E2462="BUY",('NORMAL OPTION CALLS'!L2462-'NORMAL OPTION CALLS'!G2462)*('NORMAL OPTION CALLS'!M2462),('NORMAL OPTION CALLS'!G2462-'NORMAL OPTION CALLS'!L2462)*('NORMAL OPTION CALLS'!M2462))</f>
        <v>7199.9999999999955</v>
      </c>
      <c r="O2462" s="8">
        <f>'NORMAL OPTION CALLS'!N2462/('NORMAL OPTION CALLS'!M2462)/'NORMAL OPTION CALLS'!G2462%</f>
        <v>18.749999999999989</v>
      </c>
    </row>
    <row r="2463" spans="1:15" ht="16.5">
      <c r="A2463" s="127">
        <v>47</v>
      </c>
      <c r="B2463" s="124">
        <v>42830</v>
      </c>
      <c r="C2463" s="119">
        <v>185</v>
      </c>
      <c r="D2463" s="119" t="s">
        <v>21</v>
      </c>
      <c r="E2463" s="119" t="s">
        <v>22</v>
      </c>
      <c r="F2463" s="119" t="s">
        <v>64</v>
      </c>
      <c r="G2463" s="123">
        <v>5</v>
      </c>
      <c r="H2463" s="123">
        <v>4</v>
      </c>
      <c r="I2463" s="123">
        <v>5.5</v>
      </c>
      <c r="J2463" s="123">
        <v>6</v>
      </c>
      <c r="K2463" s="123">
        <v>6.5</v>
      </c>
      <c r="L2463" s="123">
        <v>5.5</v>
      </c>
      <c r="M2463" s="119">
        <v>6000</v>
      </c>
      <c r="N2463" s="122">
        <f>IF('NORMAL OPTION CALLS'!E2463="BUY",('NORMAL OPTION CALLS'!L2463-'NORMAL OPTION CALLS'!G2463)*('NORMAL OPTION CALLS'!M2463),('NORMAL OPTION CALLS'!G2463-'NORMAL OPTION CALLS'!L2463)*('NORMAL OPTION CALLS'!M2463))</f>
        <v>3000</v>
      </c>
      <c r="O2463" s="8">
        <f>'NORMAL OPTION CALLS'!N2463/('NORMAL OPTION CALLS'!M2463)/'NORMAL OPTION CALLS'!G2463%</f>
        <v>10</v>
      </c>
    </row>
    <row r="2464" spans="1:15" ht="16.5">
      <c r="A2464" s="127">
        <v>48</v>
      </c>
      <c r="B2464" s="124">
        <v>42829</v>
      </c>
      <c r="C2464" s="119">
        <v>280</v>
      </c>
      <c r="D2464" s="119" t="s">
        <v>21</v>
      </c>
      <c r="E2464" s="119" t="s">
        <v>22</v>
      </c>
      <c r="F2464" s="119" t="s">
        <v>91</v>
      </c>
      <c r="G2464" s="123">
        <v>11</v>
      </c>
      <c r="H2464" s="123">
        <v>9</v>
      </c>
      <c r="I2464" s="123">
        <v>12</v>
      </c>
      <c r="J2464" s="123">
        <v>13</v>
      </c>
      <c r="K2464" s="123">
        <v>14</v>
      </c>
      <c r="L2464" s="123">
        <v>12</v>
      </c>
      <c r="M2464" s="119">
        <v>2500</v>
      </c>
      <c r="N2464" s="122">
        <f>IF('NORMAL OPTION CALLS'!E2464="BUY",('NORMAL OPTION CALLS'!L2464-'NORMAL OPTION CALLS'!G2464)*('NORMAL OPTION CALLS'!M2464),('NORMAL OPTION CALLS'!G2464-'NORMAL OPTION CALLS'!L2464)*('NORMAL OPTION CALLS'!M2464))</f>
        <v>2500</v>
      </c>
      <c r="O2464" s="8">
        <f>'NORMAL OPTION CALLS'!N2464/('NORMAL OPTION CALLS'!M2464)/'NORMAL OPTION CALLS'!G2464%</f>
        <v>9.0909090909090917</v>
      </c>
    </row>
    <row r="2465" spans="1:15" ht="16.5">
      <c r="A2465" s="127">
        <v>49</v>
      </c>
      <c r="B2465" s="124">
        <v>42829</v>
      </c>
      <c r="C2465" s="119">
        <v>800</v>
      </c>
      <c r="D2465" s="119" t="s">
        <v>21</v>
      </c>
      <c r="E2465" s="119" t="s">
        <v>22</v>
      </c>
      <c r="F2465" s="119" t="s">
        <v>108</v>
      </c>
      <c r="G2465" s="123">
        <v>25</v>
      </c>
      <c r="H2465" s="123">
        <v>23</v>
      </c>
      <c r="I2465" s="123">
        <v>26</v>
      </c>
      <c r="J2465" s="123">
        <v>27</v>
      </c>
      <c r="K2465" s="123">
        <v>28</v>
      </c>
      <c r="L2465" s="123">
        <v>23</v>
      </c>
      <c r="M2465" s="119">
        <v>2000</v>
      </c>
      <c r="N2465" s="122">
        <f>IF('NORMAL OPTION CALLS'!E2465="BUY",('NORMAL OPTION CALLS'!L2465-'NORMAL OPTION CALLS'!G2465)*('NORMAL OPTION CALLS'!M2465),('NORMAL OPTION CALLS'!G2465-'NORMAL OPTION CALLS'!L2465)*('NORMAL OPTION CALLS'!M2465))</f>
        <v>-4000</v>
      </c>
      <c r="O2465" s="8">
        <f>'NORMAL OPTION CALLS'!N2465/('NORMAL OPTION CALLS'!M2465)/'NORMAL OPTION CALLS'!G2465%</f>
        <v>-8</v>
      </c>
    </row>
    <row r="2466" spans="1:15" ht="16.5">
      <c r="A2466" s="127"/>
      <c r="B2466" s="124"/>
      <c r="C2466" s="119"/>
      <c r="D2466" s="119"/>
      <c r="E2466" s="119"/>
      <c r="F2466" s="119"/>
      <c r="G2466" s="123"/>
      <c r="H2466" s="123"/>
      <c r="I2466" s="123"/>
      <c r="J2466" s="123"/>
      <c r="K2466" s="123"/>
      <c r="L2466" s="123"/>
      <c r="M2466" s="119"/>
      <c r="N2466" s="122"/>
      <c r="O2466" s="8"/>
    </row>
    <row r="2467" spans="1:15" ht="16.5">
      <c r="A2467" s="129" t="s">
        <v>95</v>
      </c>
      <c r="B2467" s="92"/>
      <c r="C2467" s="92"/>
      <c r="D2467" s="98"/>
      <c r="E2467" s="112"/>
      <c r="F2467" s="93"/>
      <c r="G2467" s="93"/>
      <c r="H2467" s="110"/>
      <c r="I2467" s="93"/>
      <c r="J2467" s="93"/>
      <c r="K2467" s="93"/>
      <c r="L2467" s="93"/>
      <c r="N2467" s="91"/>
      <c r="O2467" s="44"/>
    </row>
    <row r="2468" spans="1:15" ht="16.5">
      <c r="A2468" s="129" t="s">
        <v>96</v>
      </c>
      <c r="B2468" s="92"/>
      <c r="C2468" s="92"/>
      <c r="D2468" s="98"/>
      <c r="E2468" s="112"/>
      <c r="F2468" s="93"/>
      <c r="G2468" s="93"/>
      <c r="H2468" s="110"/>
      <c r="I2468" s="93"/>
      <c r="J2468" s="93"/>
      <c r="K2468" s="93"/>
      <c r="L2468" s="93"/>
      <c r="N2468" s="91"/>
      <c r="O2468" s="91"/>
    </row>
    <row r="2469" spans="1:15" ht="16.5">
      <c r="A2469" s="129" t="s">
        <v>96</v>
      </c>
      <c r="B2469" s="92"/>
      <c r="C2469" s="92"/>
      <c r="D2469" s="98"/>
      <c r="E2469" s="112"/>
      <c r="F2469" s="93"/>
      <c r="G2469" s="93"/>
      <c r="H2469" s="110"/>
      <c r="I2469" s="93"/>
      <c r="J2469" s="93"/>
      <c r="K2469" s="93"/>
      <c r="L2469" s="93"/>
    </row>
    <row r="2470" spans="1:15" ht="17.25" thickBot="1">
      <c r="A2470" s="98"/>
      <c r="B2470" s="92"/>
      <c r="C2470" s="92"/>
      <c r="D2470" s="93"/>
      <c r="E2470" s="93"/>
      <c r="F2470" s="93"/>
      <c r="G2470" s="94"/>
      <c r="H2470" s="95"/>
      <c r="I2470" s="96" t="s">
        <v>27</v>
      </c>
      <c r="J2470" s="96"/>
      <c r="K2470" s="97"/>
      <c r="L2470" s="97"/>
    </row>
    <row r="2471" spans="1:15" ht="16.5">
      <c r="A2471" s="98"/>
      <c r="B2471" s="92"/>
      <c r="C2471" s="92"/>
      <c r="D2471" s="146" t="s">
        <v>28</v>
      </c>
      <c r="E2471" s="149"/>
      <c r="F2471" s="99">
        <v>49</v>
      </c>
      <c r="G2471" s="100">
        <f>'NORMAL OPTION CALLS'!G2472+'NORMAL OPTION CALLS'!G2473+'NORMAL OPTION CALLS'!G2474+'NORMAL OPTION CALLS'!G2475+'NORMAL OPTION CALLS'!G2476+'NORMAL OPTION CALLS'!G2477</f>
        <v>100</v>
      </c>
      <c r="H2471" s="93">
        <v>49</v>
      </c>
      <c r="I2471" s="101">
        <f>'NORMAL OPTION CALLS'!H2472/'NORMAL OPTION CALLS'!H2471%</f>
        <v>81.632653061224488</v>
      </c>
      <c r="J2471" s="101"/>
      <c r="K2471" s="101"/>
      <c r="L2471" s="102"/>
      <c r="N2471" s="91"/>
      <c r="O2471" s="91"/>
    </row>
    <row r="2472" spans="1:15" ht="16.5">
      <c r="A2472" s="98"/>
      <c r="B2472" s="92"/>
      <c r="C2472" s="92"/>
      <c r="D2472" s="147" t="s">
        <v>29</v>
      </c>
      <c r="E2472" s="150"/>
      <c r="F2472" s="103">
        <v>40</v>
      </c>
      <c r="G2472" s="104">
        <f>('NORMAL OPTION CALLS'!F2472/'NORMAL OPTION CALLS'!F2471)*100</f>
        <v>81.632653061224488</v>
      </c>
      <c r="H2472" s="93">
        <v>40</v>
      </c>
      <c r="I2472" s="97"/>
      <c r="J2472" s="97"/>
      <c r="K2472" s="93"/>
      <c r="L2472" s="97"/>
      <c r="M2472" s="91"/>
      <c r="N2472" s="93" t="s">
        <v>30</v>
      </c>
      <c r="O2472" s="93"/>
    </row>
    <row r="2473" spans="1:15" ht="16.5">
      <c r="A2473" s="105"/>
      <c r="B2473" s="92"/>
      <c r="C2473" s="92"/>
      <c r="D2473" s="147" t="s">
        <v>31</v>
      </c>
      <c r="E2473" s="150"/>
      <c r="F2473" s="103">
        <v>0</v>
      </c>
      <c r="G2473" s="104">
        <f>('NORMAL OPTION CALLS'!F2473/'NORMAL OPTION CALLS'!F2471)*100</f>
        <v>0</v>
      </c>
      <c r="H2473" s="106"/>
      <c r="I2473" s="93"/>
      <c r="J2473" s="93"/>
      <c r="K2473" s="93"/>
      <c r="L2473" s="97"/>
      <c r="N2473" s="98"/>
      <c r="O2473" s="98"/>
    </row>
    <row r="2474" spans="1:15" ht="16.5">
      <c r="A2474" s="105"/>
      <c r="B2474" s="92"/>
      <c r="C2474" s="92"/>
      <c r="D2474" s="147" t="s">
        <v>32</v>
      </c>
      <c r="E2474" s="150"/>
      <c r="F2474" s="103">
        <v>1</v>
      </c>
      <c r="G2474" s="104">
        <f>('NORMAL OPTION CALLS'!F2474/'NORMAL OPTION CALLS'!F2471)*100</f>
        <v>2.0408163265306123</v>
      </c>
      <c r="H2474" s="106"/>
      <c r="I2474" s="93"/>
      <c r="J2474" s="93"/>
      <c r="K2474" s="93"/>
      <c r="L2474" s="97"/>
    </row>
    <row r="2475" spans="1:15" ht="16.5">
      <c r="A2475" s="105"/>
      <c r="B2475" s="92"/>
      <c r="C2475" s="92"/>
      <c r="D2475" s="147" t="s">
        <v>33</v>
      </c>
      <c r="E2475" s="150"/>
      <c r="F2475" s="103">
        <v>8</v>
      </c>
      <c r="G2475" s="104">
        <f>('NORMAL OPTION CALLS'!F2475/'NORMAL OPTION CALLS'!F2471)*100</f>
        <v>16.326530612244898</v>
      </c>
      <c r="H2475" s="106"/>
      <c r="I2475" s="93" t="s">
        <v>34</v>
      </c>
      <c r="J2475" s="93"/>
      <c r="K2475" s="97"/>
      <c r="L2475" s="97"/>
    </row>
    <row r="2476" spans="1:15" ht="16.5">
      <c r="A2476" s="105"/>
      <c r="B2476" s="92"/>
      <c r="C2476" s="92"/>
      <c r="D2476" s="147" t="s">
        <v>35</v>
      </c>
      <c r="E2476" s="150"/>
      <c r="F2476" s="103">
        <v>0</v>
      </c>
      <c r="G2476" s="104">
        <f>('NORMAL OPTION CALLS'!F2476/'NORMAL OPTION CALLS'!F2471)*100</f>
        <v>0</v>
      </c>
      <c r="H2476" s="106"/>
      <c r="I2476" s="93"/>
      <c r="J2476" s="93"/>
      <c r="K2476" s="97"/>
      <c r="L2476" s="97"/>
    </row>
    <row r="2477" spans="1:15" ht="17.25" thickBot="1">
      <c r="A2477" s="105"/>
      <c r="B2477" s="92"/>
      <c r="C2477" s="92"/>
      <c r="D2477" s="148" t="s">
        <v>36</v>
      </c>
      <c r="E2477" s="151"/>
      <c r="F2477" s="107"/>
      <c r="G2477" s="108">
        <f>('NORMAL OPTION CALLS'!F2477/'NORMAL OPTION CALLS'!F2471)*100</f>
        <v>0</v>
      </c>
      <c r="H2477" s="106"/>
      <c r="I2477" s="93"/>
      <c r="J2477" s="93"/>
      <c r="K2477" s="102"/>
      <c r="L2477" s="102"/>
      <c r="M2477" s="91"/>
    </row>
    <row r="2478" spans="1:15" ht="16.5">
      <c r="A2478" s="105"/>
      <c r="B2478" s="92"/>
      <c r="C2478" s="92"/>
      <c r="G2478" s="97"/>
      <c r="H2478" s="106"/>
      <c r="I2478" s="101"/>
      <c r="J2478" s="101"/>
      <c r="K2478" s="97"/>
      <c r="L2478" s="101"/>
    </row>
    <row r="2479" spans="1:15" ht="16.5">
      <c r="A2479" s="105"/>
      <c r="B2479" s="92"/>
      <c r="C2479" s="92"/>
      <c r="D2479" s="98"/>
      <c r="E2479" s="115"/>
      <c r="F2479" s="93"/>
      <c r="G2479" s="93"/>
      <c r="H2479" s="110"/>
      <c r="I2479" s="97"/>
      <c r="J2479" s="97"/>
      <c r="K2479" s="97"/>
      <c r="L2479" s="94"/>
      <c r="N2479" s="91"/>
      <c r="O2479" s="91"/>
    </row>
    <row r="2480" spans="1:15" ht="15" customHeight="1">
      <c r="A2480" s="109" t="s">
        <v>37</v>
      </c>
      <c r="B2480" s="92"/>
      <c r="C2480" s="92"/>
      <c r="D2480" s="98"/>
      <c r="E2480" s="98"/>
      <c r="F2480" s="93"/>
      <c r="G2480" s="93"/>
      <c r="H2480" s="110"/>
      <c r="I2480" s="111"/>
      <c r="J2480" s="111"/>
      <c r="K2480" s="111"/>
      <c r="L2480" s="93"/>
      <c r="N2480" s="115"/>
      <c r="O2480" s="115"/>
    </row>
    <row r="2481" spans="1:15" ht="16.5">
      <c r="A2481" s="112" t="s">
        <v>38</v>
      </c>
      <c r="B2481" s="92"/>
      <c r="C2481" s="92"/>
      <c r="D2481" s="113"/>
      <c r="E2481" s="114"/>
      <c r="F2481" s="98"/>
      <c r="G2481" s="111"/>
      <c r="H2481" s="110"/>
      <c r="I2481" s="111"/>
      <c r="J2481" s="111"/>
      <c r="K2481" s="111"/>
      <c r="L2481" s="93"/>
      <c r="N2481" s="98"/>
      <c r="O2481" s="98"/>
    </row>
    <row r="2482" spans="1:15" ht="15" customHeight="1">
      <c r="A2482" s="112" t="s">
        <v>39</v>
      </c>
      <c r="B2482" s="92"/>
      <c r="C2482" s="92"/>
      <c r="D2482" s="98"/>
      <c r="E2482" s="114"/>
      <c r="F2482" s="98"/>
      <c r="G2482" s="111"/>
      <c r="H2482" s="110"/>
      <c r="I2482" s="97"/>
      <c r="J2482" s="97"/>
      <c r="K2482" s="97"/>
      <c r="L2482" s="93"/>
    </row>
    <row r="2483" spans="1:15" ht="16.5">
      <c r="A2483" s="112" t="s">
        <v>40</v>
      </c>
      <c r="B2483" s="113"/>
      <c r="C2483" s="92"/>
      <c r="D2483" s="98"/>
      <c r="E2483" s="114"/>
      <c r="F2483" s="98"/>
      <c r="G2483" s="111"/>
      <c r="H2483" s="95"/>
      <c r="I2483" s="97"/>
      <c r="J2483" s="97"/>
      <c r="K2483" s="97"/>
      <c r="L2483" s="93"/>
    </row>
    <row r="2484" spans="1:15" ht="16.5">
      <c r="A2484" s="112" t="s">
        <v>41</v>
      </c>
      <c r="B2484" s="105"/>
      <c r="C2484" s="113"/>
      <c r="D2484" s="98"/>
      <c r="E2484" s="116"/>
      <c r="F2484" s="111"/>
      <c r="G2484" s="111"/>
      <c r="H2484" s="95"/>
      <c r="I2484" s="97"/>
      <c r="J2484" s="97"/>
      <c r="K2484" s="97"/>
      <c r="L2484" s="111"/>
    </row>
    <row r="2488" spans="1:15">
      <c r="A2488" s="159" t="s">
        <v>0</v>
      </c>
      <c r="B2488" s="159"/>
      <c r="C2488" s="159"/>
      <c r="D2488" s="159"/>
      <c r="E2488" s="159"/>
      <c r="F2488" s="159"/>
      <c r="G2488" s="159"/>
      <c r="H2488" s="159"/>
      <c r="I2488" s="159"/>
      <c r="J2488" s="159"/>
      <c r="K2488" s="159"/>
      <c r="L2488" s="159"/>
      <c r="M2488" s="159"/>
      <c r="N2488" s="159"/>
      <c r="O2488" s="159"/>
    </row>
    <row r="2489" spans="1:15">
      <c r="A2489" s="159"/>
      <c r="B2489" s="159"/>
      <c r="C2489" s="159"/>
      <c r="D2489" s="159"/>
      <c r="E2489" s="159"/>
      <c r="F2489" s="159"/>
      <c r="G2489" s="159"/>
      <c r="H2489" s="159"/>
      <c r="I2489" s="159"/>
      <c r="J2489" s="159"/>
      <c r="K2489" s="159"/>
      <c r="L2489" s="159"/>
      <c r="M2489" s="159"/>
      <c r="N2489" s="159"/>
      <c r="O2489" s="159"/>
    </row>
    <row r="2490" spans="1:15">
      <c r="A2490" s="159"/>
      <c r="B2490" s="159"/>
      <c r="C2490" s="159"/>
      <c r="D2490" s="159"/>
      <c r="E2490" s="159"/>
      <c r="F2490" s="159"/>
      <c r="G2490" s="159"/>
      <c r="H2490" s="159"/>
      <c r="I2490" s="159"/>
      <c r="J2490" s="159"/>
      <c r="K2490" s="159"/>
      <c r="L2490" s="159"/>
      <c r="M2490" s="159"/>
      <c r="N2490" s="159"/>
      <c r="O2490" s="159"/>
    </row>
    <row r="2491" spans="1:15">
      <c r="A2491" s="172" t="s">
        <v>1</v>
      </c>
      <c r="B2491" s="172"/>
      <c r="C2491" s="172"/>
      <c r="D2491" s="172"/>
      <c r="E2491" s="172"/>
      <c r="F2491" s="172"/>
      <c r="G2491" s="172"/>
      <c r="H2491" s="172"/>
      <c r="I2491" s="172"/>
      <c r="J2491" s="172"/>
      <c r="K2491" s="172"/>
      <c r="L2491" s="172"/>
      <c r="M2491" s="172"/>
      <c r="N2491" s="172"/>
      <c r="O2491" s="172"/>
    </row>
    <row r="2492" spans="1:15">
      <c r="A2492" s="172" t="s">
        <v>2</v>
      </c>
      <c r="B2492" s="172"/>
      <c r="C2492" s="172"/>
      <c r="D2492" s="172"/>
      <c r="E2492" s="172"/>
      <c r="F2492" s="172"/>
      <c r="G2492" s="172"/>
      <c r="H2492" s="172"/>
      <c r="I2492" s="172"/>
      <c r="J2492" s="172"/>
      <c r="K2492" s="172"/>
      <c r="L2492" s="172"/>
      <c r="M2492" s="172"/>
      <c r="N2492" s="172"/>
      <c r="O2492" s="172"/>
    </row>
    <row r="2493" spans="1:15">
      <c r="A2493" s="163" t="s">
        <v>3</v>
      </c>
      <c r="B2493" s="163"/>
      <c r="C2493" s="163"/>
      <c r="D2493" s="163"/>
      <c r="E2493" s="163"/>
      <c r="F2493" s="163"/>
      <c r="G2493" s="163"/>
      <c r="H2493" s="163"/>
      <c r="I2493" s="163"/>
      <c r="J2493" s="163"/>
      <c r="K2493" s="163"/>
      <c r="L2493" s="163"/>
      <c r="M2493" s="163"/>
      <c r="N2493" s="163"/>
      <c r="O2493" s="163"/>
    </row>
    <row r="2494" spans="1:15" ht="16.5">
      <c r="A2494" s="164" t="s">
        <v>133</v>
      </c>
      <c r="B2494" s="164"/>
      <c r="C2494" s="164"/>
      <c r="D2494" s="164"/>
      <c r="E2494" s="164"/>
      <c r="F2494" s="164"/>
      <c r="G2494" s="164"/>
      <c r="H2494" s="164"/>
      <c r="I2494" s="164"/>
      <c r="J2494" s="164"/>
      <c r="K2494" s="164"/>
      <c r="L2494" s="164"/>
      <c r="M2494" s="164"/>
      <c r="N2494" s="164"/>
      <c r="O2494" s="164"/>
    </row>
    <row r="2495" spans="1:15" ht="16.5">
      <c r="A2495" s="164" t="s">
        <v>5</v>
      </c>
      <c r="B2495" s="164"/>
      <c r="C2495" s="164"/>
      <c r="D2495" s="164"/>
      <c r="E2495" s="164"/>
      <c r="F2495" s="164"/>
      <c r="G2495" s="164"/>
      <c r="H2495" s="164"/>
      <c r="I2495" s="164"/>
      <c r="J2495" s="164"/>
      <c r="K2495" s="164"/>
      <c r="L2495" s="164"/>
      <c r="M2495" s="164"/>
      <c r="N2495" s="164"/>
      <c r="O2495" s="164"/>
    </row>
    <row r="2496" spans="1:15" ht="13.9" customHeight="1">
      <c r="A2496" s="180" t="s">
        <v>6</v>
      </c>
      <c r="B2496" s="167" t="s">
        <v>7</v>
      </c>
      <c r="C2496" s="167" t="s">
        <v>8</v>
      </c>
      <c r="D2496" s="167" t="s">
        <v>9</v>
      </c>
      <c r="E2496" s="180" t="s">
        <v>10</v>
      </c>
      <c r="F2496" s="180" t="s">
        <v>11</v>
      </c>
      <c r="G2496" s="167" t="s">
        <v>12</v>
      </c>
      <c r="H2496" s="167" t="s">
        <v>13</v>
      </c>
      <c r="I2496" s="167" t="s">
        <v>14</v>
      </c>
      <c r="J2496" s="167" t="s">
        <v>15</v>
      </c>
      <c r="K2496" s="167" t="s">
        <v>16</v>
      </c>
      <c r="L2496" s="168" t="s">
        <v>17</v>
      </c>
      <c r="M2496" s="167" t="s">
        <v>18</v>
      </c>
      <c r="N2496" s="167" t="s">
        <v>19</v>
      </c>
      <c r="O2496" s="167" t="s">
        <v>20</v>
      </c>
    </row>
    <row r="2497" spans="1:15">
      <c r="A2497" s="180"/>
      <c r="B2497" s="167"/>
      <c r="C2497" s="167"/>
      <c r="D2497" s="167"/>
      <c r="E2497" s="180"/>
      <c r="F2497" s="180"/>
      <c r="G2497" s="167"/>
      <c r="H2497" s="167"/>
      <c r="I2497" s="167"/>
      <c r="J2497" s="167"/>
      <c r="K2497" s="167"/>
      <c r="L2497" s="168"/>
      <c r="M2497" s="167"/>
      <c r="N2497" s="167"/>
      <c r="O2497" s="167"/>
    </row>
    <row r="2498" spans="1:15" ht="16.5">
      <c r="A2498" s="127">
        <v>1</v>
      </c>
      <c r="B2498" s="124">
        <v>42825</v>
      </c>
      <c r="C2498" s="119">
        <v>105</v>
      </c>
      <c r="D2498" s="119" t="s">
        <v>21</v>
      </c>
      <c r="E2498" s="119" t="s">
        <v>22</v>
      </c>
      <c r="F2498" s="119" t="s">
        <v>134</v>
      </c>
      <c r="G2498" s="123">
        <v>7.3</v>
      </c>
      <c r="H2498" s="123">
        <v>6.7</v>
      </c>
      <c r="I2498" s="123">
        <v>7.7</v>
      </c>
      <c r="J2498" s="123">
        <v>8</v>
      </c>
      <c r="K2498" s="123">
        <v>8.3000000000000007</v>
      </c>
      <c r="L2498" s="123">
        <v>6.7</v>
      </c>
      <c r="M2498" s="119">
        <v>8000</v>
      </c>
      <c r="N2498" s="122">
        <f>IF('NORMAL OPTION CALLS'!E2498="BUY",('NORMAL OPTION CALLS'!L2498-'NORMAL OPTION CALLS'!G2498)*('NORMAL OPTION CALLS'!M2498),('NORMAL OPTION CALLS'!G2498-'NORMAL OPTION CALLS'!L2498)*('NORMAL OPTION CALLS'!M2498))</f>
        <v>-4799.9999999999973</v>
      </c>
      <c r="O2498" s="8">
        <f>'NORMAL OPTION CALLS'!N2498/('NORMAL OPTION CALLS'!M2498)/'NORMAL OPTION CALLS'!G2498%</f>
        <v>-8.2191780821917764</v>
      </c>
    </row>
    <row r="2499" spans="1:15" ht="16.5">
      <c r="A2499" s="127">
        <v>2</v>
      </c>
      <c r="B2499" s="124">
        <v>42825</v>
      </c>
      <c r="C2499" s="119">
        <v>390</v>
      </c>
      <c r="D2499" s="119" t="s">
        <v>21</v>
      </c>
      <c r="E2499" s="119" t="s">
        <v>22</v>
      </c>
      <c r="F2499" s="119" t="s">
        <v>56</v>
      </c>
      <c r="G2499" s="123">
        <v>10.7</v>
      </c>
      <c r="H2499" s="123">
        <v>8.5</v>
      </c>
      <c r="I2499" s="123">
        <v>12</v>
      </c>
      <c r="J2499" s="123">
        <v>13</v>
      </c>
      <c r="K2499" s="123">
        <v>14</v>
      </c>
      <c r="L2499" s="123">
        <v>12</v>
      </c>
      <c r="M2499" s="119">
        <v>3000</v>
      </c>
      <c r="N2499" s="122">
        <f>IF('NORMAL OPTION CALLS'!E2499="BUY",('NORMAL OPTION CALLS'!L2499-'NORMAL OPTION CALLS'!G2499)*('NORMAL OPTION CALLS'!M2499),('NORMAL OPTION CALLS'!G2499-'NORMAL OPTION CALLS'!L2499)*('NORMAL OPTION CALLS'!M2499))</f>
        <v>3900.0000000000023</v>
      </c>
      <c r="O2499" s="8">
        <f>'NORMAL OPTION CALLS'!N2499/('NORMAL OPTION CALLS'!M2499)/'NORMAL OPTION CALLS'!G2499%</f>
        <v>12.149532710280381</v>
      </c>
    </row>
    <row r="2500" spans="1:15" ht="16.5">
      <c r="A2500" s="127">
        <v>3</v>
      </c>
      <c r="B2500" s="124">
        <v>42825</v>
      </c>
      <c r="C2500" s="119">
        <v>660</v>
      </c>
      <c r="D2500" s="119" t="s">
        <v>21</v>
      </c>
      <c r="E2500" s="119" t="s">
        <v>22</v>
      </c>
      <c r="F2500" s="119" t="s">
        <v>76</v>
      </c>
      <c r="G2500" s="123">
        <v>18.399999999999999</v>
      </c>
      <c r="H2500" s="123">
        <v>16.5</v>
      </c>
      <c r="I2500" s="123">
        <v>19.5</v>
      </c>
      <c r="J2500" s="123">
        <v>20.5</v>
      </c>
      <c r="K2500" s="123">
        <v>21.5</v>
      </c>
      <c r="L2500" s="123">
        <v>19.5</v>
      </c>
      <c r="M2500" s="119">
        <v>1200</v>
      </c>
      <c r="N2500" s="122">
        <f>IF('NORMAL OPTION CALLS'!E2500="BUY",('NORMAL OPTION CALLS'!L2500-'NORMAL OPTION CALLS'!G2500)*('NORMAL OPTION CALLS'!M2500),('NORMAL OPTION CALLS'!G2500-'NORMAL OPTION CALLS'!L2500)*('NORMAL OPTION CALLS'!M2500))</f>
        <v>1320.0000000000018</v>
      </c>
      <c r="O2500" s="8">
        <f>'NORMAL OPTION CALLS'!N2500/('NORMAL OPTION CALLS'!M2500)/'NORMAL OPTION CALLS'!G2500%</f>
        <v>5.9782608695652248</v>
      </c>
    </row>
    <row r="2501" spans="1:15" ht="16.5">
      <c r="A2501" s="127">
        <v>4</v>
      </c>
      <c r="B2501" s="124">
        <v>42825</v>
      </c>
      <c r="C2501" s="119">
        <v>190</v>
      </c>
      <c r="D2501" s="119" t="s">
        <v>21</v>
      </c>
      <c r="E2501" s="119" t="s">
        <v>22</v>
      </c>
      <c r="F2501" s="119" t="s">
        <v>24</v>
      </c>
      <c r="G2501" s="123">
        <v>10.25</v>
      </c>
      <c r="H2501" s="123">
        <v>9.6</v>
      </c>
      <c r="I2501" s="123">
        <v>10.7</v>
      </c>
      <c r="J2501" s="123">
        <v>11</v>
      </c>
      <c r="K2501" s="123">
        <v>11.3</v>
      </c>
      <c r="L2501" s="123">
        <v>11.3</v>
      </c>
      <c r="M2501" s="119">
        <v>3500</v>
      </c>
      <c r="N2501" s="122">
        <f>IF('NORMAL OPTION CALLS'!E2501="BUY",('NORMAL OPTION CALLS'!L2501-'NORMAL OPTION CALLS'!G2501)*('NORMAL OPTION CALLS'!M2501),('NORMAL OPTION CALLS'!G2501-'NORMAL OPTION CALLS'!L2501)*('NORMAL OPTION CALLS'!M2501))</f>
        <v>3675.0000000000023</v>
      </c>
      <c r="O2501" s="8">
        <f>'NORMAL OPTION CALLS'!N2501/('NORMAL OPTION CALLS'!M2501)/'NORMAL OPTION CALLS'!G2501%</f>
        <v>10.243902439024398</v>
      </c>
    </row>
    <row r="2502" spans="1:15" ht="16.5">
      <c r="A2502" s="127">
        <v>5</v>
      </c>
      <c r="B2502" s="124">
        <v>42824</v>
      </c>
      <c r="C2502" s="119">
        <v>620</v>
      </c>
      <c r="D2502" s="119" t="s">
        <v>21</v>
      </c>
      <c r="E2502" s="119" t="s">
        <v>22</v>
      </c>
      <c r="F2502" s="119" t="s">
        <v>77</v>
      </c>
      <c r="G2502" s="123">
        <v>4</v>
      </c>
      <c r="H2502" s="123">
        <v>1</v>
      </c>
      <c r="I2502" s="123">
        <v>5.5</v>
      </c>
      <c r="J2502" s="123">
        <v>7</v>
      </c>
      <c r="K2502" s="123">
        <v>8.5</v>
      </c>
      <c r="L2502" s="123">
        <v>8.5</v>
      </c>
      <c r="M2502" s="119">
        <v>1100</v>
      </c>
      <c r="N2502" s="122">
        <f>IF('NORMAL OPTION CALLS'!E2502="BUY",('NORMAL OPTION CALLS'!L2502-'NORMAL OPTION CALLS'!G2502)*('NORMAL OPTION CALLS'!M2502),('NORMAL OPTION CALLS'!G2502-'NORMAL OPTION CALLS'!L2502)*('NORMAL OPTION CALLS'!M2502))</f>
        <v>4950</v>
      </c>
      <c r="O2502" s="8">
        <f>'NORMAL OPTION CALLS'!N2502/('NORMAL OPTION CALLS'!M2502)/'NORMAL OPTION CALLS'!G2502%</f>
        <v>112.5</v>
      </c>
    </row>
    <row r="2503" spans="1:15" ht="16.5">
      <c r="A2503" s="127">
        <v>6</v>
      </c>
      <c r="B2503" s="124">
        <v>42824</v>
      </c>
      <c r="C2503" s="119">
        <v>330</v>
      </c>
      <c r="D2503" s="119" t="s">
        <v>21</v>
      </c>
      <c r="E2503" s="119" t="s">
        <v>22</v>
      </c>
      <c r="F2503" s="119" t="s">
        <v>135</v>
      </c>
      <c r="G2503" s="123">
        <v>5</v>
      </c>
      <c r="H2503" s="123">
        <v>3</v>
      </c>
      <c r="I2503" s="123">
        <v>6</v>
      </c>
      <c r="J2503" s="123">
        <v>7</v>
      </c>
      <c r="K2503" s="123">
        <v>8</v>
      </c>
      <c r="L2503" s="123">
        <v>8</v>
      </c>
      <c r="M2503" s="119">
        <v>2500</v>
      </c>
      <c r="N2503" s="122">
        <f>IF('NORMAL OPTION CALLS'!E2503="BUY",('NORMAL OPTION CALLS'!L2503-'NORMAL OPTION CALLS'!G2503)*('NORMAL OPTION CALLS'!M2503),('NORMAL OPTION CALLS'!G2503-'NORMAL OPTION CALLS'!L2503)*('NORMAL OPTION CALLS'!M2503))</f>
        <v>7500</v>
      </c>
      <c r="O2503" s="8">
        <f>'NORMAL OPTION CALLS'!N2503/('NORMAL OPTION CALLS'!M2503)/'NORMAL OPTION CALLS'!G2503%</f>
        <v>60</v>
      </c>
    </row>
    <row r="2504" spans="1:15" ht="16.5">
      <c r="A2504" s="127">
        <v>7</v>
      </c>
      <c r="B2504" s="124">
        <v>42824</v>
      </c>
      <c r="C2504" s="119">
        <v>180</v>
      </c>
      <c r="D2504" s="119" t="s">
        <v>21</v>
      </c>
      <c r="E2504" s="119" t="s">
        <v>22</v>
      </c>
      <c r="F2504" s="119" t="s">
        <v>64</v>
      </c>
      <c r="G2504" s="123">
        <v>4.2</v>
      </c>
      <c r="H2504" s="123">
        <v>3.6</v>
      </c>
      <c r="I2504" s="123">
        <v>4.5999999999999996</v>
      </c>
      <c r="J2504" s="123">
        <v>5</v>
      </c>
      <c r="K2504" s="123">
        <v>5.4</v>
      </c>
      <c r="L2504" s="123">
        <v>5.4</v>
      </c>
      <c r="M2504" s="119">
        <v>6000</v>
      </c>
      <c r="N2504" s="122">
        <f>IF('NORMAL OPTION CALLS'!E2504="BUY",('NORMAL OPTION CALLS'!L2504-'NORMAL OPTION CALLS'!G2504)*('NORMAL OPTION CALLS'!M2504),('NORMAL OPTION CALLS'!G2504-'NORMAL OPTION CALLS'!L2504)*('NORMAL OPTION CALLS'!M2504))</f>
        <v>7200.0000000000009</v>
      </c>
      <c r="O2504" s="8">
        <f>'NORMAL OPTION CALLS'!N2504/('NORMAL OPTION CALLS'!M2504)/'NORMAL OPTION CALLS'!G2504%</f>
        <v>28.571428571428573</v>
      </c>
    </row>
    <row r="2505" spans="1:15" ht="16.5">
      <c r="A2505" s="127">
        <v>8</v>
      </c>
      <c r="B2505" s="124">
        <v>42823</v>
      </c>
      <c r="C2505" s="119">
        <v>290</v>
      </c>
      <c r="D2505" s="119" t="s">
        <v>21</v>
      </c>
      <c r="E2505" s="119" t="s">
        <v>22</v>
      </c>
      <c r="F2505" s="119" t="s">
        <v>49</v>
      </c>
      <c r="G2505" s="123">
        <v>2</v>
      </c>
      <c r="H2505" s="123">
        <v>0.7</v>
      </c>
      <c r="I2505" s="123">
        <v>2.7</v>
      </c>
      <c r="J2505" s="123">
        <v>3.4</v>
      </c>
      <c r="K2505" s="123">
        <v>4</v>
      </c>
      <c r="L2505" s="123">
        <v>1.1000000000000001</v>
      </c>
      <c r="M2505" s="119">
        <v>3000</v>
      </c>
      <c r="N2505" s="122">
        <f>IF('NORMAL OPTION CALLS'!E2505="BUY",('NORMAL OPTION CALLS'!L2505-'NORMAL OPTION CALLS'!G2505)*('NORMAL OPTION CALLS'!M2505),('NORMAL OPTION CALLS'!G2505-'NORMAL OPTION CALLS'!L2505)*('NORMAL OPTION CALLS'!M2505))</f>
        <v>-2699.9999999999995</v>
      </c>
      <c r="O2505" s="8">
        <f>'NORMAL OPTION CALLS'!N2505/('NORMAL OPTION CALLS'!M2505)/'NORMAL OPTION CALLS'!G2505%</f>
        <v>-44.999999999999986</v>
      </c>
    </row>
    <row r="2506" spans="1:15" ht="16.5">
      <c r="A2506" s="127">
        <v>9</v>
      </c>
      <c r="B2506" s="124">
        <v>42823</v>
      </c>
      <c r="C2506" s="119">
        <v>390</v>
      </c>
      <c r="D2506" s="119" t="s">
        <v>21</v>
      </c>
      <c r="E2506" s="119" t="s">
        <v>22</v>
      </c>
      <c r="F2506" s="119" t="s">
        <v>102</v>
      </c>
      <c r="G2506" s="123">
        <v>8</v>
      </c>
      <c r="H2506" s="123">
        <v>6.5</v>
      </c>
      <c r="I2506" s="123">
        <v>8.8000000000000007</v>
      </c>
      <c r="J2506" s="123">
        <v>9.6</v>
      </c>
      <c r="K2506" s="123">
        <v>10.4</v>
      </c>
      <c r="L2506" s="123">
        <v>6.2</v>
      </c>
      <c r="M2506" s="119">
        <v>2000</v>
      </c>
      <c r="N2506" s="122">
        <f>IF('NORMAL OPTION CALLS'!E2506="BUY",('NORMAL OPTION CALLS'!L2506-'NORMAL OPTION CALLS'!G2506)*('NORMAL OPTION CALLS'!M2506),('NORMAL OPTION CALLS'!G2506-'NORMAL OPTION CALLS'!L2506)*('NORMAL OPTION CALLS'!M2506))</f>
        <v>-3599.9999999999995</v>
      </c>
      <c r="O2506" s="8">
        <f>'NORMAL OPTION CALLS'!N2506/('NORMAL OPTION CALLS'!M2506)/'NORMAL OPTION CALLS'!G2506%</f>
        <v>-22.499999999999996</v>
      </c>
    </row>
    <row r="2507" spans="1:15" ht="16.5">
      <c r="A2507" s="127">
        <v>10</v>
      </c>
      <c r="B2507" s="124">
        <v>42823</v>
      </c>
      <c r="C2507" s="119">
        <v>180</v>
      </c>
      <c r="D2507" s="119" t="s">
        <v>21</v>
      </c>
      <c r="E2507" s="119" t="s">
        <v>22</v>
      </c>
      <c r="F2507" s="119" t="s">
        <v>64</v>
      </c>
      <c r="G2507" s="123">
        <v>2.4</v>
      </c>
      <c r="H2507" s="123">
        <v>1.6</v>
      </c>
      <c r="I2507" s="123">
        <v>2.9</v>
      </c>
      <c r="J2507" s="123">
        <v>3.3</v>
      </c>
      <c r="K2507" s="123">
        <v>3.7</v>
      </c>
      <c r="L2507" s="123">
        <v>2.9</v>
      </c>
      <c r="M2507" s="119">
        <v>6000</v>
      </c>
      <c r="N2507" s="122">
        <f>IF('NORMAL OPTION CALLS'!E2507="BUY",('NORMAL OPTION CALLS'!L2507-'NORMAL OPTION CALLS'!G2507)*('NORMAL OPTION CALLS'!M2507),('NORMAL OPTION CALLS'!G2507-'NORMAL OPTION CALLS'!L2507)*('NORMAL OPTION CALLS'!M2507))</f>
        <v>3000</v>
      </c>
      <c r="O2507" s="8">
        <f>'NORMAL OPTION CALLS'!N2507/('NORMAL OPTION CALLS'!M2507)/'NORMAL OPTION CALLS'!G2507%</f>
        <v>20.833333333333332</v>
      </c>
    </row>
    <row r="2508" spans="1:15" ht="16.5">
      <c r="A2508" s="127">
        <v>11</v>
      </c>
      <c r="B2508" s="124">
        <v>42823</v>
      </c>
      <c r="C2508" s="119">
        <v>1050</v>
      </c>
      <c r="D2508" s="119" t="s">
        <v>21</v>
      </c>
      <c r="E2508" s="119" t="s">
        <v>22</v>
      </c>
      <c r="F2508" s="119" t="s">
        <v>84</v>
      </c>
      <c r="G2508" s="123">
        <v>22</v>
      </c>
      <c r="H2508" s="123">
        <v>19</v>
      </c>
      <c r="I2508" s="123">
        <v>23.5</v>
      </c>
      <c r="J2508" s="123">
        <v>25</v>
      </c>
      <c r="K2508" s="123">
        <v>26.5</v>
      </c>
      <c r="L2508" s="123">
        <v>23.5</v>
      </c>
      <c r="M2508" s="119">
        <v>1100</v>
      </c>
      <c r="N2508" s="122">
        <f>IF('NORMAL OPTION CALLS'!E2508="BUY",('NORMAL OPTION CALLS'!L2508-'NORMAL OPTION CALLS'!G2508)*('NORMAL OPTION CALLS'!M2508),('NORMAL OPTION CALLS'!G2508-'NORMAL OPTION CALLS'!L2508)*('NORMAL OPTION CALLS'!M2508))</f>
        <v>1650</v>
      </c>
      <c r="O2508" s="8">
        <f>'NORMAL OPTION CALLS'!N2508/('NORMAL OPTION CALLS'!M2508)/'NORMAL OPTION CALLS'!G2508%</f>
        <v>6.8181818181818183</v>
      </c>
    </row>
    <row r="2509" spans="1:15" ht="16.5">
      <c r="A2509" s="127">
        <v>12</v>
      </c>
      <c r="B2509" s="124">
        <v>42823</v>
      </c>
      <c r="C2509" s="119">
        <v>800</v>
      </c>
      <c r="D2509" s="119" t="s">
        <v>21</v>
      </c>
      <c r="E2509" s="119" t="s">
        <v>22</v>
      </c>
      <c r="F2509" s="119" t="s">
        <v>108</v>
      </c>
      <c r="G2509" s="123">
        <v>5</v>
      </c>
      <c r="H2509" s="123">
        <v>3</v>
      </c>
      <c r="I2509" s="123">
        <v>6</v>
      </c>
      <c r="J2509" s="123">
        <v>7</v>
      </c>
      <c r="K2509" s="123">
        <v>8</v>
      </c>
      <c r="L2509" s="123">
        <v>7</v>
      </c>
      <c r="M2509" s="119">
        <v>2000</v>
      </c>
      <c r="N2509" s="122">
        <f>IF('NORMAL OPTION CALLS'!E2509="BUY",('NORMAL OPTION CALLS'!L2509-'NORMAL OPTION CALLS'!G2509)*('NORMAL OPTION CALLS'!M2509),('NORMAL OPTION CALLS'!G2509-'NORMAL OPTION CALLS'!L2509)*('NORMAL OPTION CALLS'!M2509))</f>
        <v>4000</v>
      </c>
      <c r="O2509" s="8">
        <f>'NORMAL OPTION CALLS'!N2509/('NORMAL OPTION CALLS'!M2509)/'NORMAL OPTION CALLS'!G2509%</f>
        <v>40</v>
      </c>
    </row>
    <row r="2510" spans="1:15" ht="16.5">
      <c r="A2510" s="127">
        <v>13</v>
      </c>
      <c r="B2510" s="124">
        <v>42818</v>
      </c>
      <c r="C2510" s="119">
        <v>860</v>
      </c>
      <c r="D2510" s="119" t="s">
        <v>21</v>
      </c>
      <c r="E2510" s="119" t="s">
        <v>22</v>
      </c>
      <c r="F2510" s="119" t="s">
        <v>85</v>
      </c>
      <c r="G2510" s="123">
        <v>25</v>
      </c>
      <c r="H2510" s="123">
        <v>22</v>
      </c>
      <c r="I2510" s="123">
        <v>26.5</v>
      </c>
      <c r="J2510" s="123">
        <v>28</v>
      </c>
      <c r="K2510" s="123">
        <v>29.5</v>
      </c>
      <c r="L2510" s="123">
        <v>22</v>
      </c>
      <c r="M2510" s="119">
        <v>1000</v>
      </c>
      <c r="N2510" s="122">
        <f>IF('NORMAL OPTION CALLS'!E2510="BUY",('NORMAL OPTION CALLS'!L2510-'NORMAL OPTION CALLS'!G2510)*('NORMAL OPTION CALLS'!M2510),('NORMAL OPTION CALLS'!G2510-'NORMAL OPTION CALLS'!L2510)*('NORMAL OPTION CALLS'!M2510))</f>
        <v>-3000</v>
      </c>
      <c r="O2510" s="8">
        <f>'NORMAL OPTION CALLS'!N2510/('NORMAL OPTION CALLS'!M2510)/'NORMAL OPTION CALLS'!G2510%</f>
        <v>-12</v>
      </c>
    </row>
    <row r="2511" spans="1:15" ht="16.5">
      <c r="A2511" s="127">
        <v>14</v>
      </c>
      <c r="B2511" s="124">
        <v>42818</v>
      </c>
      <c r="C2511" s="119">
        <v>760</v>
      </c>
      <c r="D2511" s="119" t="s">
        <v>21</v>
      </c>
      <c r="E2511" s="119" t="s">
        <v>22</v>
      </c>
      <c r="F2511" s="119" t="s">
        <v>108</v>
      </c>
      <c r="G2511" s="123">
        <v>17.100000000000001</v>
      </c>
      <c r="H2511" s="123">
        <v>15</v>
      </c>
      <c r="I2511" s="123">
        <v>18</v>
      </c>
      <c r="J2511" s="123">
        <v>19</v>
      </c>
      <c r="K2511" s="123">
        <v>20</v>
      </c>
      <c r="L2511" s="123">
        <v>20</v>
      </c>
      <c r="M2511" s="119">
        <v>2000</v>
      </c>
      <c r="N2511" s="122">
        <f>IF('NORMAL OPTION CALLS'!E2511="BUY",('NORMAL OPTION CALLS'!L2511-'NORMAL OPTION CALLS'!G2511)*('NORMAL OPTION CALLS'!M2511),('NORMAL OPTION CALLS'!G2511-'NORMAL OPTION CALLS'!L2511)*('NORMAL OPTION CALLS'!M2511))</f>
        <v>5799.9999999999973</v>
      </c>
      <c r="O2511" s="8">
        <f>'NORMAL OPTION CALLS'!N2511/('NORMAL OPTION CALLS'!M2511)/'NORMAL OPTION CALLS'!G2511%</f>
        <v>16.959064327485372</v>
      </c>
    </row>
    <row r="2512" spans="1:15" ht="15" customHeight="1">
      <c r="A2512" s="127">
        <v>15</v>
      </c>
      <c r="B2512" s="124">
        <v>42822</v>
      </c>
      <c r="C2512" s="119">
        <v>330</v>
      </c>
      <c r="D2512" s="119" t="s">
        <v>21</v>
      </c>
      <c r="E2512" s="119" t="s">
        <v>22</v>
      </c>
      <c r="F2512" s="119" t="s">
        <v>136</v>
      </c>
      <c r="G2512" s="123">
        <v>5.5</v>
      </c>
      <c r="H2512" s="123">
        <v>3.5</v>
      </c>
      <c r="I2512" s="123">
        <v>6.5</v>
      </c>
      <c r="J2512" s="123">
        <v>7.5</v>
      </c>
      <c r="K2512" s="123">
        <v>8.5</v>
      </c>
      <c r="L2512" s="123">
        <v>8.5</v>
      </c>
      <c r="M2512" s="119">
        <v>2500</v>
      </c>
      <c r="N2512" s="122">
        <f>IF('NORMAL OPTION CALLS'!E2512="BUY",('NORMAL OPTION CALLS'!L2512-'NORMAL OPTION CALLS'!G2512)*('NORMAL OPTION CALLS'!M2512),('NORMAL OPTION CALLS'!G2512-'NORMAL OPTION CALLS'!L2512)*('NORMAL OPTION CALLS'!M2512))</f>
        <v>7500</v>
      </c>
      <c r="O2512" s="8">
        <f>'NORMAL OPTION CALLS'!N2512/('NORMAL OPTION CALLS'!M2512)/'NORMAL OPTION CALLS'!G2512%</f>
        <v>54.545454545454547</v>
      </c>
    </row>
    <row r="2513" spans="1:15" ht="16.5">
      <c r="A2513" s="127">
        <v>16</v>
      </c>
      <c r="B2513" s="124">
        <v>42821</v>
      </c>
      <c r="C2513" s="119">
        <v>300</v>
      </c>
      <c r="D2513" s="119" t="s">
        <v>21</v>
      </c>
      <c r="E2513" s="119" t="s">
        <v>22</v>
      </c>
      <c r="F2513" s="119" t="s">
        <v>137</v>
      </c>
      <c r="G2513" s="123">
        <v>8.6</v>
      </c>
      <c r="H2513" s="123">
        <v>6.8</v>
      </c>
      <c r="I2513" s="123">
        <v>9.5</v>
      </c>
      <c r="J2513" s="123">
        <v>10.4</v>
      </c>
      <c r="K2513" s="123">
        <v>11.3</v>
      </c>
      <c r="L2513" s="123">
        <v>11.3</v>
      </c>
      <c r="M2513" s="119">
        <v>3500</v>
      </c>
      <c r="N2513" s="122">
        <f>IF('NORMAL OPTION CALLS'!E2513="BUY",('NORMAL OPTION CALLS'!L2513-'NORMAL OPTION CALLS'!G2513)*('NORMAL OPTION CALLS'!M2513),('NORMAL OPTION CALLS'!G2513-'NORMAL OPTION CALLS'!L2513)*('NORMAL OPTION CALLS'!M2513))</f>
        <v>9450.0000000000036</v>
      </c>
      <c r="O2513" s="8">
        <f>'NORMAL OPTION CALLS'!N2513/('NORMAL OPTION CALLS'!M2513)/'NORMAL OPTION CALLS'!G2513%</f>
        <v>31.395348837209315</v>
      </c>
    </row>
    <row r="2514" spans="1:15" ht="16.5">
      <c r="A2514" s="127">
        <v>17</v>
      </c>
      <c r="B2514" s="124">
        <v>42821</v>
      </c>
      <c r="C2514" s="119">
        <v>300</v>
      </c>
      <c r="D2514" s="119" t="s">
        <v>21</v>
      </c>
      <c r="E2514" s="119" t="s">
        <v>22</v>
      </c>
      <c r="F2514" s="119" t="s">
        <v>112</v>
      </c>
      <c r="G2514" s="123">
        <v>4</v>
      </c>
      <c r="H2514" s="123">
        <v>3.2</v>
      </c>
      <c r="I2514" s="123">
        <v>4.4000000000000004</v>
      </c>
      <c r="J2514" s="123">
        <v>4.8</v>
      </c>
      <c r="K2514" s="123">
        <v>5.2</v>
      </c>
      <c r="L2514" s="123">
        <v>3.2</v>
      </c>
      <c r="M2514" s="119">
        <v>3084</v>
      </c>
      <c r="N2514" s="122">
        <f>IF('NORMAL OPTION CALLS'!E2514="BUY",('NORMAL OPTION CALLS'!L2514-'NORMAL OPTION CALLS'!G2514)*('NORMAL OPTION CALLS'!M2514),('NORMAL OPTION CALLS'!G2514-'NORMAL OPTION CALLS'!L2514)*('NORMAL OPTION CALLS'!M2514))</f>
        <v>-2467.1999999999994</v>
      </c>
      <c r="O2514" s="8">
        <f>'NORMAL OPTION CALLS'!N2514/('NORMAL OPTION CALLS'!M2514)/'NORMAL OPTION CALLS'!G2514%</f>
        <v>-19.999999999999996</v>
      </c>
    </row>
    <row r="2515" spans="1:15" ht="16.5">
      <c r="A2515" s="127">
        <v>18</v>
      </c>
      <c r="B2515" s="124">
        <v>42821</v>
      </c>
      <c r="C2515" s="119">
        <v>860</v>
      </c>
      <c r="D2515" s="119" t="s">
        <v>21</v>
      </c>
      <c r="E2515" s="119" t="s">
        <v>22</v>
      </c>
      <c r="F2515" s="119" t="s">
        <v>85</v>
      </c>
      <c r="G2515" s="123">
        <v>16.5</v>
      </c>
      <c r="H2515" s="123">
        <v>13.5</v>
      </c>
      <c r="I2515" s="123">
        <v>18</v>
      </c>
      <c r="J2515" s="123">
        <v>19.5</v>
      </c>
      <c r="K2515" s="123">
        <v>21</v>
      </c>
      <c r="L2515" s="123">
        <v>18</v>
      </c>
      <c r="M2515" s="119">
        <v>1000</v>
      </c>
      <c r="N2515" s="122">
        <f>IF('NORMAL OPTION CALLS'!E2515="BUY",('NORMAL OPTION CALLS'!L2515-'NORMAL OPTION CALLS'!G2515)*('NORMAL OPTION CALLS'!M2515),('NORMAL OPTION CALLS'!G2515-'NORMAL OPTION CALLS'!L2515)*('NORMAL OPTION CALLS'!M2515))</f>
        <v>1500</v>
      </c>
      <c r="O2515" s="8">
        <f>'NORMAL OPTION CALLS'!N2515/('NORMAL OPTION CALLS'!M2515)/'NORMAL OPTION CALLS'!G2515%</f>
        <v>9.0909090909090899</v>
      </c>
    </row>
    <row r="2516" spans="1:15" ht="16.5">
      <c r="A2516" s="127">
        <v>19</v>
      </c>
      <c r="B2516" s="124">
        <v>42818</v>
      </c>
      <c r="C2516" s="119">
        <v>270</v>
      </c>
      <c r="D2516" s="119" t="s">
        <v>21</v>
      </c>
      <c r="E2516" s="119" t="s">
        <v>22</v>
      </c>
      <c r="F2516" s="119" t="s">
        <v>91</v>
      </c>
      <c r="G2516" s="123">
        <v>6.8</v>
      </c>
      <c r="H2516" s="123">
        <v>5.6</v>
      </c>
      <c r="I2516" s="123">
        <v>7.5</v>
      </c>
      <c r="J2516" s="123">
        <v>8</v>
      </c>
      <c r="K2516" s="123">
        <v>8.5</v>
      </c>
      <c r="L2516" s="123">
        <v>8.5</v>
      </c>
      <c r="M2516" s="119">
        <v>2500</v>
      </c>
      <c r="N2516" s="122">
        <f>IF('NORMAL OPTION CALLS'!E2516="BUY",('NORMAL OPTION CALLS'!L2516-'NORMAL OPTION CALLS'!G2516)*('NORMAL OPTION CALLS'!M2516),('NORMAL OPTION CALLS'!G2516-'NORMAL OPTION CALLS'!L2516)*('NORMAL OPTION CALLS'!M2516))</f>
        <v>4250</v>
      </c>
      <c r="O2516" s="8">
        <f>'NORMAL OPTION CALLS'!N2516/('NORMAL OPTION CALLS'!M2516)/'NORMAL OPTION CALLS'!G2516%</f>
        <v>24.999999999999996</v>
      </c>
    </row>
    <row r="2517" spans="1:15" ht="16.5">
      <c r="A2517" s="127">
        <v>20</v>
      </c>
      <c r="B2517" s="124">
        <v>42818</v>
      </c>
      <c r="C2517" s="119">
        <v>140</v>
      </c>
      <c r="D2517" s="119" t="s">
        <v>21</v>
      </c>
      <c r="E2517" s="119" t="s">
        <v>22</v>
      </c>
      <c r="F2517" s="119" t="s">
        <v>138</v>
      </c>
      <c r="G2517" s="123">
        <v>1.4</v>
      </c>
      <c r="H2517" s="123">
        <v>0.6</v>
      </c>
      <c r="I2517" s="123">
        <v>1.8</v>
      </c>
      <c r="J2517" s="123">
        <v>2.2000000000000002</v>
      </c>
      <c r="K2517" s="123">
        <v>2.6</v>
      </c>
      <c r="L2517" s="123">
        <v>2.6</v>
      </c>
      <c r="M2517" s="119">
        <v>6000</v>
      </c>
      <c r="N2517" s="122">
        <f>IF('NORMAL OPTION CALLS'!E2517="BUY",('NORMAL OPTION CALLS'!L2517-'NORMAL OPTION CALLS'!G2517)*('NORMAL OPTION CALLS'!M2517),('NORMAL OPTION CALLS'!G2517-'NORMAL OPTION CALLS'!L2517)*('NORMAL OPTION CALLS'!M2517))</f>
        <v>7200.0000000000009</v>
      </c>
      <c r="O2517" s="8">
        <f>'NORMAL OPTION CALLS'!N2517/('NORMAL OPTION CALLS'!M2517)/'NORMAL OPTION CALLS'!G2517%</f>
        <v>85.714285714285737</v>
      </c>
    </row>
    <row r="2518" spans="1:15" ht="16.5">
      <c r="A2518" s="127">
        <v>21</v>
      </c>
      <c r="B2518" s="124">
        <v>42818</v>
      </c>
      <c r="C2518" s="119">
        <v>165</v>
      </c>
      <c r="D2518" s="119" t="s">
        <v>21</v>
      </c>
      <c r="E2518" s="119" t="s">
        <v>22</v>
      </c>
      <c r="F2518" s="119" t="s">
        <v>139</v>
      </c>
      <c r="G2518" s="123">
        <v>3.8</v>
      </c>
      <c r="H2518" s="123">
        <v>2.4</v>
      </c>
      <c r="I2518" s="123">
        <v>4.5999999999999996</v>
      </c>
      <c r="J2518" s="123">
        <v>5.4</v>
      </c>
      <c r="K2518" s="123">
        <v>6.2</v>
      </c>
      <c r="L2518" s="123">
        <v>6.2</v>
      </c>
      <c r="M2518" s="119">
        <v>3500</v>
      </c>
      <c r="N2518" s="122">
        <f>IF('NORMAL OPTION CALLS'!E2518="BUY",('NORMAL OPTION CALLS'!L2518-'NORMAL OPTION CALLS'!G2518)*('NORMAL OPTION CALLS'!M2518),('NORMAL OPTION CALLS'!G2518-'NORMAL OPTION CALLS'!L2518)*('NORMAL OPTION CALLS'!M2518))</f>
        <v>8400.0000000000018</v>
      </c>
      <c r="O2518" s="8">
        <f>'NORMAL OPTION CALLS'!N2518/('NORMAL OPTION CALLS'!M2518)/'NORMAL OPTION CALLS'!G2518%</f>
        <v>63.157894736842117</v>
      </c>
    </row>
    <row r="2519" spans="1:15" ht="16.5">
      <c r="A2519" s="127">
        <v>22</v>
      </c>
      <c r="B2519" s="124">
        <v>42818</v>
      </c>
      <c r="C2519" s="119">
        <v>170</v>
      </c>
      <c r="D2519" s="119" t="s">
        <v>21</v>
      </c>
      <c r="E2519" s="119" t="s">
        <v>22</v>
      </c>
      <c r="F2519" s="119" t="s">
        <v>64</v>
      </c>
      <c r="G2519" s="123">
        <v>2.5</v>
      </c>
      <c r="H2519" s="123">
        <v>1.7</v>
      </c>
      <c r="I2519" s="123">
        <v>2.9</v>
      </c>
      <c r="J2519" s="123">
        <v>3.3</v>
      </c>
      <c r="K2519" s="123">
        <v>3.7</v>
      </c>
      <c r="L2519" s="123">
        <v>3.7</v>
      </c>
      <c r="M2519" s="119">
        <v>6000</v>
      </c>
      <c r="N2519" s="122">
        <f>IF('NORMAL OPTION CALLS'!E2519="BUY",('NORMAL OPTION CALLS'!L2519-'NORMAL OPTION CALLS'!G2519)*('NORMAL OPTION CALLS'!M2519),('NORMAL OPTION CALLS'!G2519-'NORMAL OPTION CALLS'!L2519)*('NORMAL OPTION CALLS'!M2519))</f>
        <v>7200.0000000000009</v>
      </c>
      <c r="O2519" s="8">
        <f>'NORMAL OPTION CALLS'!N2519/('NORMAL OPTION CALLS'!M2519)/'NORMAL OPTION CALLS'!G2519%</f>
        <v>48.000000000000007</v>
      </c>
    </row>
    <row r="2520" spans="1:15" ht="16.5">
      <c r="A2520" s="127">
        <v>23</v>
      </c>
      <c r="B2520" s="124">
        <v>42817</v>
      </c>
      <c r="C2520" s="119">
        <v>295</v>
      </c>
      <c r="D2520" s="119" t="s">
        <v>21</v>
      </c>
      <c r="E2520" s="119" t="s">
        <v>22</v>
      </c>
      <c r="F2520" s="119" t="s">
        <v>140</v>
      </c>
      <c r="G2520" s="123">
        <v>3.75</v>
      </c>
      <c r="H2520" s="123">
        <v>2.2000000000000002</v>
      </c>
      <c r="I2520" s="123">
        <v>4.5</v>
      </c>
      <c r="J2520" s="123">
        <v>5.7</v>
      </c>
      <c r="K2520" s="123">
        <v>6.4</v>
      </c>
      <c r="L2520" s="123">
        <v>2.8</v>
      </c>
      <c r="M2520" s="119">
        <v>1700</v>
      </c>
      <c r="N2520" s="122">
        <f>IF('NORMAL OPTION CALLS'!E2520="BUY",('NORMAL OPTION CALLS'!L2520-'NORMAL OPTION CALLS'!G2520)*('NORMAL OPTION CALLS'!M2520),('NORMAL OPTION CALLS'!G2520-'NORMAL OPTION CALLS'!L2520)*('NORMAL OPTION CALLS'!M2520))</f>
        <v>-1615.0000000000002</v>
      </c>
      <c r="O2520" s="8">
        <f>'NORMAL OPTION CALLS'!N2520/('NORMAL OPTION CALLS'!M2520)/'NORMAL OPTION CALLS'!G2520%</f>
        <v>-25.333333333333339</v>
      </c>
    </row>
    <row r="2521" spans="1:15" ht="16.5">
      <c r="A2521" s="127">
        <v>24</v>
      </c>
      <c r="B2521" s="124">
        <v>42817</v>
      </c>
      <c r="C2521" s="119">
        <v>620</v>
      </c>
      <c r="D2521" s="119" t="s">
        <v>21</v>
      </c>
      <c r="E2521" s="119" t="s">
        <v>22</v>
      </c>
      <c r="F2521" s="119" t="s">
        <v>141</v>
      </c>
      <c r="G2521" s="123">
        <v>12.15</v>
      </c>
      <c r="H2521" s="123">
        <v>10</v>
      </c>
      <c r="I2521" s="123">
        <v>13</v>
      </c>
      <c r="J2521" s="123">
        <v>14</v>
      </c>
      <c r="K2521" s="123">
        <v>15</v>
      </c>
      <c r="L2521" s="123">
        <v>13</v>
      </c>
      <c r="M2521" s="119">
        <v>1500</v>
      </c>
      <c r="N2521" s="122">
        <f>IF('NORMAL OPTION CALLS'!E2521="BUY",('NORMAL OPTION CALLS'!L2521-'NORMAL OPTION CALLS'!G2521)*('NORMAL OPTION CALLS'!M2521),('NORMAL OPTION CALLS'!G2521-'NORMAL OPTION CALLS'!L2521)*('NORMAL OPTION CALLS'!M2521))</f>
        <v>1274.9999999999995</v>
      </c>
      <c r="O2521" s="8">
        <f>'NORMAL OPTION CALLS'!N2521/('NORMAL OPTION CALLS'!M2521)/'NORMAL OPTION CALLS'!G2521%</f>
        <v>6.9958847736625485</v>
      </c>
    </row>
    <row r="2522" spans="1:15" ht="16.5">
      <c r="A2522" s="127">
        <v>25</v>
      </c>
      <c r="B2522" s="124">
        <v>42817</v>
      </c>
      <c r="C2522" s="119">
        <v>460</v>
      </c>
      <c r="D2522" s="119" t="s">
        <v>21</v>
      </c>
      <c r="E2522" s="119" t="s">
        <v>22</v>
      </c>
      <c r="F2522" s="119" t="s">
        <v>75</v>
      </c>
      <c r="G2522" s="123">
        <v>14.5</v>
      </c>
      <c r="H2522" s="123">
        <v>12.5</v>
      </c>
      <c r="I2522" s="123">
        <v>15.5</v>
      </c>
      <c r="J2522" s="123">
        <v>16.5</v>
      </c>
      <c r="K2522" s="123">
        <v>17.5</v>
      </c>
      <c r="L2522" s="123">
        <v>17.5</v>
      </c>
      <c r="M2522" s="119">
        <v>2100</v>
      </c>
      <c r="N2522" s="122">
        <f>IF('NORMAL OPTION CALLS'!E2522="BUY",('NORMAL OPTION CALLS'!L2522-'NORMAL OPTION CALLS'!G2522)*('NORMAL OPTION CALLS'!M2522),('NORMAL OPTION CALLS'!G2522-'NORMAL OPTION CALLS'!L2522)*('NORMAL OPTION CALLS'!M2522))</f>
        <v>6300</v>
      </c>
      <c r="O2522" s="8">
        <f>'NORMAL OPTION CALLS'!N2522/('NORMAL OPTION CALLS'!M2522)/'NORMAL OPTION CALLS'!G2522%</f>
        <v>20.689655172413794</v>
      </c>
    </row>
    <row r="2523" spans="1:15" ht="16.5">
      <c r="A2523" s="127">
        <v>26</v>
      </c>
      <c r="B2523" s="124">
        <v>42817</v>
      </c>
      <c r="C2523" s="119">
        <v>1300</v>
      </c>
      <c r="D2523" s="119" t="s">
        <v>21</v>
      </c>
      <c r="E2523" s="119" t="s">
        <v>22</v>
      </c>
      <c r="F2523" s="119" t="s">
        <v>119</v>
      </c>
      <c r="G2523" s="123">
        <v>35</v>
      </c>
      <c r="H2523" s="123">
        <v>31</v>
      </c>
      <c r="I2523" s="123">
        <v>37</v>
      </c>
      <c r="J2523" s="123">
        <v>39</v>
      </c>
      <c r="K2523" s="123">
        <v>41</v>
      </c>
      <c r="L2523" s="123">
        <v>41</v>
      </c>
      <c r="M2523" s="119">
        <v>700</v>
      </c>
      <c r="N2523" s="122">
        <f>IF('NORMAL OPTION CALLS'!E2523="BUY",('NORMAL OPTION CALLS'!L2523-'NORMAL OPTION CALLS'!G2523)*('NORMAL OPTION CALLS'!M2523),('NORMAL OPTION CALLS'!G2523-'NORMAL OPTION CALLS'!L2523)*('NORMAL OPTION CALLS'!M2523))</f>
        <v>4200</v>
      </c>
      <c r="O2523" s="8">
        <f>'NORMAL OPTION CALLS'!N2523/('NORMAL OPTION CALLS'!M2523)/'NORMAL OPTION CALLS'!G2523%</f>
        <v>17.142857142857142</v>
      </c>
    </row>
    <row r="2524" spans="1:15" ht="16.5">
      <c r="A2524" s="127">
        <v>27</v>
      </c>
      <c r="B2524" s="124">
        <v>42816</v>
      </c>
      <c r="C2524" s="119">
        <v>260</v>
      </c>
      <c r="D2524" s="119" t="s">
        <v>47</v>
      </c>
      <c r="E2524" s="119" t="s">
        <v>22</v>
      </c>
      <c r="F2524" s="119" t="s">
        <v>74</v>
      </c>
      <c r="G2524" s="123">
        <v>7.2</v>
      </c>
      <c r="H2524" s="123">
        <v>6</v>
      </c>
      <c r="I2524" s="123">
        <v>7.8</v>
      </c>
      <c r="J2524" s="123">
        <v>8.4</v>
      </c>
      <c r="K2524" s="123">
        <v>9</v>
      </c>
      <c r="L2524" s="123">
        <v>6</v>
      </c>
      <c r="M2524" s="119">
        <v>3500</v>
      </c>
      <c r="N2524" s="122">
        <f>IF('NORMAL OPTION CALLS'!E2524="BUY",('NORMAL OPTION CALLS'!L2524-'NORMAL OPTION CALLS'!G2524)*('NORMAL OPTION CALLS'!M2524),('NORMAL OPTION CALLS'!G2524-'NORMAL OPTION CALLS'!L2524)*('NORMAL OPTION CALLS'!M2524))</f>
        <v>-4200.0000000000009</v>
      </c>
      <c r="O2524" s="8">
        <f>'NORMAL OPTION CALLS'!N2524/('NORMAL OPTION CALLS'!M2524)/'NORMAL OPTION CALLS'!G2524%</f>
        <v>-16.666666666666668</v>
      </c>
    </row>
    <row r="2525" spans="1:15" ht="16.5">
      <c r="A2525" s="127">
        <v>28</v>
      </c>
      <c r="B2525" s="124">
        <v>42816</v>
      </c>
      <c r="C2525" s="119">
        <v>205</v>
      </c>
      <c r="D2525" s="119" t="s">
        <v>21</v>
      </c>
      <c r="E2525" s="119" t="s">
        <v>22</v>
      </c>
      <c r="F2525" s="119" t="s">
        <v>87</v>
      </c>
      <c r="G2525" s="123">
        <v>6.4</v>
      </c>
      <c r="H2525" s="123">
        <v>5.4</v>
      </c>
      <c r="I2525" s="123">
        <v>7</v>
      </c>
      <c r="J2525" s="123">
        <v>7.5</v>
      </c>
      <c r="K2525" s="123">
        <v>8</v>
      </c>
      <c r="L2525" s="123">
        <v>7</v>
      </c>
      <c r="M2525" s="119">
        <v>3000</v>
      </c>
      <c r="N2525" s="122">
        <f>IF('NORMAL OPTION CALLS'!E2525="BUY",('NORMAL OPTION CALLS'!L2525-'NORMAL OPTION CALLS'!G2525)*('NORMAL OPTION CALLS'!M2525),('NORMAL OPTION CALLS'!G2525-'NORMAL OPTION CALLS'!L2525)*('NORMAL OPTION CALLS'!M2525))</f>
        <v>1799.9999999999989</v>
      </c>
      <c r="O2525" s="8">
        <f>'NORMAL OPTION CALLS'!N2525/('NORMAL OPTION CALLS'!M2525)/'NORMAL OPTION CALLS'!G2525%</f>
        <v>9.3749999999999947</v>
      </c>
    </row>
    <row r="2526" spans="1:15" ht="16.5">
      <c r="A2526" s="127">
        <v>29</v>
      </c>
      <c r="B2526" s="124">
        <v>42816</v>
      </c>
      <c r="C2526" s="119">
        <v>500</v>
      </c>
      <c r="D2526" s="119" t="s">
        <v>21</v>
      </c>
      <c r="E2526" s="119" t="s">
        <v>22</v>
      </c>
      <c r="F2526" s="119" t="s">
        <v>58</v>
      </c>
      <c r="G2526" s="123">
        <v>10.5</v>
      </c>
      <c r="H2526" s="123">
        <v>7.5</v>
      </c>
      <c r="I2526" s="123">
        <v>12</v>
      </c>
      <c r="J2526" s="123">
        <v>13.5</v>
      </c>
      <c r="K2526" s="123">
        <v>15</v>
      </c>
      <c r="L2526" s="123">
        <v>12</v>
      </c>
      <c r="M2526" s="119">
        <v>1200</v>
      </c>
      <c r="N2526" s="122">
        <f>IF('NORMAL OPTION CALLS'!E2526="BUY",('NORMAL OPTION CALLS'!L2526-'NORMAL OPTION CALLS'!G2526)*('NORMAL OPTION CALLS'!M2526),('NORMAL OPTION CALLS'!G2526-'NORMAL OPTION CALLS'!L2526)*('NORMAL OPTION CALLS'!M2526))</f>
        <v>1800</v>
      </c>
      <c r="O2526" s="8">
        <f>'NORMAL OPTION CALLS'!N2526/('NORMAL OPTION CALLS'!M2526)/'NORMAL OPTION CALLS'!G2526%</f>
        <v>14.285714285714286</v>
      </c>
    </row>
    <row r="2527" spans="1:15" ht="16.5">
      <c r="A2527" s="127">
        <v>30</v>
      </c>
      <c r="B2527" s="124">
        <v>42815</v>
      </c>
      <c r="C2527" s="119">
        <v>92.5</v>
      </c>
      <c r="D2527" s="119" t="s">
        <v>47</v>
      </c>
      <c r="E2527" s="119" t="s">
        <v>22</v>
      </c>
      <c r="F2527" s="119" t="s">
        <v>46</v>
      </c>
      <c r="G2527" s="123">
        <v>4.5999999999999996</v>
      </c>
      <c r="H2527" s="123">
        <v>3.8</v>
      </c>
      <c r="I2527" s="123">
        <v>5</v>
      </c>
      <c r="J2527" s="123">
        <v>5.4</v>
      </c>
      <c r="K2527" s="123">
        <v>5.8</v>
      </c>
      <c r="L2527" s="123">
        <v>5</v>
      </c>
      <c r="M2527" s="119">
        <v>7000</v>
      </c>
      <c r="N2527" s="122">
        <f>IF('NORMAL OPTION CALLS'!E2527="BUY",('NORMAL OPTION CALLS'!L2527-'NORMAL OPTION CALLS'!G2527)*('NORMAL OPTION CALLS'!M2527),('NORMAL OPTION CALLS'!G2527-'NORMAL OPTION CALLS'!L2527)*('NORMAL OPTION CALLS'!M2527))</f>
        <v>2800.0000000000023</v>
      </c>
      <c r="O2527" s="8">
        <f>'NORMAL OPTION CALLS'!N2527/('NORMAL OPTION CALLS'!M2527)/'NORMAL OPTION CALLS'!G2527%</f>
        <v>8.6956521739130501</v>
      </c>
    </row>
    <row r="2528" spans="1:15" ht="16.5">
      <c r="A2528" s="127">
        <v>31</v>
      </c>
      <c r="B2528" s="124">
        <v>42815</v>
      </c>
      <c r="C2528" s="119">
        <v>1500</v>
      </c>
      <c r="D2528" s="119" t="s">
        <v>47</v>
      </c>
      <c r="E2528" s="119" t="s">
        <v>22</v>
      </c>
      <c r="F2528" s="119" t="s">
        <v>55</v>
      </c>
      <c r="G2528" s="123">
        <v>20.5</v>
      </c>
      <c r="H2528" s="123">
        <v>16.5</v>
      </c>
      <c r="I2528" s="123">
        <v>22.5</v>
      </c>
      <c r="J2528" s="123">
        <v>24.5</v>
      </c>
      <c r="K2528" s="123">
        <v>26.5</v>
      </c>
      <c r="L2528" s="123">
        <v>26.5</v>
      </c>
      <c r="M2528" s="119">
        <v>700</v>
      </c>
      <c r="N2528" s="122">
        <f>IF('NORMAL OPTION CALLS'!E2528="BUY",('NORMAL OPTION CALLS'!L2528-'NORMAL OPTION CALLS'!G2528)*('NORMAL OPTION CALLS'!M2528),('NORMAL OPTION CALLS'!G2528-'NORMAL OPTION CALLS'!L2528)*('NORMAL OPTION CALLS'!M2528))</f>
        <v>4200</v>
      </c>
      <c r="O2528" s="8">
        <f>'NORMAL OPTION CALLS'!N2528/('NORMAL OPTION CALLS'!M2528)/'NORMAL OPTION CALLS'!G2528%</f>
        <v>29.26829268292683</v>
      </c>
    </row>
    <row r="2529" spans="1:15" ht="16.5">
      <c r="A2529" s="127">
        <v>32</v>
      </c>
      <c r="B2529" s="124">
        <v>42815</v>
      </c>
      <c r="C2529" s="119">
        <v>260</v>
      </c>
      <c r="D2529" s="119" t="s">
        <v>47</v>
      </c>
      <c r="E2529" s="119" t="s">
        <v>22</v>
      </c>
      <c r="F2529" s="119" t="s">
        <v>74</v>
      </c>
      <c r="G2529" s="123">
        <v>4.75</v>
      </c>
      <c r="H2529" s="123">
        <v>3.8</v>
      </c>
      <c r="I2529" s="123">
        <v>5.25</v>
      </c>
      <c r="J2529" s="123">
        <v>5.7</v>
      </c>
      <c r="K2529" s="123">
        <v>6.2</v>
      </c>
      <c r="L2529" s="123">
        <v>6.2</v>
      </c>
      <c r="M2529" s="119">
        <v>3500</v>
      </c>
      <c r="N2529" s="122">
        <f>IF('NORMAL OPTION CALLS'!E2529="BUY",('NORMAL OPTION CALLS'!L2529-'NORMAL OPTION CALLS'!G2529)*('NORMAL OPTION CALLS'!M2529),('NORMAL OPTION CALLS'!G2529-'NORMAL OPTION CALLS'!L2529)*('NORMAL OPTION CALLS'!M2529))</f>
        <v>5075.0000000000009</v>
      </c>
      <c r="O2529" s="8">
        <f>'NORMAL OPTION CALLS'!N2529/('NORMAL OPTION CALLS'!M2529)/'NORMAL OPTION CALLS'!G2529%</f>
        <v>30.526315789473689</v>
      </c>
    </row>
    <row r="2530" spans="1:15" ht="16.5">
      <c r="A2530" s="127">
        <v>33</v>
      </c>
      <c r="B2530" s="124">
        <v>42814</v>
      </c>
      <c r="C2530" s="119">
        <v>710</v>
      </c>
      <c r="D2530" s="119" t="s">
        <v>21</v>
      </c>
      <c r="E2530" s="119" t="s">
        <v>22</v>
      </c>
      <c r="F2530" s="119" t="s">
        <v>142</v>
      </c>
      <c r="G2530" s="123">
        <v>17</v>
      </c>
      <c r="H2530" s="123">
        <v>13</v>
      </c>
      <c r="I2530" s="123">
        <v>19</v>
      </c>
      <c r="J2530" s="123">
        <v>21</v>
      </c>
      <c r="K2530" s="123">
        <v>23</v>
      </c>
      <c r="L2530" s="123">
        <v>18.95</v>
      </c>
      <c r="M2530" s="119">
        <v>700</v>
      </c>
      <c r="N2530" s="122">
        <f>IF('NORMAL OPTION CALLS'!E2530="BUY",('NORMAL OPTION CALLS'!L2530-'NORMAL OPTION CALLS'!G2530)*('NORMAL OPTION CALLS'!M2530),('NORMAL OPTION CALLS'!G2530-'NORMAL OPTION CALLS'!L2530)*('NORMAL OPTION CALLS'!M2530))</f>
        <v>1364.9999999999995</v>
      </c>
      <c r="O2530" s="8">
        <f>'NORMAL OPTION CALLS'!N2530/('NORMAL OPTION CALLS'!M2530)/'NORMAL OPTION CALLS'!G2530%</f>
        <v>11.470588235294112</v>
      </c>
    </row>
    <row r="2531" spans="1:15" ht="16.5">
      <c r="A2531" s="127">
        <v>34</v>
      </c>
      <c r="B2531" s="124">
        <v>42814</v>
      </c>
      <c r="C2531" s="119">
        <v>1140</v>
      </c>
      <c r="D2531" s="119" t="s">
        <v>21</v>
      </c>
      <c r="E2531" s="119" t="s">
        <v>22</v>
      </c>
      <c r="F2531" s="119" t="s">
        <v>143</v>
      </c>
      <c r="G2531" s="123">
        <v>22.6</v>
      </c>
      <c r="H2531" s="123">
        <v>19</v>
      </c>
      <c r="I2531" s="123">
        <v>24.5</v>
      </c>
      <c r="J2531" s="123">
        <v>26.5</v>
      </c>
      <c r="K2531" s="123">
        <v>28.5</v>
      </c>
      <c r="L2531" s="123">
        <v>19</v>
      </c>
      <c r="M2531" s="119">
        <v>600</v>
      </c>
      <c r="N2531" s="122">
        <f>IF('NORMAL OPTION CALLS'!E2531="BUY",('NORMAL OPTION CALLS'!L2531-'NORMAL OPTION CALLS'!G2531)*('NORMAL OPTION CALLS'!M2531),('NORMAL OPTION CALLS'!G2531-'NORMAL OPTION CALLS'!L2531)*('NORMAL OPTION CALLS'!M2531))</f>
        <v>-2160.0000000000009</v>
      </c>
      <c r="O2531" s="8">
        <f>'NORMAL OPTION CALLS'!N2531/('NORMAL OPTION CALLS'!M2531)/'NORMAL OPTION CALLS'!G2531%</f>
        <v>-15.929203539823014</v>
      </c>
    </row>
    <row r="2532" spans="1:15" ht="16.5">
      <c r="A2532" s="127">
        <v>35</v>
      </c>
      <c r="B2532" s="124">
        <v>42814</v>
      </c>
      <c r="C2532" s="119">
        <v>145</v>
      </c>
      <c r="D2532" s="119" t="s">
        <v>21</v>
      </c>
      <c r="E2532" s="119" t="s">
        <v>22</v>
      </c>
      <c r="F2532" s="119" t="s">
        <v>59</v>
      </c>
      <c r="G2532" s="123">
        <v>2.5</v>
      </c>
      <c r="H2532" s="123">
        <v>1.9</v>
      </c>
      <c r="I2532" s="123">
        <v>2.8</v>
      </c>
      <c r="J2532" s="123">
        <v>3.2</v>
      </c>
      <c r="K2532" s="123">
        <v>3.5</v>
      </c>
      <c r="L2532" s="123">
        <v>2.8</v>
      </c>
      <c r="M2532" s="119">
        <v>6000</v>
      </c>
      <c r="N2532" s="122">
        <f>IF('NORMAL OPTION CALLS'!E2532="BUY",('NORMAL OPTION CALLS'!L2532-'NORMAL OPTION CALLS'!G2532)*('NORMAL OPTION CALLS'!M2532),('NORMAL OPTION CALLS'!G2532-'NORMAL OPTION CALLS'!L2532)*('NORMAL OPTION CALLS'!M2532))</f>
        <v>1799.9999999999989</v>
      </c>
      <c r="O2532" s="8">
        <f>'NORMAL OPTION CALLS'!N2532/('NORMAL OPTION CALLS'!M2532)/'NORMAL OPTION CALLS'!G2532%</f>
        <v>11.999999999999993</v>
      </c>
    </row>
    <row r="2533" spans="1:15" ht="16.5">
      <c r="A2533" s="127">
        <v>36</v>
      </c>
      <c r="B2533" s="124">
        <v>42811</v>
      </c>
      <c r="C2533" s="119">
        <v>140</v>
      </c>
      <c r="D2533" s="119" t="s">
        <v>21</v>
      </c>
      <c r="E2533" s="119" t="s">
        <v>22</v>
      </c>
      <c r="F2533" s="119" t="s">
        <v>59</v>
      </c>
      <c r="G2533" s="123">
        <v>2.2999999999999998</v>
      </c>
      <c r="H2533" s="123">
        <v>1.6</v>
      </c>
      <c r="I2533" s="123">
        <v>2.7</v>
      </c>
      <c r="J2533" s="123">
        <v>3.1</v>
      </c>
      <c r="K2533" s="123">
        <v>3.5</v>
      </c>
      <c r="L2533" s="123">
        <v>3.5</v>
      </c>
      <c r="M2533" s="119">
        <v>6000</v>
      </c>
      <c r="N2533" s="122">
        <f>IF('NORMAL OPTION CALLS'!E2533="BUY",('NORMAL OPTION CALLS'!L2533-'NORMAL OPTION CALLS'!G2533)*('NORMAL OPTION CALLS'!M2533),('NORMAL OPTION CALLS'!G2533-'NORMAL OPTION CALLS'!L2533)*('NORMAL OPTION CALLS'!M2533))</f>
        <v>7200.0000000000009</v>
      </c>
      <c r="O2533" s="8">
        <f>'NORMAL OPTION CALLS'!N2533/('NORMAL OPTION CALLS'!M2533)/'NORMAL OPTION CALLS'!G2533%</f>
        <v>52.173913043478272</v>
      </c>
    </row>
    <row r="2534" spans="1:15" ht="16.5">
      <c r="A2534" s="127">
        <v>37</v>
      </c>
      <c r="B2534" s="124">
        <v>42811</v>
      </c>
      <c r="C2534" s="119">
        <v>980</v>
      </c>
      <c r="D2534" s="119" t="s">
        <v>21</v>
      </c>
      <c r="E2534" s="119" t="s">
        <v>22</v>
      </c>
      <c r="F2534" s="119" t="s">
        <v>144</v>
      </c>
      <c r="G2534" s="123">
        <v>12</v>
      </c>
      <c r="H2534" s="123">
        <v>8</v>
      </c>
      <c r="I2534" s="123">
        <v>14</v>
      </c>
      <c r="J2534" s="123">
        <v>16</v>
      </c>
      <c r="K2534" s="123">
        <v>18</v>
      </c>
      <c r="L2534" s="123">
        <v>14</v>
      </c>
      <c r="M2534" s="119">
        <v>800</v>
      </c>
      <c r="N2534" s="122">
        <f>IF('NORMAL OPTION CALLS'!E2534="BUY",('NORMAL OPTION CALLS'!L2534-'NORMAL OPTION CALLS'!G2534)*('NORMAL OPTION CALLS'!M2534),('NORMAL OPTION CALLS'!G2534-'NORMAL OPTION CALLS'!L2534)*('NORMAL OPTION CALLS'!M2534))</f>
        <v>1600</v>
      </c>
      <c r="O2534" s="8">
        <f>'NORMAL OPTION CALLS'!N2534/('NORMAL OPTION CALLS'!M2534)/'NORMAL OPTION CALLS'!G2534%</f>
        <v>16.666666666666668</v>
      </c>
    </row>
    <row r="2535" spans="1:15" ht="16.5">
      <c r="A2535" s="127">
        <v>38</v>
      </c>
      <c r="B2535" s="124">
        <v>42811</v>
      </c>
      <c r="C2535" s="119">
        <v>165</v>
      </c>
      <c r="D2535" s="119" t="s">
        <v>21</v>
      </c>
      <c r="E2535" s="119" t="s">
        <v>22</v>
      </c>
      <c r="F2535" s="119" t="s">
        <v>64</v>
      </c>
      <c r="G2535" s="123">
        <v>3.5</v>
      </c>
      <c r="H2535" s="123">
        <v>2.7</v>
      </c>
      <c r="I2535" s="123">
        <v>3.9</v>
      </c>
      <c r="J2535" s="123">
        <v>4.3</v>
      </c>
      <c r="K2535" s="123">
        <v>4.7</v>
      </c>
      <c r="L2535" s="123">
        <v>4.7</v>
      </c>
      <c r="M2535" s="119">
        <v>6000</v>
      </c>
      <c r="N2535" s="122">
        <f>IF('NORMAL OPTION CALLS'!E2535="BUY",('NORMAL OPTION CALLS'!L2535-'NORMAL OPTION CALLS'!G2535)*('NORMAL OPTION CALLS'!M2535),('NORMAL OPTION CALLS'!G2535-'NORMAL OPTION CALLS'!L2535)*('NORMAL OPTION CALLS'!M2535))</f>
        <v>7200.0000000000009</v>
      </c>
      <c r="O2535" s="8">
        <f>'NORMAL OPTION CALLS'!N2535/('NORMAL OPTION CALLS'!M2535)/'NORMAL OPTION CALLS'!G2535%</f>
        <v>34.285714285714285</v>
      </c>
    </row>
    <row r="2536" spans="1:15" ht="16.5">
      <c r="A2536" s="127">
        <v>39</v>
      </c>
      <c r="B2536" s="124">
        <v>42810</v>
      </c>
      <c r="C2536" s="119">
        <v>490</v>
      </c>
      <c r="D2536" s="119" t="s">
        <v>21</v>
      </c>
      <c r="E2536" s="119" t="s">
        <v>22</v>
      </c>
      <c r="F2536" s="119" t="s">
        <v>99</v>
      </c>
      <c r="G2536" s="123">
        <v>9.6</v>
      </c>
      <c r="H2536" s="123">
        <v>8.5</v>
      </c>
      <c r="I2536" s="123">
        <v>10.199999999999999</v>
      </c>
      <c r="J2536" s="123">
        <v>10.7</v>
      </c>
      <c r="K2536" s="123">
        <v>11.2</v>
      </c>
      <c r="L2536" s="123">
        <v>11.2</v>
      </c>
      <c r="M2536" s="119">
        <v>2000</v>
      </c>
      <c r="N2536" s="122">
        <f>IF('NORMAL OPTION CALLS'!E2536="BUY",('NORMAL OPTION CALLS'!L2536-'NORMAL OPTION CALLS'!G2536)*('NORMAL OPTION CALLS'!M2536),('NORMAL OPTION CALLS'!G2536-'NORMAL OPTION CALLS'!L2536)*('NORMAL OPTION CALLS'!M2536))</f>
        <v>3199.9999999999991</v>
      </c>
      <c r="O2536" s="8">
        <f>'NORMAL OPTION CALLS'!N2536/('NORMAL OPTION CALLS'!M2536)/'NORMAL OPTION CALLS'!G2536%</f>
        <v>16.666666666666664</v>
      </c>
    </row>
    <row r="2537" spans="1:15" ht="16.5">
      <c r="A2537" s="127">
        <v>40</v>
      </c>
      <c r="B2537" s="124">
        <v>42810</v>
      </c>
      <c r="C2537" s="119">
        <v>1580</v>
      </c>
      <c r="D2537" s="119" t="s">
        <v>21</v>
      </c>
      <c r="E2537" s="119" t="s">
        <v>22</v>
      </c>
      <c r="F2537" s="119" t="s">
        <v>131</v>
      </c>
      <c r="G2537" s="123">
        <v>23.5</v>
      </c>
      <c r="H2537" s="123">
        <v>19.5</v>
      </c>
      <c r="I2537" s="123">
        <v>25.5</v>
      </c>
      <c r="J2537" s="123">
        <v>27.5</v>
      </c>
      <c r="K2537" s="123">
        <v>29.5</v>
      </c>
      <c r="L2537" s="123">
        <v>19.5</v>
      </c>
      <c r="M2537" s="119">
        <v>500</v>
      </c>
      <c r="N2537" s="122">
        <f>IF('NORMAL OPTION CALLS'!E2537="BUY",('NORMAL OPTION CALLS'!L2537-'NORMAL OPTION CALLS'!G2537)*('NORMAL OPTION CALLS'!M2537),('NORMAL OPTION CALLS'!G2537-'NORMAL OPTION CALLS'!L2537)*('NORMAL OPTION CALLS'!M2537))</f>
        <v>-2000</v>
      </c>
      <c r="O2537" s="8">
        <f>'NORMAL OPTION CALLS'!N2537/('NORMAL OPTION CALLS'!M2537)/'NORMAL OPTION CALLS'!G2537%</f>
        <v>-17.021276595744681</v>
      </c>
    </row>
    <row r="2538" spans="1:15" ht="16.5">
      <c r="A2538" s="127">
        <v>41</v>
      </c>
      <c r="B2538" s="124">
        <v>42810</v>
      </c>
      <c r="C2538" s="119">
        <v>700</v>
      </c>
      <c r="D2538" s="119" t="s">
        <v>21</v>
      </c>
      <c r="E2538" s="119" t="s">
        <v>22</v>
      </c>
      <c r="F2538" s="119" t="s">
        <v>145</v>
      </c>
      <c r="G2538" s="123">
        <v>11.25</v>
      </c>
      <c r="H2538" s="123">
        <v>7.5</v>
      </c>
      <c r="I2538" s="123">
        <v>13</v>
      </c>
      <c r="J2538" s="123">
        <v>15</v>
      </c>
      <c r="K2538" s="123">
        <v>17</v>
      </c>
      <c r="L2538" s="123">
        <v>13</v>
      </c>
      <c r="M2538" s="119">
        <v>700</v>
      </c>
      <c r="N2538" s="122">
        <f>IF('NORMAL OPTION CALLS'!E2538="BUY",('NORMAL OPTION CALLS'!L2538-'NORMAL OPTION CALLS'!G2538)*('NORMAL OPTION CALLS'!M2538),('NORMAL OPTION CALLS'!G2538-'NORMAL OPTION CALLS'!L2538)*('NORMAL OPTION CALLS'!M2538))</f>
        <v>1225</v>
      </c>
      <c r="O2538" s="8">
        <f>'NORMAL OPTION CALLS'!N2538/('NORMAL OPTION CALLS'!M2538)/'NORMAL OPTION CALLS'!G2538%</f>
        <v>15.555555555555555</v>
      </c>
    </row>
    <row r="2539" spans="1:15" ht="16.5">
      <c r="A2539" s="127">
        <v>42</v>
      </c>
      <c r="B2539" s="124">
        <v>42810</v>
      </c>
      <c r="C2539" s="119">
        <v>780</v>
      </c>
      <c r="D2539" s="119" t="s">
        <v>21</v>
      </c>
      <c r="E2539" s="119" t="s">
        <v>22</v>
      </c>
      <c r="F2539" s="119" t="s">
        <v>146</v>
      </c>
      <c r="G2539" s="123">
        <v>16</v>
      </c>
      <c r="H2539" s="123">
        <v>14</v>
      </c>
      <c r="I2539" s="123">
        <v>17</v>
      </c>
      <c r="J2539" s="123">
        <v>18</v>
      </c>
      <c r="K2539" s="123">
        <v>19</v>
      </c>
      <c r="L2539" s="123">
        <v>19</v>
      </c>
      <c r="M2539" s="119">
        <v>5000</v>
      </c>
      <c r="N2539" s="122">
        <f>IF('NORMAL OPTION CALLS'!E2539="BUY",('NORMAL OPTION CALLS'!L2539-'NORMAL OPTION CALLS'!G2539)*('NORMAL OPTION CALLS'!M2539),('NORMAL OPTION CALLS'!G2539-'NORMAL OPTION CALLS'!L2539)*('NORMAL OPTION CALLS'!M2539))</f>
        <v>15000</v>
      </c>
      <c r="O2539" s="8">
        <f>'NORMAL OPTION CALLS'!N2539/('NORMAL OPTION CALLS'!M2539)/'NORMAL OPTION CALLS'!G2539%</f>
        <v>18.75</v>
      </c>
    </row>
    <row r="2540" spans="1:15" ht="16.5">
      <c r="A2540" s="127">
        <v>43</v>
      </c>
      <c r="B2540" s="124">
        <v>42809</v>
      </c>
      <c r="C2540" s="119">
        <v>170</v>
      </c>
      <c r="D2540" s="119" t="s">
        <v>21</v>
      </c>
      <c r="E2540" s="119" t="s">
        <v>22</v>
      </c>
      <c r="F2540" s="119" t="s">
        <v>89</v>
      </c>
      <c r="G2540" s="123">
        <v>3.45</v>
      </c>
      <c r="H2540" s="123">
        <v>2.7</v>
      </c>
      <c r="I2540" s="123">
        <v>4</v>
      </c>
      <c r="J2540" s="123">
        <v>4.5</v>
      </c>
      <c r="K2540" s="123">
        <v>5</v>
      </c>
      <c r="L2540" s="123">
        <v>4</v>
      </c>
      <c r="M2540" s="119">
        <v>7000</v>
      </c>
      <c r="N2540" s="122">
        <f>IF('NORMAL OPTION CALLS'!E2540="BUY",('NORMAL OPTION CALLS'!L2540-'NORMAL OPTION CALLS'!G2540)*('NORMAL OPTION CALLS'!M2540),('NORMAL OPTION CALLS'!G2540-'NORMAL OPTION CALLS'!L2540)*('NORMAL OPTION CALLS'!M2540))</f>
        <v>3849.9999999999986</v>
      </c>
      <c r="O2540" s="8">
        <f>'NORMAL OPTION CALLS'!N2540/('NORMAL OPTION CALLS'!M2540)/'NORMAL OPTION CALLS'!G2540%</f>
        <v>15.942028985507239</v>
      </c>
    </row>
    <row r="2541" spans="1:15" ht="16.5">
      <c r="A2541" s="127">
        <v>44</v>
      </c>
      <c r="B2541" s="124">
        <v>42809</v>
      </c>
      <c r="C2541" s="119">
        <v>600</v>
      </c>
      <c r="D2541" s="119" t="s">
        <v>21</v>
      </c>
      <c r="E2541" s="119" t="s">
        <v>22</v>
      </c>
      <c r="F2541" s="119" t="s">
        <v>147</v>
      </c>
      <c r="G2541" s="123">
        <v>8.1</v>
      </c>
      <c r="H2541" s="123">
        <v>6</v>
      </c>
      <c r="I2541" s="123">
        <v>9</v>
      </c>
      <c r="J2541" s="123">
        <v>10</v>
      </c>
      <c r="K2541" s="123">
        <v>11</v>
      </c>
      <c r="L2541" s="123">
        <v>7.5</v>
      </c>
      <c r="M2541" s="119">
        <v>1100</v>
      </c>
      <c r="N2541" s="122">
        <f>IF('NORMAL OPTION CALLS'!E2541="BUY",('NORMAL OPTION CALLS'!L2541-'NORMAL OPTION CALLS'!G2541)*('NORMAL OPTION CALLS'!M2541),('NORMAL OPTION CALLS'!G2541-'NORMAL OPTION CALLS'!L2541)*('NORMAL OPTION CALLS'!M2541))</f>
        <v>-659.99999999999966</v>
      </c>
      <c r="O2541" s="8">
        <f>'NORMAL OPTION CALLS'!N2541/('NORMAL OPTION CALLS'!M2541)/'NORMAL OPTION CALLS'!G2541%</f>
        <v>-7.407407407407403</v>
      </c>
    </row>
    <row r="2542" spans="1:15" ht="16.5">
      <c r="A2542" s="127">
        <v>45</v>
      </c>
      <c r="B2542" s="124">
        <v>42809</v>
      </c>
      <c r="C2542" s="119">
        <v>1080</v>
      </c>
      <c r="D2542" s="119" t="s">
        <v>21</v>
      </c>
      <c r="E2542" s="119" t="s">
        <v>22</v>
      </c>
      <c r="F2542" s="119" t="s">
        <v>148</v>
      </c>
      <c r="G2542" s="123">
        <v>16</v>
      </c>
      <c r="H2542" s="123">
        <v>12</v>
      </c>
      <c r="I2542" s="123">
        <v>18</v>
      </c>
      <c r="J2542" s="123">
        <v>20</v>
      </c>
      <c r="K2542" s="123">
        <v>22</v>
      </c>
      <c r="L2542" s="123">
        <v>18</v>
      </c>
      <c r="M2542" s="119">
        <v>600</v>
      </c>
      <c r="N2542" s="122">
        <f>IF('NORMAL OPTION CALLS'!E2542="BUY",('NORMAL OPTION CALLS'!L2542-'NORMAL OPTION CALLS'!G2542)*('NORMAL OPTION CALLS'!M2542),('NORMAL OPTION CALLS'!G2542-'NORMAL OPTION CALLS'!L2542)*('NORMAL OPTION CALLS'!M2542))</f>
        <v>1200</v>
      </c>
      <c r="O2542" s="8">
        <f>'NORMAL OPTION CALLS'!N2542/('NORMAL OPTION CALLS'!M2542)/'NORMAL OPTION CALLS'!G2542%</f>
        <v>12.5</v>
      </c>
    </row>
    <row r="2543" spans="1:15" ht="16.5">
      <c r="A2543" s="127">
        <v>46</v>
      </c>
      <c r="B2543" s="124">
        <v>42809</v>
      </c>
      <c r="C2543" s="119">
        <v>1000</v>
      </c>
      <c r="D2543" s="119" t="s">
        <v>21</v>
      </c>
      <c r="E2543" s="119" t="s">
        <v>22</v>
      </c>
      <c r="F2543" s="119" t="s">
        <v>149</v>
      </c>
      <c r="G2543" s="123">
        <v>31</v>
      </c>
      <c r="H2543" s="123">
        <v>29</v>
      </c>
      <c r="I2543" s="123">
        <v>32</v>
      </c>
      <c r="J2543" s="123">
        <v>33</v>
      </c>
      <c r="K2543" s="123">
        <v>34</v>
      </c>
      <c r="L2543" s="123">
        <v>34</v>
      </c>
      <c r="M2543" s="119">
        <v>1100</v>
      </c>
      <c r="N2543" s="122">
        <f>IF('NORMAL OPTION CALLS'!E2543="BUY",('NORMAL OPTION CALLS'!L2543-'NORMAL OPTION CALLS'!G2543)*('NORMAL OPTION CALLS'!M2543),('NORMAL OPTION CALLS'!G2543-'NORMAL OPTION CALLS'!L2543)*('NORMAL OPTION CALLS'!M2543))</f>
        <v>3300</v>
      </c>
      <c r="O2543" s="8">
        <f>'NORMAL OPTION CALLS'!N2543/('NORMAL OPTION CALLS'!M2543)/'NORMAL OPTION CALLS'!G2543%</f>
        <v>9.67741935483871</v>
      </c>
    </row>
    <row r="2544" spans="1:15" ht="16.5">
      <c r="A2544" s="127">
        <v>47</v>
      </c>
      <c r="B2544" s="124">
        <v>42809</v>
      </c>
      <c r="C2544" s="119">
        <v>1300</v>
      </c>
      <c r="D2544" s="119" t="s">
        <v>21</v>
      </c>
      <c r="E2544" s="119" t="s">
        <v>22</v>
      </c>
      <c r="F2544" s="119" t="s">
        <v>119</v>
      </c>
      <c r="G2544" s="123">
        <v>25</v>
      </c>
      <c r="H2544" s="123">
        <v>21</v>
      </c>
      <c r="I2544" s="123">
        <v>27</v>
      </c>
      <c r="J2544" s="123">
        <v>29</v>
      </c>
      <c r="K2544" s="123">
        <v>31</v>
      </c>
      <c r="L2544" s="123">
        <v>27</v>
      </c>
      <c r="M2544" s="119">
        <v>700</v>
      </c>
      <c r="N2544" s="122">
        <f>IF('NORMAL OPTION CALLS'!E2544="BUY",('NORMAL OPTION CALLS'!L2544-'NORMAL OPTION CALLS'!G2544)*('NORMAL OPTION CALLS'!M2544),('NORMAL OPTION CALLS'!G2544-'NORMAL OPTION CALLS'!L2544)*('NORMAL OPTION CALLS'!M2544))</f>
        <v>1400</v>
      </c>
      <c r="O2544" s="8">
        <f>'NORMAL OPTION CALLS'!N2544/('NORMAL OPTION CALLS'!M2544)/'NORMAL OPTION CALLS'!G2544%</f>
        <v>8</v>
      </c>
    </row>
    <row r="2545" spans="1:15" ht="16.5">
      <c r="A2545" s="127">
        <v>48</v>
      </c>
      <c r="B2545" s="124">
        <v>42804</v>
      </c>
      <c r="C2545" s="119">
        <v>1040</v>
      </c>
      <c r="D2545" s="119" t="s">
        <v>150</v>
      </c>
      <c r="E2545" s="119" t="s">
        <v>22</v>
      </c>
      <c r="F2545" s="119" t="s">
        <v>151</v>
      </c>
      <c r="G2545" s="123">
        <v>14.6</v>
      </c>
      <c r="H2545" s="123">
        <v>5</v>
      </c>
      <c r="I2545" s="123">
        <v>19</v>
      </c>
      <c r="J2545" s="123">
        <v>24</v>
      </c>
      <c r="K2545" s="123">
        <v>28</v>
      </c>
      <c r="L2545" s="123">
        <v>5</v>
      </c>
      <c r="M2545" s="119">
        <v>500</v>
      </c>
      <c r="N2545" s="122">
        <f>IF('NORMAL OPTION CALLS'!E2545="BUY",('NORMAL OPTION CALLS'!L2545-'NORMAL OPTION CALLS'!G2545)*('NORMAL OPTION CALLS'!M2545),('NORMAL OPTION CALLS'!G2545-'NORMAL OPTION CALLS'!L2545)*('NORMAL OPTION CALLS'!M2545))</f>
        <v>-4800</v>
      </c>
      <c r="O2545" s="8">
        <f>'NORMAL OPTION CALLS'!N2545/('NORMAL OPTION CALLS'!M2545)/'NORMAL OPTION CALLS'!G2545%</f>
        <v>-65.753424657534254</v>
      </c>
    </row>
    <row r="2546" spans="1:15" ht="16.5">
      <c r="A2546" s="127">
        <v>49</v>
      </c>
      <c r="B2546" s="124">
        <v>42804</v>
      </c>
      <c r="C2546" s="119">
        <v>560</v>
      </c>
      <c r="D2546" s="119" t="s">
        <v>21</v>
      </c>
      <c r="E2546" s="119" t="s">
        <v>22</v>
      </c>
      <c r="F2546" s="119" t="s">
        <v>147</v>
      </c>
      <c r="G2546" s="123">
        <v>13</v>
      </c>
      <c r="H2546" s="123">
        <v>10</v>
      </c>
      <c r="I2546" s="123">
        <v>14.5</v>
      </c>
      <c r="J2546" s="123">
        <v>16</v>
      </c>
      <c r="K2546" s="123">
        <v>17</v>
      </c>
      <c r="L2546" s="123">
        <v>11.45</v>
      </c>
      <c r="M2546" s="119">
        <v>1100</v>
      </c>
      <c r="N2546" s="122">
        <f>IF('NORMAL OPTION CALLS'!E2546="BUY",('NORMAL OPTION CALLS'!L2546-'NORMAL OPTION CALLS'!G2546)*('NORMAL OPTION CALLS'!M2546),('NORMAL OPTION CALLS'!G2546-'NORMAL OPTION CALLS'!L2546)*('NORMAL OPTION CALLS'!M2546))</f>
        <v>-1705.0000000000007</v>
      </c>
      <c r="O2546" s="8">
        <f>'NORMAL OPTION CALLS'!N2546/('NORMAL OPTION CALLS'!M2546)/'NORMAL OPTION CALLS'!G2546%</f>
        <v>-11.923076923076929</v>
      </c>
    </row>
    <row r="2547" spans="1:15" ht="16.5">
      <c r="A2547" s="127">
        <v>50</v>
      </c>
      <c r="B2547" s="124">
        <v>42804</v>
      </c>
      <c r="C2547" s="119">
        <v>620</v>
      </c>
      <c r="D2547" s="119" t="s">
        <v>47</v>
      </c>
      <c r="E2547" s="119" t="s">
        <v>22</v>
      </c>
      <c r="F2547" s="119" t="s">
        <v>76</v>
      </c>
      <c r="G2547" s="123">
        <v>13.4</v>
      </c>
      <c r="H2547" s="123">
        <v>11.4</v>
      </c>
      <c r="I2547" s="123">
        <v>14.5</v>
      </c>
      <c r="J2547" s="123">
        <v>15.5</v>
      </c>
      <c r="K2547" s="123">
        <v>16.5</v>
      </c>
      <c r="L2547" s="123">
        <v>15.5</v>
      </c>
      <c r="M2547" s="119">
        <v>1200</v>
      </c>
      <c r="N2547" s="122">
        <f>IF('NORMAL OPTION CALLS'!E2547="BUY",('NORMAL OPTION CALLS'!L2547-'NORMAL OPTION CALLS'!G2547)*('NORMAL OPTION CALLS'!M2547),('NORMAL OPTION CALLS'!G2547-'NORMAL OPTION CALLS'!L2547)*('NORMAL OPTION CALLS'!M2547))</f>
        <v>2519.9999999999995</v>
      </c>
      <c r="O2547" s="8">
        <f>'NORMAL OPTION CALLS'!N2547/('NORMAL OPTION CALLS'!M2547)/'NORMAL OPTION CALLS'!G2547%</f>
        <v>15.671641791044772</v>
      </c>
    </row>
    <row r="2548" spans="1:15" ht="16.5">
      <c r="A2548" s="127">
        <v>51</v>
      </c>
      <c r="B2548" s="124">
        <v>42804</v>
      </c>
      <c r="C2548" s="119">
        <v>950</v>
      </c>
      <c r="D2548" s="119" t="s">
        <v>21</v>
      </c>
      <c r="E2548" s="119" t="s">
        <v>22</v>
      </c>
      <c r="F2548" s="119" t="s">
        <v>149</v>
      </c>
      <c r="G2548" s="123">
        <v>31</v>
      </c>
      <c r="H2548" s="123">
        <v>29</v>
      </c>
      <c r="I2548" s="123">
        <v>32</v>
      </c>
      <c r="J2548" s="123">
        <v>33</v>
      </c>
      <c r="K2548" s="123">
        <v>34</v>
      </c>
      <c r="L2548" s="123">
        <v>34</v>
      </c>
      <c r="M2548" s="119">
        <v>1100</v>
      </c>
      <c r="N2548" s="122">
        <f>IF('NORMAL OPTION CALLS'!E2548="BUY",('NORMAL OPTION CALLS'!L2548-'NORMAL OPTION CALLS'!G2548)*('NORMAL OPTION CALLS'!M2548),('NORMAL OPTION CALLS'!G2548-'NORMAL OPTION CALLS'!L2548)*('NORMAL OPTION CALLS'!M2548))</f>
        <v>3300</v>
      </c>
      <c r="O2548" s="8">
        <f>'NORMAL OPTION CALLS'!N2548/('NORMAL OPTION CALLS'!M2548)/'NORMAL OPTION CALLS'!G2548%</f>
        <v>9.67741935483871</v>
      </c>
    </row>
    <row r="2549" spans="1:15" ht="16.5">
      <c r="A2549" s="127">
        <v>52</v>
      </c>
      <c r="B2549" s="124">
        <v>42804</v>
      </c>
      <c r="C2549" s="119">
        <v>480</v>
      </c>
      <c r="D2549" s="119" t="s">
        <v>47</v>
      </c>
      <c r="E2549" s="119" t="s">
        <v>22</v>
      </c>
      <c r="F2549" s="119" t="s">
        <v>152</v>
      </c>
      <c r="G2549" s="123">
        <v>8.3000000000000007</v>
      </c>
      <c r="H2549" s="123">
        <v>6.3</v>
      </c>
      <c r="I2549" s="123">
        <v>9.5</v>
      </c>
      <c r="J2549" s="123">
        <v>10.5</v>
      </c>
      <c r="K2549" s="123">
        <v>11.5</v>
      </c>
      <c r="L2549" s="123">
        <v>11.5</v>
      </c>
      <c r="M2549" s="119">
        <v>1100</v>
      </c>
      <c r="N2549" s="122">
        <f>IF('NORMAL OPTION CALLS'!E2549="BUY",('NORMAL OPTION CALLS'!L2549-'NORMAL OPTION CALLS'!G2549)*('NORMAL OPTION CALLS'!M2549),('NORMAL OPTION CALLS'!G2549-'NORMAL OPTION CALLS'!L2549)*('NORMAL OPTION CALLS'!M2549))</f>
        <v>3519.9999999999991</v>
      </c>
      <c r="O2549" s="8">
        <f>'NORMAL OPTION CALLS'!N2549/('NORMAL OPTION CALLS'!M2549)/'NORMAL OPTION CALLS'!G2549%</f>
        <v>38.554216867469869</v>
      </c>
    </row>
    <row r="2550" spans="1:15" ht="16.5">
      <c r="A2550" s="127">
        <v>53</v>
      </c>
      <c r="B2550" s="124">
        <v>42803</v>
      </c>
      <c r="C2550" s="119">
        <v>105</v>
      </c>
      <c r="D2550" s="119" t="s">
        <v>21</v>
      </c>
      <c r="E2550" s="119" t="s">
        <v>22</v>
      </c>
      <c r="F2550" s="119" t="s">
        <v>153</v>
      </c>
      <c r="G2550" s="123">
        <v>3.5</v>
      </c>
      <c r="H2550" s="123">
        <v>2.9</v>
      </c>
      <c r="I2550" s="123">
        <v>3.8</v>
      </c>
      <c r="J2550" s="123">
        <v>4.0999999999999996</v>
      </c>
      <c r="K2550" s="123">
        <v>4.4000000000000004</v>
      </c>
      <c r="L2550" s="123">
        <v>4.4000000000000004</v>
      </c>
      <c r="M2550" s="119">
        <v>7000</v>
      </c>
      <c r="N2550" s="122">
        <f>IF('NORMAL OPTION CALLS'!E2550="BUY",('NORMAL OPTION CALLS'!L2550-'NORMAL OPTION CALLS'!G2550)*('NORMAL OPTION CALLS'!M2550),('NORMAL OPTION CALLS'!G2550-'NORMAL OPTION CALLS'!L2550)*('NORMAL OPTION CALLS'!M2550))</f>
        <v>6300.0000000000027</v>
      </c>
      <c r="O2550" s="8">
        <f>'NORMAL OPTION CALLS'!N2550/('NORMAL OPTION CALLS'!M2550)/'NORMAL OPTION CALLS'!G2550%</f>
        <v>25.714285714285722</v>
      </c>
    </row>
    <row r="2551" spans="1:15" ht="16.5">
      <c r="A2551" s="127">
        <v>54</v>
      </c>
      <c r="B2551" s="124">
        <v>42803</v>
      </c>
      <c r="C2551" s="119">
        <v>275</v>
      </c>
      <c r="D2551" s="119" t="s">
        <v>21</v>
      </c>
      <c r="E2551" s="119" t="s">
        <v>22</v>
      </c>
      <c r="F2551" s="119" t="s">
        <v>49</v>
      </c>
      <c r="G2551" s="123">
        <v>6.4</v>
      </c>
      <c r="H2551" s="123">
        <v>5.6</v>
      </c>
      <c r="I2551" s="123">
        <v>6.9</v>
      </c>
      <c r="J2551" s="123">
        <v>7.3</v>
      </c>
      <c r="K2551" s="123">
        <v>7.7</v>
      </c>
      <c r="L2551" s="123">
        <v>7.3</v>
      </c>
      <c r="M2551" s="119">
        <v>3000</v>
      </c>
      <c r="N2551" s="122">
        <f>IF('NORMAL OPTION CALLS'!E2551="BUY",('NORMAL OPTION CALLS'!L2551-'NORMAL OPTION CALLS'!G2551)*('NORMAL OPTION CALLS'!M2551),('NORMAL OPTION CALLS'!G2551-'NORMAL OPTION CALLS'!L2551)*('NORMAL OPTION CALLS'!M2551))</f>
        <v>2699.9999999999982</v>
      </c>
      <c r="O2551" s="8">
        <f>'NORMAL OPTION CALLS'!N2551/('NORMAL OPTION CALLS'!M2551)/'NORMAL OPTION CALLS'!G2551%</f>
        <v>14.062499999999989</v>
      </c>
    </row>
    <row r="2552" spans="1:15" ht="16.5">
      <c r="A2552" s="127">
        <v>55</v>
      </c>
      <c r="B2552" s="124">
        <v>42803</v>
      </c>
      <c r="C2552" s="119">
        <v>840</v>
      </c>
      <c r="D2552" s="119" t="s">
        <v>154</v>
      </c>
      <c r="E2552" s="119" t="s">
        <v>22</v>
      </c>
      <c r="F2552" s="119" t="s">
        <v>80</v>
      </c>
      <c r="G2552" s="123">
        <v>14.2</v>
      </c>
      <c r="H2552" s="123">
        <v>9</v>
      </c>
      <c r="I2552" s="123">
        <v>17</v>
      </c>
      <c r="J2552" s="123">
        <v>20</v>
      </c>
      <c r="K2552" s="123">
        <v>23</v>
      </c>
      <c r="L2552" s="123">
        <v>13.5</v>
      </c>
      <c r="M2552" s="119">
        <v>700</v>
      </c>
      <c r="N2552" s="122">
        <f>IF('NORMAL OPTION CALLS'!E2552="BUY",('NORMAL OPTION CALLS'!L2552-'NORMAL OPTION CALLS'!G2552)*('NORMAL OPTION CALLS'!M2552),('NORMAL OPTION CALLS'!G2552-'NORMAL OPTION CALLS'!L2552)*('NORMAL OPTION CALLS'!M2552))</f>
        <v>-489.99999999999949</v>
      </c>
      <c r="O2552" s="8">
        <f>'NORMAL OPTION CALLS'!N2552/('NORMAL OPTION CALLS'!M2552)/'NORMAL OPTION CALLS'!G2552%</f>
        <v>-4.9295774647887276</v>
      </c>
    </row>
    <row r="2553" spans="1:15" ht="16.5">
      <c r="A2553" s="127">
        <v>56</v>
      </c>
      <c r="B2553" s="124">
        <v>42802</v>
      </c>
      <c r="C2553" s="119">
        <v>105</v>
      </c>
      <c r="D2553" s="119" t="s">
        <v>47</v>
      </c>
      <c r="E2553" s="119" t="s">
        <v>22</v>
      </c>
      <c r="F2553" s="119" t="s">
        <v>46</v>
      </c>
      <c r="G2553" s="123">
        <v>3.1</v>
      </c>
      <c r="H2553" s="123">
        <v>2.4</v>
      </c>
      <c r="I2553" s="123">
        <v>3.5</v>
      </c>
      <c r="J2553" s="123">
        <v>3.8</v>
      </c>
      <c r="K2553" s="123">
        <v>4.0999999999999996</v>
      </c>
      <c r="L2553" s="123">
        <v>3.8</v>
      </c>
      <c r="M2553" s="119">
        <v>7000</v>
      </c>
      <c r="N2553" s="122">
        <f>IF('NORMAL OPTION CALLS'!E2553="BUY",('NORMAL OPTION CALLS'!L2553-'NORMAL OPTION CALLS'!G2553)*('NORMAL OPTION CALLS'!M2553),('NORMAL OPTION CALLS'!G2553-'NORMAL OPTION CALLS'!L2553)*('NORMAL OPTION CALLS'!M2553))</f>
        <v>4899.9999999999982</v>
      </c>
      <c r="O2553" s="8">
        <f>'NORMAL OPTION CALLS'!N2553/('NORMAL OPTION CALLS'!M2553)/'NORMAL OPTION CALLS'!G2553%</f>
        <v>22.580645161290313</v>
      </c>
    </row>
    <row r="2554" spans="1:15" ht="16.5">
      <c r="A2554" s="127">
        <v>57</v>
      </c>
      <c r="B2554" s="124">
        <v>42802</v>
      </c>
      <c r="C2554" s="119">
        <v>340</v>
      </c>
      <c r="D2554" s="119" t="s">
        <v>21</v>
      </c>
      <c r="E2554" s="119" t="s">
        <v>22</v>
      </c>
      <c r="F2554" s="119" t="s">
        <v>78</v>
      </c>
      <c r="G2554" s="123">
        <v>8.5500000000000007</v>
      </c>
      <c r="H2554" s="123">
        <v>5.5</v>
      </c>
      <c r="I2554" s="123">
        <v>10</v>
      </c>
      <c r="J2554" s="123">
        <v>11.5</v>
      </c>
      <c r="K2554" s="123">
        <v>13</v>
      </c>
      <c r="L2554" s="123">
        <v>7.15</v>
      </c>
      <c r="M2554" s="119">
        <v>3000</v>
      </c>
      <c r="N2554" s="122">
        <f>IF('NORMAL OPTION CALLS'!E2554="BUY",('NORMAL OPTION CALLS'!L2554-'NORMAL OPTION CALLS'!G2554)*('NORMAL OPTION CALLS'!M2554),('NORMAL OPTION CALLS'!G2554-'NORMAL OPTION CALLS'!L2554)*('NORMAL OPTION CALLS'!M2554))</f>
        <v>-4200.0000000000009</v>
      </c>
      <c r="O2554" s="8">
        <f>'NORMAL OPTION CALLS'!N2554/('NORMAL OPTION CALLS'!M2554)/'NORMAL OPTION CALLS'!G2554%</f>
        <v>-16.374269005847957</v>
      </c>
    </row>
    <row r="2555" spans="1:15" ht="16.5">
      <c r="A2555" s="127">
        <v>58</v>
      </c>
      <c r="B2555" s="124">
        <v>42802</v>
      </c>
      <c r="C2555" s="119">
        <v>260</v>
      </c>
      <c r="D2555" s="119" t="s">
        <v>47</v>
      </c>
      <c r="E2555" s="119" t="s">
        <v>22</v>
      </c>
      <c r="F2555" s="119" t="s">
        <v>155</v>
      </c>
      <c r="G2555" s="123">
        <v>8.5500000000000007</v>
      </c>
      <c r="H2555" s="123">
        <v>7.5</v>
      </c>
      <c r="I2555" s="123">
        <v>9</v>
      </c>
      <c r="J2555" s="123">
        <v>9.5</v>
      </c>
      <c r="K2555" s="123">
        <v>10</v>
      </c>
      <c r="L2555" s="123">
        <v>9</v>
      </c>
      <c r="M2555" s="119">
        <v>600</v>
      </c>
      <c r="N2555" s="122">
        <f>IF('NORMAL OPTION CALLS'!E2555="BUY",('NORMAL OPTION CALLS'!L2555-'NORMAL OPTION CALLS'!G2555)*('NORMAL OPTION CALLS'!M2555),('NORMAL OPTION CALLS'!G2555-'NORMAL OPTION CALLS'!L2555)*('NORMAL OPTION CALLS'!M2555))</f>
        <v>269.99999999999955</v>
      </c>
      <c r="O2555" s="8">
        <f>'NORMAL OPTION CALLS'!N2555/('NORMAL OPTION CALLS'!M2555)/'NORMAL OPTION CALLS'!G2555%</f>
        <v>5.2631578947368327</v>
      </c>
    </row>
    <row r="2556" spans="1:15" ht="16.5">
      <c r="A2556" s="127">
        <v>59</v>
      </c>
      <c r="B2556" s="124">
        <v>42802</v>
      </c>
      <c r="C2556" s="119">
        <v>1500</v>
      </c>
      <c r="D2556" s="119" t="s">
        <v>21</v>
      </c>
      <c r="E2556" s="119" t="s">
        <v>22</v>
      </c>
      <c r="F2556" s="119" t="s">
        <v>55</v>
      </c>
      <c r="G2556" s="123">
        <v>29.5</v>
      </c>
      <c r="H2556" s="123">
        <v>23.5</v>
      </c>
      <c r="I2556" s="123">
        <v>32.5</v>
      </c>
      <c r="J2556" s="123">
        <v>35.5</v>
      </c>
      <c r="K2556" s="123">
        <v>38.5</v>
      </c>
      <c r="L2556" s="123">
        <v>31.4</v>
      </c>
      <c r="M2556" s="119">
        <v>700</v>
      </c>
      <c r="N2556" s="122">
        <f>IF('NORMAL OPTION CALLS'!E2556="BUY",('NORMAL OPTION CALLS'!L2556-'NORMAL OPTION CALLS'!G2556)*('NORMAL OPTION CALLS'!M2556),('NORMAL OPTION CALLS'!G2556-'NORMAL OPTION CALLS'!L2556)*('NORMAL OPTION CALLS'!M2556))</f>
        <v>1329.9999999999991</v>
      </c>
      <c r="O2556" s="8">
        <f>'NORMAL OPTION CALLS'!N2556/('NORMAL OPTION CALLS'!M2556)/'NORMAL OPTION CALLS'!G2556%</f>
        <v>6.4406779661016911</v>
      </c>
    </row>
    <row r="2557" spans="1:15" ht="16.5">
      <c r="A2557" s="127">
        <v>60</v>
      </c>
      <c r="B2557" s="124">
        <v>42802</v>
      </c>
      <c r="C2557" s="119">
        <v>580</v>
      </c>
      <c r="D2557" s="119" t="s">
        <v>21</v>
      </c>
      <c r="E2557" s="119" t="s">
        <v>22</v>
      </c>
      <c r="F2557" s="119" t="s">
        <v>147</v>
      </c>
      <c r="G2557" s="123">
        <v>14.2</v>
      </c>
      <c r="H2557" s="123">
        <v>10.199999999999999</v>
      </c>
      <c r="I2557" s="123">
        <v>16.2</v>
      </c>
      <c r="J2557" s="123">
        <v>18.2</v>
      </c>
      <c r="K2557" s="123">
        <v>20.2</v>
      </c>
      <c r="L2557" s="123">
        <v>16.2</v>
      </c>
      <c r="M2557" s="119">
        <v>1100</v>
      </c>
      <c r="N2557" s="122">
        <f>IF('NORMAL OPTION CALLS'!E2557="BUY",('NORMAL OPTION CALLS'!L2557-'NORMAL OPTION CALLS'!G2557)*('NORMAL OPTION CALLS'!M2557),('NORMAL OPTION CALLS'!G2557-'NORMAL OPTION CALLS'!L2557)*('NORMAL OPTION CALLS'!M2557))</f>
        <v>2200</v>
      </c>
      <c r="O2557" s="8">
        <f>'NORMAL OPTION CALLS'!N2557/('NORMAL OPTION CALLS'!M2557)/'NORMAL OPTION CALLS'!G2557%</f>
        <v>14.084507042253522</v>
      </c>
    </row>
    <row r="2558" spans="1:15" ht="16.5">
      <c r="A2558" s="127">
        <v>61</v>
      </c>
      <c r="B2558" s="124">
        <v>42802</v>
      </c>
      <c r="C2558" s="119">
        <v>200</v>
      </c>
      <c r="D2558" s="119" t="s">
        <v>21</v>
      </c>
      <c r="E2558" s="119" t="s">
        <v>22</v>
      </c>
      <c r="F2558" s="119" t="s">
        <v>62</v>
      </c>
      <c r="G2558" s="123">
        <v>3.2</v>
      </c>
      <c r="H2558" s="123">
        <v>2.7</v>
      </c>
      <c r="I2558" s="123">
        <v>3.5</v>
      </c>
      <c r="J2558" s="123">
        <v>3.8</v>
      </c>
      <c r="K2558" s="123">
        <v>4.2</v>
      </c>
      <c r="L2558" s="123">
        <v>3.8</v>
      </c>
      <c r="M2558" s="119">
        <v>4000</v>
      </c>
      <c r="N2558" s="122">
        <f>IF('NORMAL OPTION CALLS'!E2558="BUY",('NORMAL OPTION CALLS'!L2558-'NORMAL OPTION CALLS'!G2558)*('NORMAL OPTION CALLS'!M2558),('NORMAL OPTION CALLS'!G2558-'NORMAL OPTION CALLS'!L2558)*('NORMAL OPTION CALLS'!M2558))</f>
        <v>2399.9999999999986</v>
      </c>
      <c r="O2558" s="8">
        <f>'NORMAL OPTION CALLS'!N2558/('NORMAL OPTION CALLS'!M2558)/'NORMAL OPTION CALLS'!G2558%</f>
        <v>18.749999999999989</v>
      </c>
    </row>
    <row r="2559" spans="1:15" ht="16.5">
      <c r="A2559" s="127">
        <v>62</v>
      </c>
      <c r="B2559" s="124">
        <v>42801</v>
      </c>
      <c r="C2559" s="119">
        <v>310</v>
      </c>
      <c r="D2559" s="119" t="s">
        <v>150</v>
      </c>
      <c r="E2559" s="119" t="s">
        <v>22</v>
      </c>
      <c r="F2559" s="119" t="s">
        <v>135</v>
      </c>
      <c r="G2559" s="123">
        <v>11.1</v>
      </c>
      <c r="H2559" s="123">
        <v>9.5</v>
      </c>
      <c r="I2559" s="123">
        <v>12</v>
      </c>
      <c r="J2559" s="123">
        <v>13</v>
      </c>
      <c r="K2559" s="123">
        <v>14</v>
      </c>
      <c r="L2559" s="123">
        <v>10.5</v>
      </c>
      <c r="M2559" s="119">
        <v>2500</v>
      </c>
      <c r="N2559" s="122">
        <f>IF('NORMAL OPTION CALLS'!E2559="BUY",('NORMAL OPTION CALLS'!L2559-'NORMAL OPTION CALLS'!G2559)*('NORMAL OPTION CALLS'!M2559),('NORMAL OPTION CALLS'!G2559-'NORMAL OPTION CALLS'!L2559)*('NORMAL OPTION CALLS'!M2559))</f>
        <v>-1499.9999999999991</v>
      </c>
      <c r="O2559" s="8">
        <f>'NORMAL OPTION CALLS'!N2559/('NORMAL OPTION CALLS'!M2559)/'NORMAL OPTION CALLS'!G2559%</f>
        <v>-5.4054054054054017</v>
      </c>
    </row>
    <row r="2560" spans="1:15" ht="16.5">
      <c r="A2560" s="127">
        <v>63</v>
      </c>
      <c r="B2560" s="124">
        <v>42801</v>
      </c>
      <c r="C2560" s="119">
        <v>260</v>
      </c>
      <c r="D2560" s="119" t="s">
        <v>47</v>
      </c>
      <c r="E2560" s="119" t="s">
        <v>22</v>
      </c>
      <c r="F2560" s="119" t="s">
        <v>74</v>
      </c>
      <c r="G2560" s="123">
        <v>8.5500000000000007</v>
      </c>
      <c r="H2560" s="123">
        <v>7.5</v>
      </c>
      <c r="I2560" s="123">
        <v>9</v>
      </c>
      <c r="J2560" s="123">
        <v>9.5</v>
      </c>
      <c r="K2560" s="123">
        <v>10</v>
      </c>
      <c r="L2560" s="123">
        <v>9</v>
      </c>
      <c r="M2560" s="119">
        <v>3500</v>
      </c>
      <c r="N2560" s="122">
        <f>IF('NORMAL OPTION CALLS'!E2560="BUY",('NORMAL OPTION CALLS'!L2560-'NORMAL OPTION CALLS'!G2560)*('NORMAL OPTION CALLS'!M2560),('NORMAL OPTION CALLS'!G2560-'NORMAL OPTION CALLS'!L2560)*('NORMAL OPTION CALLS'!M2560))</f>
        <v>1574.9999999999975</v>
      </c>
      <c r="O2560" s="8">
        <f>'NORMAL OPTION CALLS'!N2560/('NORMAL OPTION CALLS'!M2560)/'NORMAL OPTION CALLS'!G2560%</f>
        <v>5.2631578947368336</v>
      </c>
    </row>
    <row r="2561" spans="1:15" ht="16.5">
      <c r="A2561" s="127">
        <v>64</v>
      </c>
      <c r="B2561" s="124">
        <v>42801</v>
      </c>
      <c r="C2561" s="119">
        <v>470</v>
      </c>
      <c r="D2561" s="119" t="s">
        <v>47</v>
      </c>
      <c r="E2561" s="119" t="s">
        <v>22</v>
      </c>
      <c r="F2561" s="119" t="s">
        <v>99</v>
      </c>
      <c r="G2561" s="123">
        <v>6.5</v>
      </c>
      <c r="H2561" s="123">
        <v>5.5</v>
      </c>
      <c r="I2561" s="123">
        <v>7</v>
      </c>
      <c r="J2561" s="123">
        <v>7.5</v>
      </c>
      <c r="K2561" s="123">
        <v>8</v>
      </c>
      <c r="L2561" s="123">
        <v>8</v>
      </c>
      <c r="M2561" s="119">
        <v>2000</v>
      </c>
      <c r="N2561" s="122">
        <f>IF('NORMAL OPTION CALLS'!E2561="BUY",('NORMAL OPTION CALLS'!L2561-'NORMAL OPTION CALLS'!G2561)*('NORMAL OPTION CALLS'!M2561),('NORMAL OPTION CALLS'!G2561-'NORMAL OPTION CALLS'!L2561)*('NORMAL OPTION CALLS'!M2561))</f>
        <v>3000</v>
      </c>
      <c r="O2561" s="8">
        <f>'NORMAL OPTION CALLS'!N2561/('NORMAL OPTION CALLS'!M2561)/'NORMAL OPTION CALLS'!G2561%</f>
        <v>23.076923076923077</v>
      </c>
    </row>
    <row r="2562" spans="1:15" ht="16.5">
      <c r="A2562" s="127">
        <v>65</v>
      </c>
      <c r="B2562" s="124">
        <v>42800</v>
      </c>
      <c r="C2562" s="119">
        <v>950</v>
      </c>
      <c r="D2562" s="119" t="s">
        <v>21</v>
      </c>
      <c r="E2562" s="119" t="s">
        <v>22</v>
      </c>
      <c r="F2562" s="119" t="s">
        <v>156</v>
      </c>
      <c r="G2562" s="123">
        <v>28</v>
      </c>
      <c r="H2562" s="123">
        <v>24</v>
      </c>
      <c r="I2562" s="123">
        <v>30</v>
      </c>
      <c r="J2562" s="123">
        <v>32</v>
      </c>
      <c r="K2562" s="123">
        <v>34</v>
      </c>
      <c r="L2562" s="123">
        <v>24</v>
      </c>
      <c r="M2562" s="119">
        <v>600</v>
      </c>
      <c r="N2562" s="122">
        <f>IF('NORMAL OPTION CALLS'!E2562="BUY",('NORMAL OPTION CALLS'!L2562-'NORMAL OPTION CALLS'!G2562)*('NORMAL OPTION CALLS'!M2562),('NORMAL OPTION CALLS'!G2562-'NORMAL OPTION CALLS'!L2562)*('NORMAL OPTION CALLS'!M2562))</f>
        <v>-2400</v>
      </c>
      <c r="O2562" s="8">
        <f>'NORMAL OPTION CALLS'!N2562/('NORMAL OPTION CALLS'!M2562)/'NORMAL OPTION CALLS'!G2562%</f>
        <v>-14.285714285714285</v>
      </c>
    </row>
    <row r="2563" spans="1:15" ht="16.5">
      <c r="A2563" s="127">
        <v>66</v>
      </c>
      <c r="B2563" s="124">
        <v>42800</v>
      </c>
      <c r="C2563" s="119">
        <v>740</v>
      </c>
      <c r="D2563" s="119" t="s">
        <v>21</v>
      </c>
      <c r="E2563" s="119" t="s">
        <v>22</v>
      </c>
      <c r="F2563" s="119" t="s">
        <v>157</v>
      </c>
      <c r="G2563" s="123">
        <v>39</v>
      </c>
      <c r="H2563" s="123">
        <v>35</v>
      </c>
      <c r="I2563" s="123">
        <v>41</v>
      </c>
      <c r="J2563" s="123">
        <v>43</v>
      </c>
      <c r="K2563" s="123">
        <v>45</v>
      </c>
      <c r="L2563" s="123">
        <v>41</v>
      </c>
      <c r="M2563" s="119">
        <v>600</v>
      </c>
      <c r="N2563" s="122">
        <f>IF('NORMAL OPTION CALLS'!E2563="BUY",('NORMAL OPTION CALLS'!L2563-'NORMAL OPTION CALLS'!G2563)*('NORMAL OPTION CALLS'!M2563),('NORMAL OPTION CALLS'!G2563-'NORMAL OPTION CALLS'!L2563)*('NORMAL OPTION CALLS'!M2563))</f>
        <v>1200</v>
      </c>
      <c r="O2563" s="8">
        <f>'NORMAL OPTION CALLS'!N2563/('NORMAL OPTION CALLS'!M2563)/'NORMAL OPTION CALLS'!G2563%</f>
        <v>5.1282051282051277</v>
      </c>
    </row>
    <row r="2564" spans="1:15" ht="16.5">
      <c r="A2564" s="127">
        <v>67</v>
      </c>
      <c r="B2564" s="124">
        <v>42800</v>
      </c>
      <c r="C2564" s="119">
        <v>1280</v>
      </c>
      <c r="D2564" s="119" t="s">
        <v>21</v>
      </c>
      <c r="E2564" s="119" t="s">
        <v>22</v>
      </c>
      <c r="F2564" s="119" t="s">
        <v>158</v>
      </c>
      <c r="G2564" s="123">
        <v>35</v>
      </c>
      <c r="H2564" s="123">
        <v>31</v>
      </c>
      <c r="I2564" s="123">
        <v>37</v>
      </c>
      <c r="J2564" s="123">
        <v>39</v>
      </c>
      <c r="K2564" s="123">
        <v>41</v>
      </c>
      <c r="L2564" s="123">
        <v>41</v>
      </c>
      <c r="M2564" s="119">
        <v>500</v>
      </c>
      <c r="N2564" s="122">
        <f>IF('NORMAL OPTION CALLS'!E2564="BUY",('NORMAL OPTION CALLS'!L2564-'NORMAL OPTION CALLS'!G2564)*('NORMAL OPTION CALLS'!M2564),('NORMAL OPTION CALLS'!G2564-'NORMAL OPTION CALLS'!L2564)*('NORMAL OPTION CALLS'!M2564))</f>
        <v>3000</v>
      </c>
      <c r="O2564" s="8">
        <f>'NORMAL OPTION CALLS'!N2564/('NORMAL OPTION CALLS'!M2564)/'NORMAL OPTION CALLS'!G2564%</f>
        <v>17.142857142857142</v>
      </c>
    </row>
    <row r="2565" spans="1:15" ht="16.5">
      <c r="A2565" s="127">
        <v>68</v>
      </c>
      <c r="B2565" s="124">
        <v>42797</v>
      </c>
      <c r="C2565" s="119">
        <v>260</v>
      </c>
      <c r="D2565" s="119" t="s">
        <v>47</v>
      </c>
      <c r="E2565" s="119" t="s">
        <v>22</v>
      </c>
      <c r="F2565" s="119" t="s">
        <v>74</v>
      </c>
      <c r="G2565" s="123">
        <v>7.45</v>
      </c>
      <c r="H2565" s="123">
        <v>6.7</v>
      </c>
      <c r="I2565" s="123">
        <v>7.9</v>
      </c>
      <c r="J2565" s="123">
        <v>8.4</v>
      </c>
      <c r="K2565" s="123">
        <v>8.8000000000000007</v>
      </c>
      <c r="L2565" s="123">
        <v>6.7</v>
      </c>
      <c r="M2565" s="119">
        <v>3500</v>
      </c>
      <c r="N2565" s="122">
        <f>IF('NORMAL OPTION CALLS'!E2565="BUY",('NORMAL OPTION CALLS'!L2565-'NORMAL OPTION CALLS'!G2565)*('NORMAL OPTION CALLS'!M2565),('NORMAL OPTION CALLS'!G2565-'NORMAL OPTION CALLS'!L2565)*('NORMAL OPTION CALLS'!M2565))</f>
        <v>-2625</v>
      </c>
      <c r="O2565" s="8">
        <f>'NORMAL OPTION CALLS'!N2565/('NORMAL OPTION CALLS'!M2565)/'NORMAL OPTION CALLS'!G2565%</f>
        <v>-10.067114093959733</v>
      </c>
    </row>
    <row r="2566" spans="1:15" ht="16.5">
      <c r="A2566" s="127">
        <v>69</v>
      </c>
      <c r="B2566" s="124">
        <v>42797</v>
      </c>
      <c r="C2566" s="119">
        <v>100</v>
      </c>
      <c r="D2566" s="119" t="s">
        <v>21</v>
      </c>
      <c r="E2566" s="119" t="s">
        <v>22</v>
      </c>
      <c r="F2566" s="119" t="s">
        <v>24</v>
      </c>
      <c r="G2566" s="123">
        <v>6.5</v>
      </c>
      <c r="H2566" s="123">
        <v>5.8</v>
      </c>
      <c r="I2566" s="123">
        <v>7</v>
      </c>
      <c r="J2566" s="123">
        <v>7.4</v>
      </c>
      <c r="K2566" s="123">
        <v>7.8</v>
      </c>
      <c r="L2566" s="123">
        <v>7.4</v>
      </c>
      <c r="M2566" s="119">
        <v>3500</v>
      </c>
      <c r="N2566" s="122">
        <f>IF('NORMAL OPTION CALLS'!E2566="BUY",('NORMAL OPTION CALLS'!L2566-'NORMAL OPTION CALLS'!G2566)*('NORMAL OPTION CALLS'!M2566),('NORMAL OPTION CALLS'!G2566-'NORMAL OPTION CALLS'!L2566)*('NORMAL OPTION CALLS'!M2566))</f>
        <v>3150.0000000000014</v>
      </c>
      <c r="O2566" s="8">
        <f>'NORMAL OPTION CALLS'!N2566/('NORMAL OPTION CALLS'!M2566)/'NORMAL OPTION CALLS'!G2566%</f>
        <v>13.846153846153852</v>
      </c>
    </row>
    <row r="2567" spans="1:15" ht="16.5">
      <c r="A2567" s="127">
        <v>70</v>
      </c>
      <c r="B2567" s="124">
        <v>42797</v>
      </c>
      <c r="C2567" s="119">
        <v>1360</v>
      </c>
      <c r="D2567" s="119" t="s">
        <v>47</v>
      </c>
      <c r="E2567" s="119" t="s">
        <v>22</v>
      </c>
      <c r="F2567" s="119" t="s">
        <v>159</v>
      </c>
      <c r="G2567" s="123">
        <v>16</v>
      </c>
      <c r="H2567" s="123">
        <v>12</v>
      </c>
      <c r="I2567" s="123">
        <v>18</v>
      </c>
      <c r="J2567" s="123">
        <v>20</v>
      </c>
      <c r="K2567" s="123">
        <v>22</v>
      </c>
      <c r="L2567" s="123">
        <v>22</v>
      </c>
      <c r="M2567" s="119">
        <v>500</v>
      </c>
      <c r="N2567" s="122">
        <f>IF('NORMAL OPTION CALLS'!E2567="BUY",('NORMAL OPTION CALLS'!L2567-'NORMAL OPTION CALLS'!G2567)*('NORMAL OPTION CALLS'!M2567),('NORMAL OPTION CALLS'!G2567-'NORMAL OPTION CALLS'!L2567)*('NORMAL OPTION CALLS'!M2567))</f>
        <v>3000</v>
      </c>
      <c r="O2567" s="8">
        <f>'NORMAL OPTION CALLS'!N2567/('NORMAL OPTION CALLS'!M2567)/'NORMAL OPTION CALLS'!G2567%</f>
        <v>37.5</v>
      </c>
    </row>
    <row r="2568" spans="1:15" ht="16.5">
      <c r="A2568" s="127">
        <v>71</v>
      </c>
      <c r="B2568" s="124">
        <v>42797</v>
      </c>
      <c r="C2568" s="119">
        <v>680</v>
      </c>
      <c r="D2568" s="119" t="s">
        <v>47</v>
      </c>
      <c r="E2568" s="119" t="s">
        <v>22</v>
      </c>
      <c r="F2568" s="119" t="s">
        <v>54</v>
      </c>
      <c r="G2568" s="123">
        <v>15.5</v>
      </c>
      <c r="H2568" s="123">
        <v>13.5</v>
      </c>
      <c r="I2568" s="123">
        <v>16.5</v>
      </c>
      <c r="J2568" s="123">
        <v>17.5</v>
      </c>
      <c r="K2568" s="123">
        <v>18.5</v>
      </c>
      <c r="L2568" s="123">
        <v>18.5</v>
      </c>
      <c r="M2568" s="119">
        <v>1200</v>
      </c>
      <c r="N2568" s="122">
        <f>IF('NORMAL OPTION CALLS'!E2568="BUY",('NORMAL OPTION CALLS'!L2568-'NORMAL OPTION CALLS'!G2568)*('NORMAL OPTION CALLS'!M2568),('NORMAL OPTION CALLS'!G2568-'NORMAL OPTION CALLS'!L2568)*('NORMAL OPTION CALLS'!M2568))</f>
        <v>3600</v>
      </c>
      <c r="O2568" s="8">
        <f>'NORMAL OPTION CALLS'!N2568/('NORMAL OPTION CALLS'!M2568)/'NORMAL OPTION CALLS'!G2568%</f>
        <v>19.35483870967742</v>
      </c>
    </row>
    <row r="2569" spans="1:15" ht="16.5">
      <c r="A2569" s="127">
        <v>72</v>
      </c>
      <c r="B2569" s="124">
        <v>42796</v>
      </c>
      <c r="C2569" s="119">
        <v>200</v>
      </c>
      <c r="D2569" s="119" t="s">
        <v>21</v>
      </c>
      <c r="E2569" s="119" t="s">
        <v>22</v>
      </c>
      <c r="F2569" s="119" t="s">
        <v>24</v>
      </c>
      <c r="G2569" s="123">
        <v>6.3</v>
      </c>
      <c r="H2569" s="123">
        <v>5.3</v>
      </c>
      <c r="I2569" s="123">
        <v>6.8</v>
      </c>
      <c r="J2569" s="123">
        <v>7.3</v>
      </c>
      <c r="K2569" s="123">
        <v>7.8</v>
      </c>
      <c r="L2569" s="123">
        <v>5.3</v>
      </c>
      <c r="M2569" s="119">
        <v>3500</v>
      </c>
      <c r="N2569" s="122">
        <f>IF('NORMAL OPTION CALLS'!E2569="BUY",('NORMAL OPTION CALLS'!L2569-'NORMAL OPTION CALLS'!G2569)*('NORMAL OPTION CALLS'!M2569),('NORMAL OPTION CALLS'!G2569-'NORMAL OPTION CALLS'!L2569)*('NORMAL OPTION CALLS'!M2569))</f>
        <v>-3500</v>
      </c>
      <c r="O2569" s="8">
        <f>'NORMAL OPTION CALLS'!N2569/('NORMAL OPTION CALLS'!M2569)/'NORMAL OPTION CALLS'!G2569%</f>
        <v>-15.873015873015873</v>
      </c>
    </row>
    <row r="2570" spans="1:15" ht="16.5">
      <c r="A2570" s="127">
        <v>73</v>
      </c>
      <c r="B2570" s="124">
        <v>42796</v>
      </c>
      <c r="C2570" s="119">
        <v>145</v>
      </c>
      <c r="D2570" s="119" t="s">
        <v>21</v>
      </c>
      <c r="E2570" s="119" t="s">
        <v>22</v>
      </c>
      <c r="F2570" s="119" t="s">
        <v>160</v>
      </c>
      <c r="G2570" s="123">
        <v>6</v>
      </c>
      <c r="H2570" s="123">
        <v>5.4</v>
      </c>
      <c r="I2570" s="123">
        <v>6.3</v>
      </c>
      <c r="J2570" s="123">
        <v>6.6</v>
      </c>
      <c r="K2570" s="123">
        <v>7</v>
      </c>
      <c r="L2570" s="123">
        <v>5.4</v>
      </c>
      <c r="M2570" s="119">
        <v>7375</v>
      </c>
      <c r="N2570" s="122">
        <f>IF('NORMAL OPTION CALLS'!E2570="BUY",('NORMAL OPTION CALLS'!L2570-'NORMAL OPTION CALLS'!G2570)*('NORMAL OPTION CALLS'!M2570),('NORMAL OPTION CALLS'!G2570-'NORMAL OPTION CALLS'!L2570)*('NORMAL OPTION CALLS'!M2570))</f>
        <v>-4424.9999999999973</v>
      </c>
      <c r="O2570" s="8">
        <f>'NORMAL OPTION CALLS'!N2570/('NORMAL OPTION CALLS'!M2570)/'NORMAL OPTION CALLS'!G2570%</f>
        <v>-9.9999999999999947</v>
      </c>
    </row>
    <row r="2571" spans="1:15" ht="16.5">
      <c r="A2571" s="127">
        <v>74</v>
      </c>
      <c r="B2571" s="124">
        <v>42796</v>
      </c>
      <c r="C2571" s="119">
        <v>420</v>
      </c>
      <c r="D2571" s="119" t="s">
        <v>21</v>
      </c>
      <c r="E2571" s="119" t="s">
        <v>22</v>
      </c>
      <c r="F2571" s="119" t="s">
        <v>92</v>
      </c>
      <c r="G2571" s="123">
        <v>14.1</v>
      </c>
      <c r="H2571" s="123">
        <v>13</v>
      </c>
      <c r="I2571" s="123">
        <v>14.6</v>
      </c>
      <c r="J2571" s="123">
        <v>15.2</v>
      </c>
      <c r="K2571" s="123">
        <v>15.7</v>
      </c>
      <c r="L2571" s="123">
        <v>15.7</v>
      </c>
      <c r="M2571" s="119">
        <v>2000</v>
      </c>
      <c r="N2571" s="130">
        <f>IF('NORMAL OPTION CALLS'!E2571="BUY",('NORMAL OPTION CALLS'!L2571-'NORMAL OPTION CALLS'!G2571)*('NORMAL OPTION CALLS'!M2571),('NORMAL OPTION CALLS'!G2571-'NORMAL OPTION CALLS'!L2571)*('NORMAL OPTION CALLS'!M2571))</f>
        <v>3199.9999999999991</v>
      </c>
      <c r="O2571" s="8">
        <f>'NORMAL OPTION CALLS'!N2571/('NORMAL OPTION CALLS'!M2571)/'NORMAL OPTION CALLS'!G2571%</f>
        <v>11.347517730496453</v>
      </c>
    </row>
    <row r="2572" spans="1:15" ht="16.5">
      <c r="A2572" s="127">
        <v>75</v>
      </c>
      <c r="B2572" s="124">
        <v>42796</v>
      </c>
      <c r="C2572" s="119">
        <v>340</v>
      </c>
      <c r="D2572" s="119" t="s">
        <v>21</v>
      </c>
      <c r="E2572" s="119" t="s">
        <v>22</v>
      </c>
      <c r="F2572" s="119" t="s">
        <v>78</v>
      </c>
      <c r="G2572" s="123">
        <v>13.6</v>
      </c>
      <c r="H2572" s="123">
        <v>12.5</v>
      </c>
      <c r="I2572" s="123">
        <v>14</v>
      </c>
      <c r="J2572" s="123">
        <v>14.5</v>
      </c>
      <c r="K2572" s="123">
        <v>15</v>
      </c>
      <c r="L2572" s="123">
        <v>14</v>
      </c>
      <c r="M2572" s="119">
        <v>3000</v>
      </c>
      <c r="N2572" s="122">
        <f>IF('NORMAL OPTION CALLS'!E2572="BUY",('NORMAL OPTION CALLS'!L2572-'NORMAL OPTION CALLS'!G2572)*('NORMAL OPTION CALLS'!M2572),('NORMAL OPTION CALLS'!G2572-'NORMAL OPTION CALLS'!L2572)*('NORMAL OPTION CALLS'!M2572))</f>
        <v>1200.0000000000011</v>
      </c>
      <c r="O2572" s="8">
        <f>'NORMAL OPTION CALLS'!N2572/('NORMAL OPTION CALLS'!M2572)/'NORMAL OPTION CALLS'!G2572%</f>
        <v>2.9411764705882377</v>
      </c>
    </row>
    <row r="2573" spans="1:15" ht="16.5">
      <c r="A2573" s="127">
        <v>76</v>
      </c>
      <c r="B2573" s="124">
        <v>42796</v>
      </c>
      <c r="C2573" s="119">
        <v>160</v>
      </c>
      <c r="D2573" s="119" t="s">
        <v>47</v>
      </c>
      <c r="E2573" s="119" t="s">
        <v>22</v>
      </c>
      <c r="F2573" s="119" t="s">
        <v>83</v>
      </c>
      <c r="G2573" s="123">
        <v>3.55</v>
      </c>
      <c r="H2573" s="123">
        <v>2.75</v>
      </c>
      <c r="I2573" s="123">
        <v>4</v>
      </c>
      <c r="J2573" s="123">
        <v>4.4000000000000004</v>
      </c>
      <c r="K2573" s="123">
        <v>4.8</v>
      </c>
      <c r="L2573" s="123">
        <v>4.8</v>
      </c>
      <c r="M2573" s="119">
        <v>3500</v>
      </c>
      <c r="N2573" s="122">
        <f>IF('NORMAL OPTION CALLS'!E2573="BUY",('NORMAL OPTION CALLS'!L2573-'NORMAL OPTION CALLS'!G2573)*('NORMAL OPTION CALLS'!M2573),('NORMAL OPTION CALLS'!G2573-'NORMAL OPTION CALLS'!L2573)*('NORMAL OPTION CALLS'!M2573))</f>
        <v>4375</v>
      </c>
      <c r="O2573" s="8">
        <f>'NORMAL OPTION CALLS'!N2573/('NORMAL OPTION CALLS'!M2573)/'NORMAL OPTION CALLS'!G2573%</f>
        <v>35.211267605633807</v>
      </c>
    </row>
    <row r="2574" spans="1:15" ht="16.5">
      <c r="A2574" s="127">
        <v>77</v>
      </c>
      <c r="B2574" s="124">
        <v>61</v>
      </c>
      <c r="C2574" s="119">
        <v>700</v>
      </c>
      <c r="D2574" s="119" t="s">
        <v>21</v>
      </c>
      <c r="E2574" s="119" t="s">
        <v>22</v>
      </c>
      <c r="F2574" s="119" t="s">
        <v>161</v>
      </c>
      <c r="G2574" s="123">
        <v>21</v>
      </c>
      <c r="H2574" s="123">
        <v>17</v>
      </c>
      <c r="I2574" s="123">
        <v>23</v>
      </c>
      <c r="J2574" s="123">
        <v>25</v>
      </c>
      <c r="K2574" s="123">
        <v>27</v>
      </c>
      <c r="L2574" s="123">
        <v>23</v>
      </c>
      <c r="M2574" s="119">
        <v>700</v>
      </c>
      <c r="N2574" s="122">
        <f>IF('NORMAL OPTION CALLS'!E2574="BUY",('NORMAL OPTION CALLS'!L2574-'NORMAL OPTION CALLS'!G2574)*('NORMAL OPTION CALLS'!M2574),('NORMAL OPTION CALLS'!G2574-'NORMAL OPTION CALLS'!L2574)*('NORMAL OPTION CALLS'!M2574))</f>
        <v>1400</v>
      </c>
      <c r="O2574" s="8">
        <f>'NORMAL OPTION CALLS'!N2574/('NORMAL OPTION CALLS'!M2574)/'NORMAL OPTION CALLS'!G2574%</f>
        <v>9.5238095238095237</v>
      </c>
    </row>
    <row r="2575" spans="1:15" ht="16.5">
      <c r="A2575" s="127">
        <v>78</v>
      </c>
      <c r="B2575" s="124">
        <v>61</v>
      </c>
      <c r="C2575" s="119">
        <v>155</v>
      </c>
      <c r="D2575" s="119" t="s">
        <v>21</v>
      </c>
      <c r="E2575" s="119" t="s">
        <v>22</v>
      </c>
      <c r="F2575" s="119" t="s">
        <v>64</v>
      </c>
      <c r="G2575" s="123">
        <v>5.6</v>
      </c>
      <c r="H2575" s="123">
        <v>5.3</v>
      </c>
      <c r="I2575" s="123">
        <v>5.9</v>
      </c>
      <c r="J2575" s="123">
        <v>6.2</v>
      </c>
      <c r="K2575" s="123">
        <v>6.5</v>
      </c>
      <c r="L2575" s="123">
        <v>5.9</v>
      </c>
      <c r="M2575" s="119">
        <v>6000</v>
      </c>
      <c r="N2575" s="122">
        <f>IF('NORMAL OPTION CALLS'!E2575="BUY",('NORMAL OPTION CALLS'!L2575-'NORMAL OPTION CALLS'!G2575)*('NORMAL OPTION CALLS'!M2575),('NORMAL OPTION CALLS'!G2575-'NORMAL OPTION CALLS'!L2575)*('NORMAL OPTION CALLS'!M2575))</f>
        <v>1800.0000000000043</v>
      </c>
      <c r="O2575" s="8">
        <f>'NORMAL OPTION CALLS'!N2575/('NORMAL OPTION CALLS'!M2575)/'NORMAL OPTION CALLS'!G2575%</f>
        <v>5.3571428571428701</v>
      </c>
    </row>
    <row r="2576" spans="1:15" ht="16.5">
      <c r="A2576" s="127">
        <v>79</v>
      </c>
      <c r="B2576" s="124">
        <v>61</v>
      </c>
      <c r="C2576" s="119">
        <v>500</v>
      </c>
      <c r="D2576" s="119" t="s">
        <v>21</v>
      </c>
      <c r="E2576" s="119" t="s">
        <v>22</v>
      </c>
      <c r="F2576" s="119" t="s">
        <v>99</v>
      </c>
      <c r="G2576" s="123">
        <v>14</v>
      </c>
      <c r="H2576" s="123">
        <v>13</v>
      </c>
      <c r="I2576" s="123">
        <v>14.5</v>
      </c>
      <c r="J2576" s="123">
        <v>15</v>
      </c>
      <c r="K2576" s="123">
        <v>15.5</v>
      </c>
      <c r="L2576" s="123">
        <v>15.5</v>
      </c>
      <c r="M2576" s="119">
        <v>2000</v>
      </c>
      <c r="N2576" s="122">
        <f>IF('NORMAL OPTION CALLS'!E2576="BUY",('NORMAL OPTION CALLS'!L2576-'NORMAL OPTION CALLS'!G2576)*('NORMAL OPTION CALLS'!M2576),('NORMAL OPTION CALLS'!G2576-'NORMAL OPTION CALLS'!L2576)*('NORMAL OPTION CALLS'!M2576))</f>
        <v>3000</v>
      </c>
      <c r="O2576" s="8">
        <f>'NORMAL OPTION CALLS'!N2576/('NORMAL OPTION CALLS'!M2576)/'NORMAL OPTION CALLS'!G2576%</f>
        <v>10.714285714285714</v>
      </c>
    </row>
    <row r="2577" spans="1:15" ht="16.5">
      <c r="A2577" s="127">
        <v>48</v>
      </c>
      <c r="B2577" s="124">
        <v>42829</v>
      </c>
      <c r="C2577" s="119">
        <v>280</v>
      </c>
      <c r="D2577" s="119" t="s">
        <v>21</v>
      </c>
      <c r="E2577" s="119" t="s">
        <v>22</v>
      </c>
      <c r="F2577" s="119" t="s">
        <v>91</v>
      </c>
      <c r="G2577" s="123">
        <v>11</v>
      </c>
      <c r="H2577" s="123">
        <v>9</v>
      </c>
      <c r="I2577" s="123">
        <v>12</v>
      </c>
      <c r="J2577" s="123">
        <v>13</v>
      </c>
      <c r="K2577" s="123">
        <v>14</v>
      </c>
      <c r="L2577" s="123">
        <v>12</v>
      </c>
      <c r="M2577" s="119">
        <v>2500</v>
      </c>
      <c r="N2577" s="122">
        <f>IF('NORMAL OPTION CALLS'!E2577="BUY",('NORMAL OPTION CALLS'!L2577-'NORMAL OPTION CALLS'!G2577)*('NORMAL OPTION CALLS'!M2577),('NORMAL OPTION CALLS'!G2577-'NORMAL OPTION CALLS'!L2577)*('NORMAL OPTION CALLS'!M2577))</f>
        <v>2500</v>
      </c>
      <c r="O2577" s="8">
        <f>'NORMAL OPTION CALLS'!N2577/('NORMAL OPTION CALLS'!M2577)/'NORMAL OPTION CALLS'!G2577%</f>
        <v>9.0909090909090917</v>
      </c>
    </row>
    <row r="2579" spans="1:15" ht="16.5">
      <c r="A2579" s="129" t="s">
        <v>95</v>
      </c>
      <c r="B2579" s="92"/>
      <c r="C2579" s="92"/>
      <c r="D2579" s="98"/>
      <c r="E2579" s="112"/>
      <c r="F2579" s="93"/>
      <c r="G2579" s="93"/>
      <c r="H2579" s="110"/>
      <c r="I2579" s="93"/>
      <c r="J2579" s="93"/>
      <c r="K2579" s="93"/>
      <c r="L2579" s="93"/>
      <c r="N2579" s="91"/>
      <c r="O2579" s="44"/>
    </row>
    <row r="2580" spans="1:15" ht="16.5">
      <c r="A2580" s="129" t="s">
        <v>96</v>
      </c>
      <c r="B2580" s="92"/>
      <c r="C2580" s="92"/>
      <c r="D2580" s="98"/>
      <c r="E2580" s="112"/>
      <c r="F2580" s="93"/>
      <c r="G2580" s="93"/>
      <c r="H2580" s="110"/>
      <c r="I2580" s="93"/>
      <c r="J2580" s="93"/>
      <c r="K2580" s="93"/>
      <c r="L2580" s="93"/>
      <c r="N2580" s="91"/>
      <c r="O2580" s="91"/>
    </row>
    <row r="2581" spans="1:15" ht="16.5">
      <c r="A2581" s="129" t="s">
        <v>96</v>
      </c>
      <c r="B2581" s="92"/>
      <c r="C2581" s="92"/>
      <c r="D2581" s="98"/>
      <c r="E2581" s="112"/>
      <c r="F2581" s="93"/>
      <c r="G2581" s="93"/>
      <c r="H2581" s="110"/>
      <c r="I2581" s="93"/>
      <c r="J2581" s="93"/>
      <c r="K2581" s="93"/>
      <c r="L2581" s="93"/>
    </row>
    <row r="2582" spans="1:15" ht="17.25" thickBot="1">
      <c r="A2582" s="98"/>
      <c r="B2582" s="92"/>
      <c r="C2582" s="92"/>
      <c r="D2582" s="93"/>
      <c r="E2582" s="93"/>
      <c r="F2582" s="93"/>
      <c r="G2582" s="94"/>
      <c r="H2582" s="95"/>
      <c r="I2582" s="96" t="s">
        <v>27</v>
      </c>
      <c r="J2582" s="96"/>
      <c r="K2582" s="97"/>
      <c r="L2582" s="97"/>
    </row>
    <row r="2583" spans="1:15" ht="16.5">
      <c r="A2583" s="98"/>
      <c r="B2583" s="92"/>
      <c r="C2583" s="92"/>
      <c r="D2583" s="177" t="s">
        <v>28</v>
      </c>
      <c r="E2583" s="177"/>
      <c r="F2583" s="99">
        <v>79</v>
      </c>
      <c r="G2583" s="100">
        <f>'NORMAL OPTION CALLS'!G2584+'NORMAL OPTION CALLS'!G2585+'NORMAL OPTION CALLS'!G2586+'NORMAL OPTION CALLS'!G2587+'NORMAL OPTION CALLS'!G2588+'NORMAL OPTION CALLS'!G2589</f>
        <v>100</v>
      </c>
      <c r="H2583" s="93">
        <v>79</v>
      </c>
      <c r="I2583" s="101">
        <f>'NORMAL OPTION CALLS'!H2584/'NORMAL OPTION CALLS'!H2583%</f>
        <v>75.949367088607588</v>
      </c>
      <c r="J2583" s="101"/>
      <c r="K2583" s="101"/>
      <c r="L2583" s="102"/>
      <c r="N2583" s="91"/>
      <c r="O2583" s="91"/>
    </row>
    <row r="2584" spans="1:15" ht="16.5">
      <c r="A2584" s="98"/>
      <c r="B2584" s="92"/>
      <c r="C2584" s="92"/>
      <c r="D2584" s="176" t="s">
        <v>29</v>
      </c>
      <c r="E2584" s="176"/>
      <c r="F2584" s="103">
        <v>60</v>
      </c>
      <c r="G2584" s="104">
        <f>('NORMAL OPTION CALLS'!F2584/'NORMAL OPTION CALLS'!F2583)*100</f>
        <v>75.949367088607602</v>
      </c>
      <c r="H2584" s="93">
        <v>60</v>
      </c>
      <c r="I2584" s="97"/>
      <c r="J2584" s="97"/>
      <c r="K2584" s="93"/>
      <c r="L2584" s="97"/>
      <c r="M2584" s="91"/>
      <c r="N2584" s="93" t="s">
        <v>30</v>
      </c>
      <c r="O2584" s="93"/>
    </row>
    <row r="2585" spans="1:15" ht="16.5">
      <c r="A2585" s="105"/>
      <c r="B2585" s="92"/>
      <c r="C2585" s="92"/>
      <c r="D2585" s="176" t="s">
        <v>31</v>
      </c>
      <c r="E2585" s="176"/>
      <c r="F2585" s="103">
        <v>0</v>
      </c>
      <c r="G2585" s="104">
        <f>('NORMAL OPTION CALLS'!F2585/'NORMAL OPTION CALLS'!F2583)*100</f>
        <v>0</v>
      </c>
      <c r="H2585" s="106"/>
      <c r="I2585" s="93"/>
      <c r="J2585" s="93"/>
      <c r="K2585" s="93"/>
      <c r="L2585" s="97"/>
      <c r="N2585" s="98"/>
      <c r="O2585" s="98"/>
    </row>
    <row r="2586" spans="1:15" ht="16.5">
      <c r="A2586" s="105"/>
      <c r="B2586" s="92"/>
      <c r="C2586" s="92"/>
      <c r="D2586" s="176" t="s">
        <v>32</v>
      </c>
      <c r="E2586" s="176"/>
      <c r="F2586" s="103">
        <v>7</v>
      </c>
      <c r="G2586" s="104">
        <f>('NORMAL OPTION CALLS'!F2586/'NORMAL OPTION CALLS'!F2583)*100</f>
        <v>8.8607594936708853</v>
      </c>
      <c r="H2586" s="106"/>
      <c r="I2586" s="93"/>
      <c r="J2586" s="93"/>
      <c r="K2586" s="93"/>
      <c r="L2586" s="97"/>
    </row>
    <row r="2587" spans="1:15" ht="16.5">
      <c r="A2587" s="105"/>
      <c r="B2587" s="92"/>
      <c r="C2587" s="92"/>
      <c r="D2587" s="176" t="s">
        <v>33</v>
      </c>
      <c r="E2587" s="176"/>
      <c r="F2587" s="103">
        <v>12</v>
      </c>
      <c r="G2587" s="104">
        <f>('NORMAL OPTION CALLS'!F2587/'NORMAL OPTION CALLS'!F2583)*100</f>
        <v>15.18987341772152</v>
      </c>
      <c r="H2587" s="106"/>
      <c r="I2587" s="93" t="s">
        <v>34</v>
      </c>
      <c r="J2587" s="93"/>
      <c r="K2587" s="97"/>
      <c r="L2587" s="97"/>
    </row>
    <row r="2588" spans="1:15" ht="16.5">
      <c r="A2588" s="105"/>
      <c r="B2588" s="92"/>
      <c r="C2588" s="92"/>
      <c r="D2588" s="176" t="s">
        <v>35</v>
      </c>
      <c r="E2588" s="176"/>
      <c r="F2588" s="103">
        <v>0</v>
      </c>
      <c r="G2588" s="104">
        <f>('NORMAL OPTION CALLS'!F2588/'NORMAL OPTION CALLS'!F2583)*100</f>
        <v>0</v>
      </c>
      <c r="H2588" s="106"/>
      <c r="I2588" s="93"/>
      <c r="J2588" s="93"/>
      <c r="K2588" s="97"/>
      <c r="L2588" s="97"/>
    </row>
    <row r="2589" spans="1:15" ht="17.25" thickBot="1">
      <c r="A2589" s="105"/>
      <c r="B2589" s="92"/>
      <c r="C2589" s="92"/>
      <c r="D2589" s="178" t="s">
        <v>36</v>
      </c>
      <c r="E2589" s="178"/>
      <c r="F2589" s="107"/>
      <c r="G2589" s="108">
        <f>('NORMAL OPTION CALLS'!F2589/'NORMAL OPTION CALLS'!F2583)*100</f>
        <v>0</v>
      </c>
      <c r="H2589" s="106"/>
      <c r="I2589" s="93"/>
      <c r="J2589" s="93"/>
      <c r="K2589" s="102"/>
      <c r="L2589" s="102"/>
      <c r="M2589" s="91"/>
    </row>
    <row r="2590" spans="1:15" ht="16.5">
      <c r="A2590" s="105"/>
      <c r="B2590" s="92"/>
      <c r="C2590" s="92"/>
      <c r="G2590" s="97"/>
      <c r="H2590" s="106"/>
      <c r="I2590" s="101"/>
      <c r="J2590" s="101"/>
      <c r="K2590" s="97"/>
      <c r="L2590" s="101"/>
    </row>
    <row r="2591" spans="1:15" ht="16.5">
      <c r="A2591" s="105"/>
      <c r="B2591" s="92"/>
      <c r="C2591" s="92"/>
      <c r="D2591" s="98"/>
      <c r="E2591" s="115"/>
      <c r="F2591" s="93"/>
      <c r="G2591" s="93"/>
      <c r="H2591" s="110"/>
      <c r="I2591" s="97"/>
      <c r="J2591" s="97"/>
      <c r="K2591" s="97"/>
      <c r="L2591" s="94"/>
      <c r="N2591" s="91"/>
      <c r="O2591" s="91"/>
    </row>
    <row r="2592" spans="1:15" ht="16.5">
      <c r="A2592" s="109" t="s">
        <v>37</v>
      </c>
      <c r="B2592" s="92"/>
      <c r="C2592" s="92"/>
      <c r="D2592" s="98"/>
      <c r="E2592" s="98"/>
      <c r="F2592" s="93"/>
      <c r="G2592" s="93"/>
      <c r="H2592" s="110"/>
      <c r="I2592" s="111"/>
      <c r="J2592" s="111"/>
      <c r="K2592" s="111"/>
      <c r="L2592" s="93"/>
      <c r="N2592" s="115"/>
      <c r="O2592" s="115"/>
    </row>
    <row r="2593" spans="1:15" ht="16.5">
      <c r="A2593" s="112" t="s">
        <v>38</v>
      </c>
      <c r="B2593" s="92"/>
      <c r="C2593" s="92"/>
      <c r="D2593" s="113"/>
      <c r="E2593" s="114"/>
      <c r="F2593" s="98"/>
      <c r="G2593" s="111"/>
      <c r="H2593" s="110"/>
      <c r="I2593" s="111"/>
      <c r="J2593" s="111"/>
      <c r="K2593" s="111"/>
      <c r="L2593" s="93"/>
      <c r="N2593" s="98"/>
      <c r="O2593" s="98"/>
    </row>
    <row r="2594" spans="1:15" ht="16.5">
      <c r="A2594" s="112" t="s">
        <v>39</v>
      </c>
      <c r="B2594" s="92"/>
      <c r="C2594" s="92"/>
      <c r="D2594" s="98"/>
      <c r="E2594" s="114"/>
      <c r="F2594" s="98"/>
      <c r="G2594" s="111"/>
      <c r="H2594" s="110"/>
      <c r="I2594" s="97"/>
      <c r="J2594" s="97"/>
      <c r="K2594" s="97"/>
      <c r="L2594" s="93"/>
    </row>
    <row r="2595" spans="1:15" ht="16.5">
      <c r="A2595" s="112" t="s">
        <v>40</v>
      </c>
      <c r="B2595" s="113"/>
      <c r="C2595" s="92"/>
      <c r="D2595" s="98"/>
      <c r="E2595" s="114"/>
      <c r="F2595" s="98"/>
      <c r="G2595" s="111"/>
      <c r="H2595" s="95"/>
      <c r="I2595" s="97"/>
      <c r="J2595" s="97"/>
      <c r="K2595" s="97"/>
      <c r="L2595" s="93"/>
    </row>
    <row r="2596" spans="1:15" ht="16.5">
      <c r="A2596" s="112" t="s">
        <v>41</v>
      </c>
      <c r="B2596" s="105"/>
      <c r="C2596" s="113"/>
      <c r="D2596" s="98"/>
      <c r="E2596" s="116"/>
      <c r="F2596" s="111"/>
      <c r="G2596" s="111"/>
      <c r="H2596" s="95"/>
      <c r="I2596" s="97"/>
      <c r="J2596" s="97"/>
      <c r="K2596" s="97"/>
      <c r="L2596" s="111"/>
    </row>
    <row r="2600" spans="1:15">
      <c r="A2600" s="159" t="s">
        <v>0</v>
      </c>
      <c r="B2600" s="159"/>
      <c r="C2600" s="159"/>
      <c r="D2600" s="159"/>
      <c r="E2600" s="159"/>
      <c r="F2600" s="159"/>
      <c r="G2600" s="159"/>
      <c r="H2600" s="159"/>
      <c r="I2600" s="159"/>
      <c r="J2600" s="159"/>
      <c r="K2600" s="159"/>
      <c r="L2600" s="159"/>
      <c r="M2600" s="159"/>
      <c r="N2600" s="159"/>
      <c r="O2600" s="159"/>
    </row>
    <row r="2601" spans="1:15">
      <c r="A2601" s="159"/>
      <c r="B2601" s="159"/>
      <c r="C2601" s="159"/>
      <c r="D2601" s="159"/>
      <c r="E2601" s="159"/>
      <c r="F2601" s="159"/>
      <c r="G2601" s="159"/>
      <c r="H2601" s="159"/>
      <c r="I2601" s="159"/>
      <c r="J2601" s="159"/>
      <c r="K2601" s="159"/>
      <c r="L2601" s="159"/>
      <c r="M2601" s="159"/>
      <c r="N2601" s="159"/>
      <c r="O2601" s="159"/>
    </row>
    <row r="2602" spans="1:15">
      <c r="A2602" s="159"/>
      <c r="B2602" s="159"/>
      <c r="C2602" s="159"/>
      <c r="D2602" s="159"/>
      <c r="E2602" s="159"/>
      <c r="F2602" s="159"/>
      <c r="G2602" s="159"/>
      <c r="H2602" s="159"/>
      <c r="I2602" s="159"/>
      <c r="J2602" s="159"/>
      <c r="K2602" s="159"/>
      <c r="L2602" s="159"/>
      <c r="M2602" s="159"/>
      <c r="N2602" s="159"/>
      <c r="O2602" s="159"/>
    </row>
    <row r="2603" spans="1:15">
      <c r="A2603" s="172" t="s">
        <v>1</v>
      </c>
      <c r="B2603" s="172"/>
      <c r="C2603" s="172"/>
      <c r="D2603" s="172"/>
      <c r="E2603" s="172"/>
      <c r="F2603" s="172"/>
      <c r="G2603" s="172"/>
      <c r="H2603" s="172"/>
      <c r="I2603" s="172"/>
      <c r="J2603" s="172"/>
      <c r="K2603" s="172"/>
      <c r="L2603" s="172"/>
      <c r="M2603" s="172"/>
      <c r="N2603" s="172"/>
      <c r="O2603" s="172"/>
    </row>
    <row r="2604" spans="1:15">
      <c r="A2604" s="172" t="s">
        <v>2</v>
      </c>
      <c r="B2604" s="172"/>
      <c r="C2604" s="172"/>
      <c r="D2604" s="172"/>
      <c r="E2604" s="172"/>
      <c r="F2604" s="172"/>
      <c r="G2604" s="172"/>
      <c r="H2604" s="172"/>
      <c r="I2604" s="172"/>
      <c r="J2604" s="172"/>
      <c r="K2604" s="172"/>
      <c r="L2604" s="172"/>
      <c r="M2604" s="172"/>
      <c r="N2604" s="172"/>
      <c r="O2604" s="172"/>
    </row>
    <row r="2605" spans="1:15" ht="15.75" thickBot="1">
      <c r="A2605" s="179" t="s">
        <v>3</v>
      </c>
      <c r="B2605" s="179"/>
      <c r="C2605" s="179"/>
      <c r="D2605" s="179"/>
      <c r="E2605" s="179"/>
      <c r="F2605" s="179"/>
      <c r="G2605" s="179"/>
      <c r="H2605" s="179"/>
      <c r="I2605" s="179"/>
      <c r="J2605" s="179"/>
      <c r="K2605" s="179"/>
      <c r="L2605" s="179"/>
      <c r="M2605" s="179"/>
      <c r="N2605" s="179"/>
      <c r="O2605" s="179"/>
    </row>
    <row r="2606" spans="1:15" ht="16.5">
      <c r="A2606" s="131"/>
      <c r="B2606" s="132"/>
      <c r="C2606" s="132"/>
      <c r="D2606" s="132"/>
      <c r="E2606" s="132"/>
      <c r="F2606" s="133"/>
      <c r="G2606" s="134"/>
      <c r="H2606" s="135"/>
      <c r="I2606" s="134"/>
      <c r="J2606" s="134"/>
      <c r="K2606" s="134"/>
      <c r="L2606" s="134"/>
      <c r="M2606" s="133"/>
      <c r="N2606" s="133"/>
      <c r="O2606" s="136"/>
    </row>
    <row r="2607" spans="1:15" ht="16.5">
      <c r="A2607" s="164" t="s">
        <v>162</v>
      </c>
      <c r="B2607" s="164"/>
      <c r="C2607" s="164"/>
      <c r="D2607" s="164"/>
      <c r="E2607" s="164"/>
      <c r="F2607" s="164"/>
      <c r="G2607" s="164"/>
      <c r="H2607" s="164"/>
      <c r="I2607" s="164"/>
      <c r="J2607" s="164"/>
      <c r="K2607" s="164"/>
      <c r="L2607" s="164"/>
      <c r="M2607" s="164"/>
      <c r="N2607" s="164"/>
      <c r="O2607" s="164"/>
    </row>
    <row r="2608" spans="1:15" ht="16.5">
      <c r="A2608" s="164" t="s">
        <v>5</v>
      </c>
      <c r="B2608" s="164"/>
      <c r="C2608" s="164"/>
      <c r="D2608" s="164"/>
      <c r="E2608" s="164"/>
      <c r="F2608" s="164"/>
      <c r="G2608" s="164"/>
      <c r="H2608" s="164"/>
      <c r="I2608" s="164"/>
      <c r="J2608" s="164"/>
      <c r="K2608" s="164"/>
      <c r="L2608" s="164"/>
      <c r="M2608" s="164"/>
      <c r="N2608" s="164"/>
      <c r="O2608" s="164"/>
    </row>
    <row r="2609" spans="1:15" ht="13.9" customHeight="1">
      <c r="A2609" s="180" t="s">
        <v>6</v>
      </c>
      <c r="B2609" s="167" t="s">
        <v>7</v>
      </c>
      <c r="C2609" s="167" t="s">
        <v>8</v>
      </c>
      <c r="D2609" s="167" t="s">
        <v>9</v>
      </c>
      <c r="E2609" s="180" t="s">
        <v>10</v>
      </c>
      <c r="F2609" s="180" t="s">
        <v>11</v>
      </c>
      <c r="G2609" s="167" t="s">
        <v>12</v>
      </c>
      <c r="H2609" s="167" t="s">
        <v>13</v>
      </c>
      <c r="I2609" s="167" t="s">
        <v>14</v>
      </c>
      <c r="J2609" s="167" t="s">
        <v>15</v>
      </c>
      <c r="K2609" s="167" t="s">
        <v>16</v>
      </c>
      <c r="L2609" s="168" t="s">
        <v>17</v>
      </c>
      <c r="M2609" s="167" t="s">
        <v>18</v>
      </c>
      <c r="N2609" s="167" t="s">
        <v>19</v>
      </c>
      <c r="O2609" s="167" t="s">
        <v>20</v>
      </c>
    </row>
    <row r="2610" spans="1:15">
      <c r="A2610" s="180"/>
      <c r="B2610" s="167"/>
      <c r="C2610" s="167"/>
      <c r="D2610" s="167"/>
      <c r="E2610" s="180"/>
      <c r="F2610" s="180"/>
      <c r="G2610" s="167"/>
      <c r="H2610" s="167"/>
      <c r="I2610" s="167"/>
      <c r="J2610" s="167"/>
      <c r="K2610" s="167"/>
      <c r="L2610" s="168"/>
      <c r="M2610" s="167"/>
      <c r="N2610" s="167"/>
      <c r="O2610" s="167"/>
    </row>
    <row r="2611" spans="1:15" ht="16.5">
      <c r="A2611" s="127">
        <v>1</v>
      </c>
      <c r="B2611" s="124">
        <v>59</v>
      </c>
      <c r="C2611" s="119">
        <v>155</v>
      </c>
      <c r="D2611" s="119" t="s">
        <v>21</v>
      </c>
      <c r="E2611" s="119" t="s">
        <v>22</v>
      </c>
      <c r="F2611" s="119" t="s">
        <v>64</v>
      </c>
      <c r="G2611" s="123">
        <v>5</v>
      </c>
      <c r="H2611" s="123">
        <v>4.2</v>
      </c>
      <c r="I2611" s="123">
        <v>5.5</v>
      </c>
      <c r="J2611" s="123">
        <v>6</v>
      </c>
      <c r="K2611" s="123">
        <v>6.5</v>
      </c>
      <c r="L2611" s="123">
        <v>5.5</v>
      </c>
      <c r="M2611" s="119">
        <v>6000</v>
      </c>
      <c r="N2611" s="122">
        <f>IF('NORMAL OPTION CALLS'!E2611="BUY",('NORMAL OPTION CALLS'!L2611-'NORMAL OPTION CALLS'!G2611)*('NORMAL OPTION CALLS'!M2611),('NORMAL OPTION CALLS'!G2611-'NORMAL OPTION CALLS'!L2611)*('NORMAL OPTION CALLS'!M2611))</f>
        <v>3000</v>
      </c>
      <c r="O2611" s="8">
        <f>'NORMAL OPTION CALLS'!N2611/('NORMAL OPTION CALLS'!M2611)/'NORMAL OPTION CALLS'!G2611%</f>
        <v>10</v>
      </c>
    </row>
    <row r="2612" spans="1:15" ht="16.5">
      <c r="A2612" s="127">
        <v>2</v>
      </c>
      <c r="B2612" s="124">
        <v>59</v>
      </c>
      <c r="C2612" s="119">
        <v>730</v>
      </c>
      <c r="D2612" s="119" t="s">
        <v>21</v>
      </c>
      <c r="E2612" s="119" t="s">
        <v>22</v>
      </c>
      <c r="F2612" s="119" t="s">
        <v>54</v>
      </c>
      <c r="G2612" s="123">
        <v>31</v>
      </c>
      <c r="H2612" s="123">
        <v>29</v>
      </c>
      <c r="I2612" s="123">
        <v>32</v>
      </c>
      <c r="J2612" s="123">
        <v>33</v>
      </c>
      <c r="K2612" s="123">
        <v>34</v>
      </c>
      <c r="L2612" s="123">
        <v>33</v>
      </c>
      <c r="M2612" s="119">
        <v>1200</v>
      </c>
      <c r="N2612" s="122">
        <f>IF('NORMAL OPTION CALLS'!E2612="BUY",('NORMAL OPTION CALLS'!L2612-'NORMAL OPTION CALLS'!G2612)*('NORMAL OPTION CALLS'!M2612),('NORMAL OPTION CALLS'!G2612-'NORMAL OPTION CALLS'!L2612)*('NORMAL OPTION CALLS'!M2612))</f>
        <v>2400</v>
      </c>
      <c r="O2612" s="8">
        <f>'NORMAL OPTION CALLS'!N2612/('NORMAL OPTION CALLS'!M2612)/'NORMAL OPTION CALLS'!G2612%</f>
        <v>6.4516129032258069</v>
      </c>
    </row>
    <row r="2613" spans="1:15" ht="16.5">
      <c r="A2613" s="127">
        <v>3</v>
      </c>
      <c r="B2613" s="124">
        <v>59</v>
      </c>
      <c r="C2613" s="119">
        <v>100</v>
      </c>
      <c r="D2613" s="119" t="s">
        <v>21</v>
      </c>
      <c r="E2613" s="119" t="s">
        <v>22</v>
      </c>
      <c r="F2613" s="119" t="s">
        <v>153</v>
      </c>
      <c r="G2613" s="123">
        <v>3.1</v>
      </c>
      <c r="H2613" s="123">
        <v>2.4</v>
      </c>
      <c r="I2613" s="123">
        <v>3.5</v>
      </c>
      <c r="J2613" s="123">
        <v>3.8</v>
      </c>
      <c r="K2613" s="123">
        <v>4.4000000000000004</v>
      </c>
      <c r="L2613" s="123">
        <v>3.5</v>
      </c>
      <c r="M2613" s="119">
        <v>7000</v>
      </c>
      <c r="N2613" s="122">
        <f>IF('NORMAL OPTION CALLS'!E2613="BUY",('NORMAL OPTION CALLS'!L2613-'NORMAL OPTION CALLS'!G2613)*('NORMAL OPTION CALLS'!M2613),('NORMAL OPTION CALLS'!G2613-'NORMAL OPTION CALLS'!L2613)*('NORMAL OPTION CALLS'!M2613))</f>
        <v>2799.9999999999995</v>
      </c>
      <c r="O2613" s="8">
        <f>'NORMAL OPTION CALLS'!N2613/('NORMAL OPTION CALLS'!M2613)/'NORMAL OPTION CALLS'!G2613%</f>
        <v>12.90322580645161</v>
      </c>
    </row>
    <row r="2614" spans="1:15" ht="16.5">
      <c r="A2614" s="127">
        <v>4</v>
      </c>
      <c r="B2614" s="124">
        <v>59</v>
      </c>
      <c r="C2614" s="119">
        <v>370</v>
      </c>
      <c r="D2614" s="119" t="s">
        <v>21</v>
      </c>
      <c r="E2614" s="119" t="s">
        <v>22</v>
      </c>
      <c r="F2614" s="119" t="s">
        <v>94</v>
      </c>
      <c r="G2614" s="123">
        <v>14</v>
      </c>
      <c r="H2614" s="123">
        <v>12</v>
      </c>
      <c r="I2614" s="123">
        <v>15</v>
      </c>
      <c r="J2614" s="123">
        <v>16</v>
      </c>
      <c r="K2614" s="123">
        <v>17</v>
      </c>
      <c r="L2614" s="123">
        <v>15</v>
      </c>
      <c r="M2614" s="119">
        <v>2000</v>
      </c>
      <c r="N2614" s="122">
        <f>IF('NORMAL OPTION CALLS'!E2614="BUY",('NORMAL OPTION CALLS'!L2614-'NORMAL OPTION CALLS'!G2614)*('NORMAL OPTION CALLS'!M2614),('NORMAL OPTION CALLS'!G2614-'NORMAL OPTION CALLS'!L2614)*('NORMAL OPTION CALLS'!M2614))</f>
        <v>2000</v>
      </c>
      <c r="O2614" s="8">
        <f>'NORMAL OPTION CALLS'!N2614/('NORMAL OPTION CALLS'!M2614)/'NORMAL OPTION CALLS'!G2614%</f>
        <v>7.1428571428571423</v>
      </c>
    </row>
    <row r="2615" spans="1:15" ht="16.5">
      <c r="A2615" s="127">
        <v>5</v>
      </c>
      <c r="B2615" s="124">
        <v>58</v>
      </c>
      <c r="C2615" s="119">
        <v>440</v>
      </c>
      <c r="D2615" s="119" t="s">
        <v>21</v>
      </c>
      <c r="E2615" s="119" t="s">
        <v>22</v>
      </c>
      <c r="F2615" s="119" t="s">
        <v>26</v>
      </c>
      <c r="G2615" s="123">
        <v>12</v>
      </c>
      <c r="H2615" s="123">
        <v>11</v>
      </c>
      <c r="I2615" s="123">
        <v>12.5</v>
      </c>
      <c r="J2615" s="123">
        <v>13</v>
      </c>
      <c r="K2615" s="123">
        <v>13.5</v>
      </c>
      <c r="L2615" s="123">
        <v>12.5</v>
      </c>
      <c r="M2615" s="119">
        <v>2000</v>
      </c>
      <c r="N2615" s="122">
        <f>IF('NORMAL OPTION CALLS'!E2615="BUY",('NORMAL OPTION CALLS'!L2615-'NORMAL OPTION CALLS'!G2615)*('NORMAL OPTION CALLS'!M2615),('NORMAL OPTION CALLS'!G2615-'NORMAL OPTION CALLS'!L2615)*('NORMAL OPTION CALLS'!M2615))</f>
        <v>1000</v>
      </c>
      <c r="O2615" s="8">
        <f>'NORMAL OPTION CALLS'!N2615/('NORMAL OPTION CALLS'!M2615)/'NORMAL OPTION CALLS'!G2615%</f>
        <v>4.166666666666667</v>
      </c>
    </row>
    <row r="2616" spans="1:15" ht="16.5">
      <c r="A2616" s="127">
        <v>6</v>
      </c>
      <c r="B2616" s="124">
        <v>58</v>
      </c>
      <c r="C2616" s="119">
        <v>1260</v>
      </c>
      <c r="D2616" s="119" t="s">
        <v>21</v>
      </c>
      <c r="E2616" s="119" t="s">
        <v>22</v>
      </c>
      <c r="F2616" s="119" t="s">
        <v>163</v>
      </c>
      <c r="G2616" s="123">
        <v>38</v>
      </c>
      <c r="H2616" s="123">
        <v>34</v>
      </c>
      <c r="I2616" s="123">
        <v>40</v>
      </c>
      <c r="J2616" s="123">
        <v>42</v>
      </c>
      <c r="K2616" s="123">
        <v>44</v>
      </c>
      <c r="L2616" s="123">
        <v>42</v>
      </c>
      <c r="M2616" s="119">
        <v>500</v>
      </c>
      <c r="N2616" s="122">
        <f>IF('NORMAL OPTION CALLS'!E2616="BUY",('NORMAL OPTION CALLS'!L2616-'NORMAL OPTION CALLS'!G2616)*('NORMAL OPTION CALLS'!M2616),('NORMAL OPTION CALLS'!G2616-'NORMAL OPTION CALLS'!L2616)*('NORMAL OPTION CALLS'!M2616))</f>
        <v>2000</v>
      </c>
      <c r="O2616" s="8">
        <f>'NORMAL OPTION CALLS'!N2616/('NORMAL OPTION CALLS'!M2616)/'NORMAL OPTION CALLS'!G2616%</f>
        <v>10.526315789473685</v>
      </c>
    </row>
    <row r="2617" spans="1:15" ht="16.5">
      <c r="A2617" s="127">
        <v>7</v>
      </c>
      <c r="B2617" s="124">
        <v>58</v>
      </c>
      <c r="C2617" s="119">
        <v>122.5</v>
      </c>
      <c r="D2617" s="119" t="s">
        <v>21</v>
      </c>
      <c r="E2617" s="119" t="s">
        <v>22</v>
      </c>
      <c r="F2617" s="119" t="s">
        <v>51</v>
      </c>
      <c r="G2617" s="123">
        <v>5.2</v>
      </c>
      <c r="H2617" s="123">
        <v>4.5999999999999996</v>
      </c>
      <c r="I2617" s="123">
        <v>5.6</v>
      </c>
      <c r="J2617" s="123">
        <v>6</v>
      </c>
      <c r="K2617" s="123">
        <v>6.4</v>
      </c>
      <c r="L2617" s="123">
        <v>6.4</v>
      </c>
      <c r="M2617" s="119">
        <v>9000</v>
      </c>
      <c r="N2617" s="122">
        <f>IF('NORMAL OPTION CALLS'!E2617="BUY",('NORMAL OPTION CALLS'!L2617-'NORMAL OPTION CALLS'!G2617)*('NORMAL OPTION CALLS'!M2617),('NORMAL OPTION CALLS'!G2617-'NORMAL OPTION CALLS'!L2617)*('NORMAL OPTION CALLS'!M2617))</f>
        <v>10800.000000000002</v>
      </c>
      <c r="O2617" s="8">
        <f>'NORMAL OPTION CALLS'!N2617/('NORMAL OPTION CALLS'!M2617)/'NORMAL OPTION CALLS'!G2617%</f>
        <v>23.076923076923077</v>
      </c>
    </row>
    <row r="2618" spans="1:15" ht="16.5">
      <c r="A2618" s="127">
        <v>8</v>
      </c>
      <c r="B2618" s="124">
        <v>58</v>
      </c>
      <c r="C2618" s="119">
        <v>340</v>
      </c>
      <c r="D2618" s="119" t="s">
        <v>21</v>
      </c>
      <c r="E2618" s="119" t="s">
        <v>22</v>
      </c>
      <c r="F2618" s="119" t="s">
        <v>78</v>
      </c>
      <c r="G2618" s="123">
        <v>14</v>
      </c>
      <c r="H2618" s="123">
        <v>13</v>
      </c>
      <c r="I2618" s="123">
        <v>14.5</v>
      </c>
      <c r="J2618" s="123">
        <v>15</v>
      </c>
      <c r="K2618" s="123">
        <v>15.5</v>
      </c>
      <c r="L2618" s="123">
        <v>15.5</v>
      </c>
      <c r="M2618" s="119">
        <v>3000</v>
      </c>
      <c r="N2618" s="122">
        <f>IF('NORMAL OPTION CALLS'!E2618="BUY",('NORMAL OPTION CALLS'!L2618-'NORMAL OPTION CALLS'!G2618)*('NORMAL OPTION CALLS'!M2618),('NORMAL OPTION CALLS'!G2618-'NORMAL OPTION CALLS'!L2618)*('NORMAL OPTION CALLS'!M2618))</f>
        <v>4500</v>
      </c>
      <c r="O2618" s="8">
        <f>'NORMAL OPTION CALLS'!N2618/('NORMAL OPTION CALLS'!M2618)/'NORMAL OPTION CALLS'!G2618%</f>
        <v>10.714285714285714</v>
      </c>
    </row>
    <row r="2619" spans="1:15" ht="16.5">
      <c r="A2619" s="127">
        <v>9</v>
      </c>
      <c r="B2619" s="124">
        <v>58</v>
      </c>
      <c r="C2619" s="119">
        <v>720</v>
      </c>
      <c r="D2619" s="119" t="s">
        <v>150</v>
      </c>
      <c r="E2619" s="119" t="s">
        <v>22</v>
      </c>
      <c r="F2619" s="119" t="s">
        <v>108</v>
      </c>
      <c r="G2619" s="123">
        <v>27.6</v>
      </c>
      <c r="H2619" s="123">
        <v>26</v>
      </c>
      <c r="I2619" s="123">
        <v>29</v>
      </c>
      <c r="J2619" s="123">
        <v>30</v>
      </c>
      <c r="K2619" s="123">
        <v>31</v>
      </c>
      <c r="L2619" s="123">
        <v>31</v>
      </c>
      <c r="M2619" s="119">
        <v>2000</v>
      </c>
      <c r="N2619" s="122">
        <f>IF('NORMAL OPTION CALLS'!E2619="BUY",('NORMAL OPTION CALLS'!L2619-'NORMAL OPTION CALLS'!G2619)*('NORMAL OPTION CALLS'!M2619),('NORMAL OPTION CALLS'!G2619-'NORMAL OPTION CALLS'!L2619)*('NORMAL OPTION CALLS'!M2619))</f>
        <v>6799.9999999999973</v>
      </c>
      <c r="O2619" s="8">
        <f>'NORMAL OPTION CALLS'!N2619/('NORMAL OPTION CALLS'!M2619)/'NORMAL OPTION CALLS'!G2619%</f>
        <v>12.318840579710139</v>
      </c>
    </row>
    <row r="2620" spans="1:15" ht="16.5">
      <c r="A2620" s="127">
        <v>10</v>
      </c>
      <c r="B2620" s="124">
        <v>58</v>
      </c>
      <c r="C2620" s="119">
        <v>530</v>
      </c>
      <c r="D2620" s="119" t="s">
        <v>21</v>
      </c>
      <c r="E2620" s="119" t="s">
        <v>22</v>
      </c>
      <c r="F2620" s="119" t="s">
        <v>58</v>
      </c>
      <c r="G2620" s="123">
        <v>4.5</v>
      </c>
      <c r="H2620" s="123">
        <v>3.5</v>
      </c>
      <c r="I2620" s="123">
        <v>5.5</v>
      </c>
      <c r="J2620" s="123">
        <v>6.5</v>
      </c>
      <c r="K2620" s="123">
        <v>7.5</v>
      </c>
      <c r="L2620" s="123">
        <v>3.5</v>
      </c>
      <c r="M2620" s="119">
        <v>1200</v>
      </c>
      <c r="N2620" s="122">
        <f>IF('NORMAL OPTION CALLS'!E2620="BUY",('NORMAL OPTION CALLS'!L2620-'NORMAL OPTION CALLS'!G2620)*('NORMAL OPTION CALLS'!M2620),('NORMAL OPTION CALLS'!G2620-'NORMAL OPTION CALLS'!L2620)*('NORMAL OPTION CALLS'!M2620))</f>
        <v>-1200</v>
      </c>
      <c r="O2620" s="8">
        <f>'NORMAL OPTION CALLS'!N2620/('NORMAL OPTION CALLS'!M2620)/'NORMAL OPTION CALLS'!G2620%</f>
        <v>-22.222222222222221</v>
      </c>
    </row>
    <row r="2621" spans="1:15" ht="16.5">
      <c r="A2621" s="127">
        <v>11</v>
      </c>
      <c r="B2621" s="124">
        <v>58</v>
      </c>
      <c r="C2621" s="119">
        <v>1200</v>
      </c>
      <c r="D2621" s="119" t="s">
        <v>21</v>
      </c>
      <c r="E2621" s="119" t="s">
        <v>22</v>
      </c>
      <c r="F2621" s="119" t="s">
        <v>163</v>
      </c>
      <c r="G2621" s="123">
        <v>16</v>
      </c>
      <c r="H2621" s="123">
        <v>12</v>
      </c>
      <c r="I2621" s="123">
        <v>18</v>
      </c>
      <c r="J2621" s="123">
        <v>20</v>
      </c>
      <c r="K2621" s="123">
        <v>22</v>
      </c>
      <c r="L2621" s="123">
        <v>18</v>
      </c>
      <c r="M2621" s="119">
        <v>500</v>
      </c>
      <c r="N2621" s="122">
        <f>IF('NORMAL OPTION CALLS'!E2621="BUY",('NORMAL OPTION CALLS'!L2621-'NORMAL OPTION CALLS'!G2621)*('NORMAL OPTION CALLS'!M2621),('NORMAL OPTION CALLS'!G2621-'NORMAL OPTION CALLS'!L2621)*('NORMAL OPTION CALLS'!M2621))</f>
        <v>1000</v>
      </c>
      <c r="O2621" s="8">
        <f>'NORMAL OPTION CALLS'!N2621/('NORMAL OPTION CALLS'!M2621)/'NORMAL OPTION CALLS'!G2621%</f>
        <v>12.5</v>
      </c>
    </row>
    <row r="2622" spans="1:15" ht="16.5">
      <c r="A2622" s="127">
        <v>12</v>
      </c>
      <c r="B2622" s="124">
        <v>53</v>
      </c>
      <c r="C2622" s="119">
        <v>1180</v>
      </c>
      <c r="D2622" s="119" t="s">
        <v>21</v>
      </c>
      <c r="E2622" s="119" t="s">
        <v>22</v>
      </c>
      <c r="F2622" s="119" t="s">
        <v>163</v>
      </c>
      <c r="G2622" s="123">
        <v>10</v>
      </c>
      <c r="H2622" s="123">
        <v>6</v>
      </c>
      <c r="I2622" s="123">
        <v>12</v>
      </c>
      <c r="J2622" s="123">
        <v>14</v>
      </c>
      <c r="K2622" s="123">
        <v>16</v>
      </c>
      <c r="L2622" s="123">
        <v>16</v>
      </c>
      <c r="M2622" s="119">
        <v>500</v>
      </c>
      <c r="N2622" s="122">
        <f>IF('NORMAL OPTION CALLS'!E2622="BUY",('NORMAL OPTION CALLS'!L2622-'NORMAL OPTION CALLS'!G2622)*('NORMAL OPTION CALLS'!M2622),('NORMAL OPTION CALLS'!G2622-'NORMAL OPTION CALLS'!L2622)*('NORMAL OPTION CALLS'!M2622))</f>
        <v>3000</v>
      </c>
      <c r="O2622" s="8">
        <f>'NORMAL OPTION CALLS'!N2622/('NORMAL OPTION CALLS'!M2622)/'NORMAL OPTION CALLS'!G2622%</f>
        <v>60</v>
      </c>
    </row>
    <row r="2623" spans="1:15" ht="16.5">
      <c r="A2623" s="127">
        <v>13</v>
      </c>
      <c r="B2623" s="124">
        <v>52</v>
      </c>
      <c r="C2623" s="119">
        <v>107.75</v>
      </c>
      <c r="D2623" s="119" t="s">
        <v>21</v>
      </c>
      <c r="E2623" s="119" t="s">
        <v>22</v>
      </c>
      <c r="F2623" s="119" t="s">
        <v>51</v>
      </c>
      <c r="G2623" s="123">
        <v>2.7</v>
      </c>
      <c r="H2623" s="123">
        <v>2.1</v>
      </c>
      <c r="I2623" s="123">
        <v>3</v>
      </c>
      <c r="J2623" s="123">
        <v>3.3</v>
      </c>
      <c r="K2623" s="123">
        <v>3.6</v>
      </c>
      <c r="L2623" s="123">
        <v>3.6</v>
      </c>
      <c r="M2623" s="119">
        <v>9000</v>
      </c>
      <c r="N2623" s="122">
        <f>IF('NORMAL OPTION CALLS'!E2623="BUY",('NORMAL OPTION CALLS'!L2623-'NORMAL OPTION CALLS'!G2623)*('NORMAL OPTION CALLS'!M2623),('NORMAL OPTION CALLS'!G2623-'NORMAL OPTION CALLS'!L2623)*('NORMAL OPTION CALLS'!M2623))</f>
        <v>8099.9999999999991</v>
      </c>
      <c r="O2623" s="8">
        <f>'NORMAL OPTION CALLS'!N2623/('NORMAL OPTION CALLS'!M2623)/'NORMAL OPTION CALLS'!G2623%</f>
        <v>33.333333333333329</v>
      </c>
    </row>
    <row r="2624" spans="1:15" ht="16.5">
      <c r="A2624" s="127">
        <v>14</v>
      </c>
      <c r="B2624" s="124">
        <v>52</v>
      </c>
      <c r="C2624" s="119">
        <v>360</v>
      </c>
      <c r="D2624" s="119" t="s">
        <v>21</v>
      </c>
      <c r="E2624" s="119" t="s">
        <v>22</v>
      </c>
      <c r="F2624" s="119" t="s">
        <v>94</v>
      </c>
      <c r="G2624" s="123">
        <v>4</v>
      </c>
      <c r="H2624" s="123">
        <v>3</v>
      </c>
      <c r="I2624" s="123">
        <v>4.5</v>
      </c>
      <c r="J2624" s="123">
        <v>5</v>
      </c>
      <c r="K2624" s="123">
        <v>5.5</v>
      </c>
      <c r="L2624" s="123">
        <v>5.5</v>
      </c>
      <c r="M2624" s="119">
        <v>2000</v>
      </c>
      <c r="N2624" s="122">
        <f>IF('NORMAL OPTION CALLS'!E2624="BUY",('NORMAL OPTION CALLS'!L2624-'NORMAL OPTION CALLS'!G2624)*('NORMAL OPTION CALLS'!M2624),('NORMAL OPTION CALLS'!G2624-'NORMAL OPTION CALLS'!L2624)*('NORMAL OPTION CALLS'!M2624))</f>
        <v>3000</v>
      </c>
      <c r="O2624" s="8">
        <f>'NORMAL OPTION CALLS'!N2624/('NORMAL OPTION CALLS'!M2624)/'NORMAL OPTION CALLS'!G2624%</f>
        <v>37.5</v>
      </c>
    </row>
    <row r="2625" spans="1:15" ht="16.5">
      <c r="A2625" s="127">
        <v>15</v>
      </c>
      <c r="B2625" s="124">
        <v>52</v>
      </c>
      <c r="C2625" s="119">
        <v>170</v>
      </c>
      <c r="D2625" s="119" t="s">
        <v>21</v>
      </c>
      <c r="E2625" s="119" t="s">
        <v>22</v>
      </c>
      <c r="F2625" s="119" t="s">
        <v>164</v>
      </c>
      <c r="G2625" s="123">
        <v>2.7</v>
      </c>
      <c r="H2625" s="123">
        <v>1.7</v>
      </c>
      <c r="I2625" s="123">
        <v>3.2</v>
      </c>
      <c r="J2625" s="123">
        <v>3.7</v>
      </c>
      <c r="K2625" s="123">
        <v>4.2</v>
      </c>
      <c r="L2625" s="123">
        <v>4.2</v>
      </c>
      <c r="M2625" s="119">
        <v>3500</v>
      </c>
      <c r="N2625" s="122">
        <f>IF('NORMAL OPTION CALLS'!E2625="BUY",('NORMAL OPTION CALLS'!L2625-'NORMAL OPTION CALLS'!G2625)*('NORMAL OPTION CALLS'!M2625),('NORMAL OPTION CALLS'!G2625-'NORMAL OPTION CALLS'!L2625)*('NORMAL OPTION CALLS'!M2625))</f>
        <v>5250</v>
      </c>
      <c r="O2625" s="8">
        <f>'NORMAL OPTION CALLS'!N2625/('NORMAL OPTION CALLS'!M2625)/'NORMAL OPTION CALLS'!G2625%</f>
        <v>55.55555555555555</v>
      </c>
    </row>
    <row r="2626" spans="1:15" ht="16.5">
      <c r="A2626" s="127">
        <v>16</v>
      </c>
      <c r="B2626" s="124">
        <v>51</v>
      </c>
      <c r="C2626" s="119">
        <v>520</v>
      </c>
      <c r="D2626" s="119" t="s">
        <v>21</v>
      </c>
      <c r="E2626" s="119" t="s">
        <v>22</v>
      </c>
      <c r="F2626" s="119" t="s">
        <v>101</v>
      </c>
      <c r="G2626" s="123">
        <v>7.1</v>
      </c>
      <c r="H2626" s="123">
        <v>4.0999999999999996</v>
      </c>
      <c r="I2626" s="123">
        <v>8.6</v>
      </c>
      <c r="J2626" s="123">
        <v>9.1</v>
      </c>
      <c r="K2626" s="123">
        <v>10.6</v>
      </c>
      <c r="L2626" s="123">
        <v>10.6</v>
      </c>
      <c r="M2626" s="119">
        <v>1500</v>
      </c>
      <c r="N2626" s="122">
        <f>IF('NORMAL OPTION CALLS'!E2626="BUY",('NORMAL OPTION CALLS'!L2626-'NORMAL OPTION CALLS'!G2626)*('NORMAL OPTION CALLS'!M2626),('NORMAL OPTION CALLS'!G2626-'NORMAL OPTION CALLS'!L2626)*('NORMAL OPTION CALLS'!M2626))</f>
        <v>5250</v>
      </c>
      <c r="O2626" s="8">
        <f>'NORMAL OPTION CALLS'!N2626/('NORMAL OPTION CALLS'!M2626)/'NORMAL OPTION CALLS'!G2626%</f>
        <v>49.295774647887328</v>
      </c>
    </row>
    <row r="2627" spans="1:15" ht="16.5">
      <c r="A2627" s="127">
        <v>17</v>
      </c>
      <c r="B2627" s="124">
        <v>51</v>
      </c>
      <c r="C2627" s="119">
        <v>270</v>
      </c>
      <c r="D2627" s="119" t="s">
        <v>21</v>
      </c>
      <c r="E2627" s="119" t="s">
        <v>22</v>
      </c>
      <c r="F2627" s="119" t="s">
        <v>74</v>
      </c>
      <c r="G2627" s="123">
        <v>3.7</v>
      </c>
      <c r="H2627" s="123">
        <v>2.5</v>
      </c>
      <c r="I2627" s="123">
        <v>4.3</v>
      </c>
      <c r="J2627" s="123">
        <v>5</v>
      </c>
      <c r="K2627" s="123">
        <v>5.6</v>
      </c>
      <c r="L2627" s="123">
        <v>5</v>
      </c>
      <c r="M2627" s="119">
        <v>3500</v>
      </c>
      <c r="N2627" s="122">
        <f>IF('NORMAL OPTION CALLS'!E2627="BUY",('NORMAL OPTION CALLS'!L2627-'NORMAL OPTION CALLS'!G2627)*('NORMAL OPTION CALLS'!M2627),('NORMAL OPTION CALLS'!G2627-'NORMAL OPTION CALLS'!L2627)*('NORMAL OPTION CALLS'!M2627))</f>
        <v>4549.9999999999991</v>
      </c>
      <c r="O2627" s="8">
        <f>'NORMAL OPTION CALLS'!N2627/('NORMAL OPTION CALLS'!M2627)/'NORMAL OPTION CALLS'!G2627%</f>
        <v>35.135135135135123</v>
      </c>
    </row>
    <row r="2628" spans="1:15" ht="16.5">
      <c r="A2628" s="127">
        <v>18</v>
      </c>
      <c r="B2628" s="124">
        <v>51</v>
      </c>
      <c r="C2628" s="119">
        <v>100</v>
      </c>
      <c r="D2628" s="119" t="s">
        <v>21</v>
      </c>
      <c r="E2628" s="119" t="s">
        <v>22</v>
      </c>
      <c r="F2628" s="119" t="s">
        <v>51</v>
      </c>
      <c r="G2628" s="123">
        <v>2.75</v>
      </c>
      <c r="H2628" s="123">
        <v>2.1</v>
      </c>
      <c r="I2628" s="123">
        <v>3</v>
      </c>
      <c r="J2628" s="123">
        <v>3.4</v>
      </c>
      <c r="K2628" s="123">
        <v>3.8</v>
      </c>
      <c r="L2628" s="123">
        <v>3.8</v>
      </c>
      <c r="M2628" s="119">
        <v>9000</v>
      </c>
      <c r="N2628" s="122">
        <f>IF('NORMAL OPTION CALLS'!E2628="BUY",('NORMAL OPTION CALLS'!L2628-'NORMAL OPTION CALLS'!G2628)*('NORMAL OPTION CALLS'!M2628),('NORMAL OPTION CALLS'!G2628-'NORMAL OPTION CALLS'!L2628)*('NORMAL OPTION CALLS'!M2628))</f>
        <v>9449.9999999999982</v>
      </c>
      <c r="O2628" s="8">
        <f>'NORMAL OPTION CALLS'!N2628/('NORMAL OPTION CALLS'!M2628)/'NORMAL OPTION CALLS'!G2628%</f>
        <v>38.181818181818173</v>
      </c>
    </row>
    <row r="2629" spans="1:15" ht="16.5">
      <c r="A2629" s="127">
        <v>19</v>
      </c>
      <c r="B2629" s="124">
        <v>48</v>
      </c>
      <c r="C2629" s="119">
        <v>510</v>
      </c>
      <c r="D2629" s="119" t="s">
        <v>21</v>
      </c>
      <c r="E2629" s="119" t="s">
        <v>22</v>
      </c>
      <c r="F2629" s="119" t="s">
        <v>101</v>
      </c>
      <c r="G2629" s="123">
        <v>5</v>
      </c>
      <c r="H2629" s="123">
        <v>3</v>
      </c>
      <c r="I2629" s="123">
        <v>6</v>
      </c>
      <c r="J2629" s="123">
        <v>7</v>
      </c>
      <c r="K2629" s="123">
        <v>8</v>
      </c>
      <c r="L2629" s="123">
        <v>8</v>
      </c>
      <c r="M2629" s="119">
        <v>1500</v>
      </c>
      <c r="N2629" s="122">
        <f>IF('NORMAL OPTION CALLS'!E2629="BUY",('NORMAL OPTION CALLS'!L2629-'NORMAL OPTION CALLS'!G2629)*('NORMAL OPTION CALLS'!M2629),('NORMAL OPTION CALLS'!G2629-'NORMAL OPTION CALLS'!L2629)*('NORMAL OPTION CALLS'!M2629))</f>
        <v>4500</v>
      </c>
      <c r="O2629" s="8">
        <f>'NORMAL OPTION CALLS'!N2629/('NORMAL OPTION CALLS'!M2629)/'NORMAL OPTION CALLS'!G2629%</f>
        <v>60</v>
      </c>
    </row>
    <row r="2630" spans="1:15" ht="16.5">
      <c r="A2630" s="127">
        <v>20</v>
      </c>
      <c r="B2630" s="124">
        <v>48</v>
      </c>
      <c r="C2630" s="119">
        <v>310</v>
      </c>
      <c r="D2630" s="119" t="s">
        <v>21</v>
      </c>
      <c r="E2630" s="119" t="s">
        <v>22</v>
      </c>
      <c r="F2630" s="119" t="s">
        <v>78</v>
      </c>
      <c r="G2630" s="123">
        <v>312</v>
      </c>
      <c r="H2630" s="123">
        <v>305</v>
      </c>
      <c r="I2630" s="123">
        <v>316</v>
      </c>
      <c r="J2630" s="123">
        <v>319</v>
      </c>
      <c r="K2630" s="123">
        <v>322</v>
      </c>
      <c r="L2630" s="123">
        <v>322</v>
      </c>
      <c r="M2630" s="119">
        <v>3000</v>
      </c>
      <c r="N2630" s="122">
        <f>IF('NORMAL OPTION CALLS'!E2630="BUY",('NORMAL OPTION CALLS'!L2630-'NORMAL OPTION CALLS'!G2630)*('NORMAL OPTION CALLS'!M2630),('NORMAL OPTION CALLS'!G2630-'NORMAL OPTION CALLS'!L2630)*('NORMAL OPTION CALLS'!M2630))</f>
        <v>30000</v>
      </c>
      <c r="O2630" s="8">
        <f>'NORMAL OPTION CALLS'!N2630/('NORMAL OPTION CALLS'!M2630)/'NORMAL OPTION CALLS'!G2630%</f>
        <v>3.2051282051282048</v>
      </c>
    </row>
    <row r="2631" spans="1:15" ht="16.5">
      <c r="A2631" s="127">
        <v>21</v>
      </c>
      <c r="B2631" s="124">
        <v>47</v>
      </c>
      <c r="C2631" s="119">
        <v>710</v>
      </c>
      <c r="D2631" s="119" t="s">
        <v>21</v>
      </c>
      <c r="E2631" s="119" t="s">
        <v>22</v>
      </c>
      <c r="F2631" s="119" t="s">
        <v>165</v>
      </c>
      <c r="G2631" s="123">
        <v>11.5</v>
      </c>
      <c r="H2631" s="123">
        <v>7.5</v>
      </c>
      <c r="I2631" s="123">
        <v>14.5</v>
      </c>
      <c r="J2631" s="123">
        <v>16.5</v>
      </c>
      <c r="K2631" s="123">
        <v>18.5</v>
      </c>
      <c r="L2631" s="123">
        <v>18.5</v>
      </c>
      <c r="M2631" s="119">
        <v>600</v>
      </c>
      <c r="N2631" s="122">
        <f>IF('NORMAL OPTION CALLS'!E2631="BUY",('NORMAL OPTION CALLS'!L2631-'NORMAL OPTION CALLS'!G2631)*('NORMAL OPTION CALLS'!M2631),('NORMAL OPTION CALLS'!G2631-'NORMAL OPTION CALLS'!L2631)*('NORMAL OPTION CALLS'!M2631))</f>
        <v>4200</v>
      </c>
      <c r="O2631" s="8">
        <f>'NORMAL OPTION CALLS'!N2631/('NORMAL OPTION CALLS'!M2631)/'NORMAL OPTION CALLS'!G2631%</f>
        <v>60.869565217391305</v>
      </c>
    </row>
    <row r="2632" spans="1:15" ht="16.5">
      <c r="A2632" s="127">
        <v>22</v>
      </c>
      <c r="B2632" s="124">
        <v>42782</v>
      </c>
      <c r="C2632" s="119">
        <v>1020</v>
      </c>
      <c r="D2632" s="119" t="s">
        <v>21</v>
      </c>
      <c r="E2632" s="119" t="s">
        <v>22</v>
      </c>
      <c r="F2632" s="119" t="s">
        <v>151</v>
      </c>
      <c r="G2632" s="123">
        <v>5</v>
      </c>
      <c r="H2632" s="123">
        <v>1</v>
      </c>
      <c r="I2632" s="123">
        <v>7</v>
      </c>
      <c r="J2632" s="123">
        <v>9</v>
      </c>
      <c r="K2632" s="123">
        <v>11</v>
      </c>
      <c r="L2632" s="123">
        <v>7</v>
      </c>
      <c r="M2632" s="119">
        <v>500</v>
      </c>
      <c r="N2632" s="122">
        <f>IF('NORMAL OPTION CALLS'!E2632="BUY",('NORMAL OPTION CALLS'!L2632-'NORMAL OPTION CALLS'!G2632)*('NORMAL OPTION CALLS'!M2632),('NORMAL OPTION CALLS'!G2632-'NORMAL OPTION CALLS'!L2632)*('NORMAL OPTION CALLS'!M2632))</f>
        <v>1000</v>
      </c>
      <c r="O2632" s="8">
        <f>'NORMAL OPTION CALLS'!N2632/('NORMAL OPTION CALLS'!M2632)/'NORMAL OPTION CALLS'!G2632%</f>
        <v>40</v>
      </c>
    </row>
    <row r="2633" spans="1:15" ht="16.5">
      <c r="A2633" s="127">
        <v>23</v>
      </c>
      <c r="B2633" s="124">
        <v>42782</v>
      </c>
      <c r="C2633" s="119">
        <v>680</v>
      </c>
      <c r="D2633" s="119" t="s">
        <v>47</v>
      </c>
      <c r="E2633" s="119" t="s">
        <v>22</v>
      </c>
      <c r="F2633" s="119" t="s">
        <v>54</v>
      </c>
      <c r="G2633" s="123">
        <v>6</v>
      </c>
      <c r="H2633" s="123">
        <v>4</v>
      </c>
      <c r="I2633" s="123">
        <v>7</v>
      </c>
      <c r="J2633" s="123">
        <v>8</v>
      </c>
      <c r="K2633" s="123">
        <v>9</v>
      </c>
      <c r="L2633" s="123">
        <v>4</v>
      </c>
      <c r="M2633" s="119">
        <v>1200</v>
      </c>
      <c r="N2633" s="122">
        <f>IF('NORMAL OPTION CALLS'!E2633="BUY",('NORMAL OPTION CALLS'!L2633-'NORMAL OPTION CALLS'!G2633)*('NORMAL OPTION CALLS'!M2633),('NORMAL OPTION CALLS'!G2633-'NORMAL OPTION CALLS'!L2633)*('NORMAL OPTION CALLS'!M2633))</f>
        <v>-2400</v>
      </c>
      <c r="O2633" s="8">
        <f>'NORMAL OPTION CALLS'!N2633/('NORMAL OPTION CALLS'!M2633)/'NORMAL OPTION CALLS'!G2633%</f>
        <v>-33.333333333333336</v>
      </c>
    </row>
    <row r="2634" spans="1:15" ht="16.5">
      <c r="A2634" s="127">
        <v>24</v>
      </c>
      <c r="B2634" s="124">
        <v>42782</v>
      </c>
      <c r="C2634" s="119">
        <v>1020</v>
      </c>
      <c r="D2634" s="119" t="s">
        <v>21</v>
      </c>
      <c r="E2634" s="119" t="s">
        <v>22</v>
      </c>
      <c r="F2634" s="119" t="s">
        <v>151</v>
      </c>
      <c r="G2634" s="123">
        <v>5</v>
      </c>
      <c r="H2634" s="123">
        <v>1</v>
      </c>
      <c r="I2634" s="123">
        <v>7</v>
      </c>
      <c r="J2634" s="123">
        <v>9</v>
      </c>
      <c r="K2634" s="123">
        <v>11</v>
      </c>
      <c r="L2634" s="123">
        <v>7</v>
      </c>
      <c r="M2634" s="119">
        <v>500</v>
      </c>
      <c r="N2634" s="122">
        <f>IF('NORMAL OPTION CALLS'!E2634="BUY",('NORMAL OPTION CALLS'!L2634-'NORMAL OPTION CALLS'!G2634)*('NORMAL OPTION CALLS'!M2634),('NORMAL OPTION CALLS'!G2634-'NORMAL OPTION CALLS'!L2634)*('NORMAL OPTION CALLS'!M2634))</f>
        <v>1000</v>
      </c>
      <c r="O2634" s="8">
        <f>'NORMAL OPTION CALLS'!N2634/('NORMAL OPTION CALLS'!M2634)/'NORMAL OPTION CALLS'!G2634%</f>
        <v>40</v>
      </c>
    </row>
    <row r="2635" spans="1:15" ht="16.5">
      <c r="A2635" s="127">
        <v>25</v>
      </c>
      <c r="B2635" s="124">
        <v>42781</v>
      </c>
      <c r="C2635" s="119">
        <v>1040</v>
      </c>
      <c r="D2635" s="119" t="s">
        <v>21</v>
      </c>
      <c r="E2635" s="119" t="s">
        <v>22</v>
      </c>
      <c r="F2635" s="119" t="s">
        <v>166</v>
      </c>
      <c r="G2635" s="123">
        <v>11.5</v>
      </c>
      <c r="H2635" s="123">
        <v>8.5</v>
      </c>
      <c r="I2635" s="123">
        <v>13</v>
      </c>
      <c r="J2635" s="123">
        <v>14.5</v>
      </c>
      <c r="K2635" s="123">
        <v>16</v>
      </c>
      <c r="L2635" s="123">
        <v>16</v>
      </c>
      <c r="M2635" s="119">
        <v>600</v>
      </c>
      <c r="N2635" s="122">
        <f>IF('NORMAL OPTION CALLS'!E2635="BUY",('NORMAL OPTION CALLS'!L2635-'NORMAL OPTION CALLS'!G2635)*('NORMAL OPTION CALLS'!M2635),('NORMAL OPTION CALLS'!G2635-'NORMAL OPTION CALLS'!L2635)*('NORMAL OPTION CALLS'!M2635))</f>
        <v>2700</v>
      </c>
      <c r="O2635" s="8">
        <f>'NORMAL OPTION CALLS'!N2635/('NORMAL OPTION CALLS'!M2635)/'NORMAL OPTION CALLS'!G2635%</f>
        <v>39.130434782608695</v>
      </c>
    </row>
    <row r="2636" spans="1:15" ht="16.5">
      <c r="A2636" s="127">
        <v>26</v>
      </c>
      <c r="B2636" s="124">
        <v>46</v>
      </c>
      <c r="C2636" s="119">
        <v>700</v>
      </c>
      <c r="D2636" s="119" t="s">
        <v>47</v>
      </c>
      <c r="E2636" s="119" t="s">
        <v>22</v>
      </c>
      <c r="F2636" s="119" t="s">
        <v>54</v>
      </c>
      <c r="G2636" s="123">
        <v>11</v>
      </c>
      <c r="H2636" s="123">
        <v>9</v>
      </c>
      <c r="I2636" s="123">
        <v>12</v>
      </c>
      <c r="J2636" s="123">
        <v>13</v>
      </c>
      <c r="K2636" s="123">
        <v>14</v>
      </c>
      <c r="L2636" s="123">
        <v>12</v>
      </c>
      <c r="M2636" s="119">
        <v>1200</v>
      </c>
      <c r="N2636" s="122">
        <f>IF('NORMAL OPTION CALLS'!E2636="BUY",('NORMAL OPTION CALLS'!L2636-'NORMAL OPTION CALLS'!G2636)*('NORMAL OPTION CALLS'!M2636),('NORMAL OPTION CALLS'!G2636-'NORMAL OPTION CALLS'!L2636)*('NORMAL OPTION CALLS'!M2636))</f>
        <v>1200</v>
      </c>
      <c r="O2636" s="8">
        <f>'NORMAL OPTION CALLS'!N2636/('NORMAL OPTION CALLS'!M2636)/'NORMAL OPTION CALLS'!G2636%</f>
        <v>9.0909090909090917</v>
      </c>
    </row>
    <row r="2637" spans="1:15" ht="16.5">
      <c r="A2637" s="127">
        <v>27</v>
      </c>
      <c r="B2637" s="124">
        <v>46</v>
      </c>
      <c r="C2637" s="119">
        <v>95</v>
      </c>
      <c r="D2637" s="119" t="s">
        <v>21</v>
      </c>
      <c r="E2637" s="119" t="s">
        <v>22</v>
      </c>
      <c r="F2637" s="119" t="s">
        <v>70</v>
      </c>
      <c r="G2637" s="123">
        <v>1.25</v>
      </c>
      <c r="H2637" s="123">
        <v>0.6</v>
      </c>
      <c r="I2637" s="123">
        <v>1.6</v>
      </c>
      <c r="J2637" s="123">
        <v>1.9</v>
      </c>
      <c r="K2637" s="123">
        <v>2.2000000000000002</v>
      </c>
      <c r="L2637" s="123">
        <v>1.6</v>
      </c>
      <c r="M2637" s="119">
        <v>7000</v>
      </c>
      <c r="N2637" s="122">
        <f>IF('NORMAL OPTION CALLS'!E2637="BUY",('NORMAL OPTION CALLS'!L2637-'NORMAL OPTION CALLS'!G2637)*('NORMAL OPTION CALLS'!M2637),('NORMAL OPTION CALLS'!G2637-'NORMAL OPTION CALLS'!L2637)*('NORMAL OPTION CALLS'!M2637))</f>
        <v>2450.0000000000005</v>
      </c>
      <c r="O2637" s="8">
        <f>'NORMAL OPTION CALLS'!N2637/('NORMAL OPTION CALLS'!M2637)/'NORMAL OPTION CALLS'!G2637%</f>
        <v>28.000000000000007</v>
      </c>
    </row>
    <row r="2638" spans="1:15" ht="16.5">
      <c r="A2638" s="127">
        <v>28</v>
      </c>
      <c r="B2638" s="124">
        <v>45</v>
      </c>
      <c r="C2638" s="119">
        <v>1320</v>
      </c>
      <c r="D2638" s="119" t="s">
        <v>21</v>
      </c>
      <c r="E2638" s="119" t="s">
        <v>22</v>
      </c>
      <c r="F2638" s="119" t="s">
        <v>159</v>
      </c>
      <c r="G2638" s="123">
        <v>14</v>
      </c>
      <c r="H2638" s="123">
        <v>15</v>
      </c>
      <c r="I2638" s="123">
        <v>16</v>
      </c>
      <c r="J2638" s="123">
        <v>17</v>
      </c>
      <c r="K2638" s="123">
        <v>12</v>
      </c>
      <c r="L2638" s="123">
        <v>15.25</v>
      </c>
      <c r="M2638" s="119">
        <v>500</v>
      </c>
      <c r="N2638" s="122">
        <f>IF('NORMAL OPTION CALLS'!E2638="BUY",('NORMAL OPTION CALLS'!L2638-'NORMAL OPTION CALLS'!G2638)*('NORMAL OPTION CALLS'!M2638),('NORMAL OPTION CALLS'!G2638-'NORMAL OPTION CALLS'!L2638)*('NORMAL OPTION CALLS'!M2638))</f>
        <v>625</v>
      </c>
      <c r="O2638" s="8">
        <f>'NORMAL OPTION CALLS'!N2638/('NORMAL OPTION CALLS'!M2638)/'NORMAL OPTION CALLS'!G2638%</f>
        <v>8.928571428571427</v>
      </c>
    </row>
    <row r="2639" spans="1:15" ht="16.5">
      <c r="A2639" s="127">
        <v>29</v>
      </c>
      <c r="B2639" s="124">
        <v>45</v>
      </c>
      <c r="C2639" s="119">
        <v>155</v>
      </c>
      <c r="D2639" s="119" t="s">
        <v>47</v>
      </c>
      <c r="E2639" s="119" t="s">
        <v>22</v>
      </c>
      <c r="F2639" s="119" t="s">
        <v>83</v>
      </c>
      <c r="G2639" s="123">
        <v>2.1</v>
      </c>
      <c r="H2639" s="123">
        <v>1.4</v>
      </c>
      <c r="I2639" s="123">
        <v>2.6</v>
      </c>
      <c r="J2639" s="123">
        <v>3</v>
      </c>
      <c r="K2639" s="123">
        <v>3.4</v>
      </c>
      <c r="L2639" s="123">
        <v>2.6</v>
      </c>
      <c r="M2639" s="119">
        <v>3500</v>
      </c>
      <c r="N2639" s="122">
        <f>IF('NORMAL OPTION CALLS'!E2639="BUY",('NORMAL OPTION CALLS'!L2639-'NORMAL OPTION CALLS'!G2639)*('NORMAL OPTION CALLS'!M2639),('NORMAL OPTION CALLS'!G2639-'NORMAL OPTION CALLS'!L2639)*('NORMAL OPTION CALLS'!M2639))</f>
        <v>1750</v>
      </c>
      <c r="O2639" s="8">
        <f>'NORMAL OPTION CALLS'!N2639/('NORMAL OPTION CALLS'!M2639)/'NORMAL OPTION CALLS'!G2639%</f>
        <v>23.809523809523807</v>
      </c>
    </row>
    <row r="2640" spans="1:15" ht="16.5">
      <c r="A2640" s="127">
        <v>30</v>
      </c>
      <c r="B2640" s="124">
        <v>45</v>
      </c>
      <c r="C2640" s="119">
        <v>1480</v>
      </c>
      <c r="D2640" s="119" t="s">
        <v>21</v>
      </c>
      <c r="E2640" s="119" t="s">
        <v>22</v>
      </c>
      <c r="F2640" s="119" t="s">
        <v>55</v>
      </c>
      <c r="G2640" s="123">
        <v>17</v>
      </c>
      <c r="H2640" s="123">
        <v>13</v>
      </c>
      <c r="I2640" s="123">
        <v>19</v>
      </c>
      <c r="J2640" s="123">
        <v>21</v>
      </c>
      <c r="K2640" s="123">
        <v>23</v>
      </c>
      <c r="L2640" s="123">
        <v>19</v>
      </c>
      <c r="M2640" s="119">
        <v>700</v>
      </c>
      <c r="N2640" s="122">
        <f>IF('NORMAL OPTION CALLS'!E2640="BUY",('NORMAL OPTION CALLS'!L2640-'NORMAL OPTION CALLS'!G2640)*('NORMAL OPTION CALLS'!M2640),('NORMAL OPTION CALLS'!G2640-'NORMAL OPTION CALLS'!L2640)*('NORMAL OPTION CALLS'!M2640))</f>
        <v>1400</v>
      </c>
      <c r="O2640" s="8">
        <f>'NORMAL OPTION CALLS'!N2640/('NORMAL OPTION CALLS'!M2640)/'NORMAL OPTION CALLS'!G2640%</f>
        <v>11.76470588235294</v>
      </c>
    </row>
    <row r="2641" spans="1:15" ht="16.5">
      <c r="A2641" s="127">
        <v>31</v>
      </c>
      <c r="B2641" s="124">
        <v>45</v>
      </c>
      <c r="C2641" s="119">
        <v>550</v>
      </c>
      <c r="D2641" s="119" t="s">
        <v>21</v>
      </c>
      <c r="E2641" s="119" t="s">
        <v>22</v>
      </c>
      <c r="F2641" s="119" t="s">
        <v>23</v>
      </c>
      <c r="G2641" s="123">
        <v>8</v>
      </c>
      <c r="H2641" s="123">
        <v>7</v>
      </c>
      <c r="I2641" s="123">
        <v>8.5</v>
      </c>
      <c r="J2641" s="123">
        <v>9</v>
      </c>
      <c r="K2641" s="123">
        <v>9.5</v>
      </c>
      <c r="L2641" s="123">
        <v>9.5</v>
      </c>
      <c r="M2641" s="119">
        <v>2100</v>
      </c>
      <c r="N2641" s="122">
        <f>IF('NORMAL OPTION CALLS'!E2641="BUY",('NORMAL OPTION CALLS'!L2641-'NORMAL OPTION CALLS'!G2641)*('NORMAL OPTION CALLS'!M2641),('NORMAL OPTION CALLS'!G2641-'NORMAL OPTION CALLS'!L2641)*('NORMAL OPTION CALLS'!M2641))</f>
        <v>3150</v>
      </c>
      <c r="O2641" s="8">
        <f>'NORMAL OPTION CALLS'!N2641/('NORMAL OPTION CALLS'!M2641)/'NORMAL OPTION CALLS'!G2641%</f>
        <v>18.75</v>
      </c>
    </row>
    <row r="2642" spans="1:15" ht="16.5">
      <c r="A2642" s="127">
        <v>32</v>
      </c>
      <c r="B2642" s="124">
        <v>45</v>
      </c>
      <c r="C2642" s="119">
        <v>110</v>
      </c>
      <c r="D2642" s="119" t="s">
        <v>21</v>
      </c>
      <c r="E2642" s="119" t="s">
        <v>22</v>
      </c>
      <c r="F2642" s="119" t="s">
        <v>46</v>
      </c>
      <c r="G2642" s="123">
        <v>6.2</v>
      </c>
      <c r="H2642" s="123">
        <v>5.6</v>
      </c>
      <c r="I2642" s="123">
        <v>6.6</v>
      </c>
      <c r="J2642" s="123">
        <v>7</v>
      </c>
      <c r="K2642" s="123">
        <v>7.4</v>
      </c>
      <c r="L2642" s="123">
        <v>7.4</v>
      </c>
      <c r="M2642" s="119">
        <v>7000</v>
      </c>
      <c r="N2642" s="122">
        <f>IF('NORMAL OPTION CALLS'!E2642="BUY",('NORMAL OPTION CALLS'!L2642-'NORMAL OPTION CALLS'!G2642)*('NORMAL OPTION CALLS'!M2642),('NORMAL OPTION CALLS'!G2642-'NORMAL OPTION CALLS'!L2642)*('NORMAL OPTION CALLS'!M2642))</f>
        <v>8400.0000000000018</v>
      </c>
      <c r="O2642" s="8">
        <f>'NORMAL OPTION CALLS'!N2642/('NORMAL OPTION CALLS'!M2642)/'NORMAL OPTION CALLS'!G2642%</f>
        <v>19.354838709677423</v>
      </c>
    </row>
    <row r="2643" spans="1:15" ht="16.5">
      <c r="A2643" s="127">
        <v>33</v>
      </c>
      <c r="B2643" s="124">
        <v>42779</v>
      </c>
      <c r="C2643" s="119">
        <v>520</v>
      </c>
      <c r="D2643" s="119" t="s">
        <v>47</v>
      </c>
      <c r="E2643" s="119" t="s">
        <v>22</v>
      </c>
      <c r="F2643" s="119" t="s">
        <v>167</v>
      </c>
      <c r="G2643" s="123">
        <v>9.5</v>
      </c>
      <c r="H2643" s="123">
        <v>6</v>
      </c>
      <c r="I2643" s="123">
        <v>11.5</v>
      </c>
      <c r="J2643" s="123">
        <v>13.5</v>
      </c>
      <c r="K2643" s="123">
        <v>15.5</v>
      </c>
      <c r="L2643" s="123">
        <v>13.5</v>
      </c>
      <c r="M2643" s="119">
        <v>1300</v>
      </c>
      <c r="N2643" s="122">
        <f>IF('NORMAL OPTION CALLS'!E2643="BUY",('NORMAL OPTION CALLS'!L2643-'NORMAL OPTION CALLS'!G2643)*('NORMAL OPTION CALLS'!M2643),('NORMAL OPTION CALLS'!G2643-'NORMAL OPTION CALLS'!L2643)*('NORMAL OPTION CALLS'!M2643))</f>
        <v>5200</v>
      </c>
      <c r="O2643" s="8">
        <f>'NORMAL OPTION CALLS'!N2643/('NORMAL OPTION CALLS'!M2643)/'NORMAL OPTION CALLS'!G2643%</f>
        <v>42.10526315789474</v>
      </c>
    </row>
    <row r="2644" spans="1:15" ht="16.5">
      <c r="A2644" s="127">
        <v>34</v>
      </c>
      <c r="B2644" s="124">
        <v>42779</v>
      </c>
      <c r="C2644" s="119">
        <v>140</v>
      </c>
      <c r="D2644" s="119" t="s">
        <v>47</v>
      </c>
      <c r="E2644" s="119" t="s">
        <v>22</v>
      </c>
      <c r="F2644" s="119" t="s">
        <v>116</v>
      </c>
      <c r="G2644" s="123">
        <v>3</v>
      </c>
      <c r="H2644" s="123">
        <v>2.5</v>
      </c>
      <c r="I2644" s="123">
        <v>3.4</v>
      </c>
      <c r="J2644" s="123">
        <v>3.7</v>
      </c>
      <c r="K2644" s="123">
        <v>4</v>
      </c>
      <c r="L2644" s="123">
        <v>3.4</v>
      </c>
      <c r="M2644" s="119">
        <v>7000</v>
      </c>
      <c r="N2644" s="122">
        <f>IF('NORMAL OPTION CALLS'!E2644="BUY",('NORMAL OPTION CALLS'!L2644-'NORMAL OPTION CALLS'!G2644)*('NORMAL OPTION CALLS'!M2644),('NORMAL OPTION CALLS'!G2644-'NORMAL OPTION CALLS'!L2644)*('NORMAL OPTION CALLS'!M2644))</f>
        <v>2799.9999999999995</v>
      </c>
      <c r="O2644" s="8">
        <f>'NORMAL OPTION CALLS'!N2644/('NORMAL OPTION CALLS'!M2644)/'NORMAL OPTION CALLS'!G2644%</f>
        <v>13.33333333333333</v>
      </c>
    </row>
    <row r="2645" spans="1:15" ht="16.5">
      <c r="A2645" s="127">
        <v>35</v>
      </c>
      <c r="B2645" s="124">
        <v>42776</v>
      </c>
      <c r="C2645" s="119">
        <v>1020</v>
      </c>
      <c r="D2645" s="119" t="s">
        <v>21</v>
      </c>
      <c r="E2645" s="119" t="s">
        <v>22</v>
      </c>
      <c r="F2645" s="119" t="s">
        <v>168</v>
      </c>
      <c r="G2645" s="123">
        <v>27</v>
      </c>
      <c r="H2645" s="123">
        <v>23</v>
      </c>
      <c r="I2645" s="123">
        <v>29</v>
      </c>
      <c r="J2645" s="123">
        <v>31</v>
      </c>
      <c r="K2645" s="123">
        <v>33</v>
      </c>
      <c r="L2645" s="123">
        <v>29</v>
      </c>
      <c r="M2645" s="119">
        <v>500</v>
      </c>
      <c r="N2645" s="122">
        <f>IF('NORMAL OPTION CALLS'!E2645="BUY",('NORMAL OPTION CALLS'!L2645-'NORMAL OPTION CALLS'!G2645)*('NORMAL OPTION CALLS'!M2645),('NORMAL OPTION CALLS'!G2645-'NORMAL OPTION CALLS'!L2645)*('NORMAL OPTION CALLS'!M2645))</f>
        <v>1000</v>
      </c>
      <c r="O2645" s="8">
        <f>'NORMAL OPTION CALLS'!N2645/('NORMAL OPTION CALLS'!M2645)/'NORMAL OPTION CALLS'!G2645%</f>
        <v>7.4074074074074066</v>
      </c>
    </row>
    <row r="2646" spans="1:15" ht="16.5">
      <c r="A2646" s="127">
        <v>36</v>
      </c>
      <c r="B2646" s="124">
        <v>42776</v>
      </c>
      <c r="C2646" s="119">
        <v>245</v>
      </c>
      <c r="D2646" s="119" t="s">
        <v>47</v>
      </c>
      <c r="E2646" s="119" t="s">
        <v>22</v>
      </c>
      <c r="F2646" s="119" t="s">
        <v>74</v>
      </c>
      <c r="G2646" s="123">
        <v>7</v>
      </c>
      <c r="H2646" s="123">
        <v>6</v>
      </c>
      <c r="I2646" s="123">
        <v>7.5</v>
      </c>
      <c r="J2646" s="123">
        <v>8</v>
      </c>
      <c r="K2646" s="123">
        <v>8.5</v>
      </c>
      <c r="L2646" s="123">
        <v>6</v>
      </c>
      <c r="M2646" s="119">
        <v>3500</v>
      </c>
      <c r="N2646" s="122">
        <f>IF('NORMAL OPTION CALLS'!E2646="BUY",('NORMAL OPTION CALLS'!L2646-'NORMAL OPTION CALLS'!G2646)*('NORMAL OPTION CALLS'!M2646),('NORMAL OPTION CALLS'!G2646-'NORMAL OPTION CALLS'!L2646)*('NORMAL OPTION CALLS'!M2646))</f>
        <v>-3500</v>
      </c>
      <c r="O2646" s="8">
        <f>'NORMAL OPTION CALLS'!N2646/('NORMAL OPTION CALLS'!M2646)/'NORMAL OPTION CALLS'!G2646%</f>
        <v>-14.285714285714285</v>
      </c>
    </row>
    <row r="2647" spans="1:15" ht="16.5">
      <c r="A2647" s="127">
        <v>37</v>
      </c>
      <c r="B2647" s="124">
        <v>42776</v>
      </c>
      <c r="C2647" s="119">
        <v>160</v>
      </c>
      <c r="D2647" s="119" t="s">
        <v>21</v>
      </c>
      <c r="E2647" s="119" t="s">
        <v>22</v>
      </c>
      <c r="F2647" s="119" t="s">
        <v>89</v>
      </c>
      <c r="G2647" s="123">
        <v>3.7</v>
      </c>
      <c r="H2647" s="123">
        <v>3</v>
      </c>
      <c r="I2647" s="123">
        <v>4.0999999999999996</v>
      </c>
      <c r="J2647" s="123">
        <v>4.5</v>
      </c>
      <c r="K2647" s="123">
        <v>4.9000000000000004</v>
      </c>
      <c r="L2647" s="123">
        <v>3</v>
      </c>
      <c r="M2647" s="119">
        <v>5000</v>
      </c>
      <c r="N2647" s="122">
        <f>IF('NORMAL OPTION CALLS'!E2647="BUY",('NORMAL OPTION CALLS'!L2647-'NORMAL OPTION CALLS'!G2647)*('NORMAL OPTION CALLS'!M2647),('NORMAL OPTION CALLS'!G2647-'NORMAL OPTION CALLS'!L2647)*('NORMAL OPTION CALLS'!M2647))</f>
        <v>-3500.0000000000009</v>
      </c>
      <c r="O2647" s="8">
        <f>'NORMAL OPTION CALLS'!N2647/('NORMAL OPTION CALLS'!M2647)/'NORMAL OPTION CALLS'!G2647%</f>
        <v>-18.918918918918923</v>
      </c>
    </row>
    <row r="2648" spans="1:15" ht="16.5">
      <c r="A2648" s="127">
        <v>38</v>
      </c>
      <c r="B2648" s="124">
        <v>42776</v>
      </c>
      <c r="C2648" s="119">
        <v>840</v>
      </c>
      <c r="D2648" s="119" t="s">
        <v>21</v>
      </c>
      <c r="E2648" s="119" t="s">
        <v>22</v>
      </c>
      <c r="F2648" s="119" t="s">
        <v>105</v>
      </c>
      <c r="G2648" s="123">
        <v>20.2</v>
      </c>
      <c r="H2648" s="123">
        <v>18</v>
      </c>
      <c r="I2648" s="123">
        <v>21.5</v>
      </c>
      <c r="J2648" s="123">
        <v>22.5</v>
      </c>
      <c r="K2648" s="123">
        <v>23.5</v>
      </c>
      <c r="L2648" s="123">
        <v>7.3</v>
      </c>
      <c r="M2648" s="119">
        <v>1100</v>
      </c>
      <c r="N2648" s="122">
        <f>IF('NORMAL OPTION CALLS'!E2648="BUY",('NORMAL OPTION CALLS'!L2648-'NORMAL OPTION CALLS'!G2648)*('NORMAL OPTION CALLS'!M2648),('NORMAL OPTION CALLS'!G2648-'NORMAL OPTION CALLS'!L2648)*('NORMAL OPTION CALLS'!M2648))</f>
        <v>-14189.999999999998</v>
      </c>
      <c r="O2648" s="8">
        <f>'NORMAL OPTION CALLS'!N2648/('NORMAL OPTION CALLS'!M2648)/'NORMAL OPTION CALLS'!G2648%</f>
        <v>-63.861386138613859</v>
      </c>
    </row>
    <row r="2649" spans="1:15" ht="16.5">
      <c r="A2649" s="127">
        <v>39</v>
      </c>
      <c r="B2649" s="124">
        <v>42776</v>
      </c>
      <c r="C2649" s="119">
        <v>285</v>
      </c>
      <c r="D2649" s="119" t="s">
        <v>21</v>
      </c>
      <c r="E2649" s="119" t="s">
        <v>22</v>
      </c>
      <c r="F2649" s="119" t="s">
        <v>49</v>
      </c>
      <c r="G2649" s="123">
        <v>6.5</v>
      </c>
      <c r="H2649" s="123">
        <v>5.5</v>
      </c>
      <c r="I2649" s="123">
        <v>7</v>
      </c>
      <c r="J2649" s="123">
        <v>7.5</v>
      </c>
      <c r="K2649" s="123">
        <v>8</v>
      </c>
      <c r="L2649" s="123">
        <v>7</v>
      </c>
      <c r="M2649" s="119">
        <v>3000</v>
      </c>
      <c r="N2649" s="122">
        <f>IF('NORMAL OPTION CALLS'!E2649="BUY",('NORMAL OPTION CALLS'!L2649-'NORMAL OPTION CALLS'!G2649)*('NORMAL OPTION CALLS'!M2649),('NORMAL OPTION CALLS'!G2649-'NORMAL OPTION CALLS'!L2649)*('NORMAL OPTION CALLS'!M2649))</f>
        <v>1500</v>
      </c>
      <c r="O2649" s="8">
        <f>'NORMAL OPTION CALLS'!N2649/('NORMAL OPTION CALLS'!M2649)/'NORMAL OPTION CALLS'!G2649%</f>
        <v>7.6923076923076916</v>
      </c>
    </row>
    <row r="2650" spans="1:15" ht="16.5">
      <c r="A2650" s="127">
        <v>40</v>
      </c>
      <c r="B2650" s="124">
        <v>42776</v>
      </c>
      <c r="C2650" s="119">
        <v>360</v>
      </c>
      <c r="D2650" s="119" t="s">
        <v>21</v>
      </c>
      <c r="E2650" s="119" t="s">
        <v>22</v>
      </c>
      <c r="F2650" s="119" t="s">
        <v>90</v>
      </c>
      <c r="G2650" s="123">
        <v>10</v>
      </c>
      <c r="H2650" s="123">
        <v>8.5</v>
      </c>
      <c r="I2650" s="123">
        <v>11</v>
      </c>
      <c r="J2650" s="123">
        <v>12</v>
      </c>
      <c r="K2650" s="123">
        <v>13</v>
      </c>
      <c r="L2650" s="123">
        <v>12</v>
      </c>
      <c r="M2650" s="119">
        <v>3500</v>
      </c>
      <c r="N2650" s="122">
        <f>IF('NORMAL OPTION CALLS'!E2650="BUY",('NORMAL OPTION CALLS'!L2650-'NORMAL OPTION CALLS'!G2650)*('NORMAL OPTION CALLS'!M2650),('NORMAL OPTION CALLS'!G2650-'NORMAL OPTION CALLS'!L2650)*('NORMAL OPTION CALLS'!M2650))</f>
        <v>7000</v>
      </c>
      <c r="O2650" s="8">
        <f>'NORMAL OPTION CALLS'!N2650/('NORMAL OPTION CALLS'!M2650)/'NORMAL OPTION CALLS'!G2650%</f>
        <v>20</v>
      </c>
    </row>
    <row r="2651" spans="1:15" ht="16.5">
      <c r="A2651" s="127">
        <v>41</v>
      </c>
      <c r="B2651" s="124">
        <v>42775</v>
      </c>
      <c r="C2651" s="119">
        <v>190</v>
      </c>
      <c r="D2651" s="119" t="s">
        <v>21</v>
      </c>
      <c r="E2651" s="119" t="s">
        <v>22</v>
      </c>
      <c r="F2651" s="119" t="s">
        <v>139</v>
      </c>
      <c r="G2651" s="123">
        <v>6.8</v>
      </c>
      <c r="H2651" s="123">
        <v>5.8</v>
      </c>
      <c r="I2651" s="123">
        <v>7.3</v>
      </c>
      <c r="J2651" s="123">
        <v>7.8</v>
      </c>
      <c r="K2651" s="123">
        <v>8.3000000000000007</v>
      </c>
      <c r="L2651" s="123">
        <v>7.8</v>
      </c>
      <c r="M2651" s="119">
        <v>3500</v>
      </c>
      <c r="N2651" s="122">
        <f>IF('NORMAL OPTION CALLS'!E2651="BUY",('NORMAL OPTION CALLS'!L2651-'NORMAL OPTION CALLS'!G2651)*('NORMAL OPTION CALLS'!M2651),('NORMAL OPTION CALLS'!G2651-'NORMAL OPTION CALLS'!L2651)*('NORMAL OPTION CALLS'!M2651))</f>
        <v>3500</v>
      </c>
      <c r="O2651" s="8">
        <f>'NORMAL OPTION CALLS'!N2651/('NORMAL OPTION CALLS'!M2651)/'NORMAL OPTION CALLS'!G2651%</f>
        <v>14.705882352941176</v>
      </c>
    </row>
    <row r="2652" spans="1:15" ht="16.5">
      <c r="A2652" s="127">
        <v>42</v>
      </c>
      <c r="B2652" s="124">
        <v>42774</v>
      </c>
      <c r="C2652" s="119">
        <v>722</v>
      </c>
      <c r="D2652" s="119" t="s">
        <v>21</v>
      </c>
      <c r="E2652" s="119" t="s">
        <v>22</v>
      </c>
      <c r="F2652" s="119" t="s">
        <v>108</v>
      </c>
      <c r="G2652" s="123">
        <v>22</v>
      </c>
      <c r="H2652" s="123">
        <v>20</v>
      </c>
      <c r="I2652" s="123">
        <v>23</v>
      </c>
      <c r="J2652" s="123">
        <v>24</v>
      </c>
      <c r="K2652" s="123">
        <v>25</v>
      </c>
      <c r="L2652" s="123">
        <v>25</v>
      </c>
      <c r="M2652" s="119">
        <v>2000</v>
      </c>
      <c r="N2652" s="122">
        <f>IF('NORMAL OPTION CALLS'!E2652="BUY",('NORMAL OPTION CALLS'!L2652-'NORMAL OPTION CALLS'!G2652)*('NORMAL OPTION CALLS'!M2652),('NORMAL OPTION CALLS'!G2652-'NORMAL OPTION CALLS'!L2652)*('NORMAL OPTION CALLS'!M2652))</f>
        <v>6000</v>
      </c>
      <c r="O2652" s="8">
        <f>'NORMAL OPTION CALLS'!N2652/('NORMAL OPTION CALLS'!M2652)/'NORMAL OPTION CALLS'!G2652%</f>
        <v>13.636363636363637</v>
      </c>
    </row>
    <row r="2653" spans="1:15" ht="16.5">
      <c r="A2653" s="127">
        <v>43</v>
      </c>
      <c r="B2653" s="124">
        <v>42774</v>
      </c>
      <c r="C2653" s="119">
        <v>1000</v>
      </c>
      <c r="D2653" s="119" t="s">
        <v>21</v>
      </c>
      <c r="E2653" s="119" t="s">
        <v>22</v>
      </c>
      <c r="F2653" s="119" t="s">
        <v>81</v>
      </c>
      <c r="G2653" s="123">
        <v>32</v>
      </c>
      <c r="H2653" s="123">
        <v>28</v>
      </c>
      <c r="I2653" s="123">
        <v>34</v>
      </c>
      <c r="J2653" s="123">
        <v>36</v>
      </c>
      <c r="K2653" s="123">
        <v>38</v>
      </c>
      <c r="L2653" s="123">
        <v>28</v>
      </c>
      <c r="M2653" s="119">
        <v>600</v>
      </c>
      <c r="N2653" s="122">
        <f>IF('NORMAL OPTION CALLS'!E2653="BUY",('NORMAL OPTION CALLS'!L2653-'NORMAL OPTION CALLS'!G2653)*('NORMAL OPTION CALLS'!M2653),('NORMAL OPTION CALLS'!G2653-'NORMAL OPTION CALLS'!L2653)*('NORMAL OPTION CALLS'!M2653))</f>
        <v>-2400</v>
      </c>
      <c r="O2653" s="8">
        <f>'NORMAL OPTION CALLS'!N2653/('NORMAL OPTION CALLS'!M2653)/'NORMAL OPTION CALLS'!G2653%</f>
        <v>-12.5</v>
      </c>
    </row>
    <row r="2654" spans="1:15" ht="16.5">
      <c r="A2654" s="127">
        <v>44</v>
      </c>
      <c r="B2654" s="124">
        <v>42773</v>
      </c>
      <c r="C2654" s="119">
        <v>430</v>
      </c>
      <c r="D2654" s="119" t="s">
        <v>21</v>
      </c>
      <c r="E2654" s="119" t="s">
        <v>22</v>
      </c>
      <c r="F2654" s="119" t="s">
        <v>169</v>
      </c>
      <c r="G2654" s="123">
        <v>11.6</v>
      </c>
      <c r="H2654" s="123">
        <v>9.5</v>
      </c>
      <c r="I2654" s="123">
        <v>12.5</v>
      </c>
      <c r="J2654" s="123">
        <v>13.5</v>
      </c>
      <c r="K2654" s="123">
        <v>14.5</v>
      </c>
      <c r="L2654" s="123">
        <v>14.5</v>
      </c>
      <c r="M2654" s="119">
        <v>1500</v>
      </c>
      <c r="N2654" s="122">
        <f>IF('NORMAL OPTION CALLS'!E2654="BUY",('NORMAL OPTION CALLS'!L2654-'NORMAL OPTION CALLS'!G2654)*('NORMAL OPTION CALLS'!M2654),('NORMAL OPTION CALLS'!G2654-'NORMAL OPTION CALLS'!L2654)*('NORMAL OPTION CALLS'!M2654))</f>
        <v>4350.0000000000009</v>
      </c>
      <c r="O2654" s="8">
        <f>'NORMAL OPTION CALLS'!N2654/('NORMAL OPTION CALLS'!M2654)/'NORMAL OPTION CALLS'!G2654%</f>
        <v>25.000000000000007</v>
      </c>
    </row>
    <row r="2655" spans="1:15" ht="16.5">
      <c r="A2655" s="127">
        <v>45</v>
      </c>
      <c r="B2655" s="124">
        <v>42773</v>
      </c>
      <c r="C2655" s="119">
        <v>520</v>
      </c>
      <c r="D2655" s="119" t="s">
        <v>47</v>
      </c>
      <c r="E2655" s="119" t="s">
        <v>22</v>
      </c>
      <c r="F2655" s="119" t="s">
        <v>170</v>
      </c>
      <c r="G2655" s="123">
        <v>20.5</v>
      </c>
      <c r="H2655" s="123">
        <v>18.5</v>
      </c>
      <c r="I2655" s="123">
        <v>21.5</v>
      </c>
      <c r="J2655" s="123">
        <v>22.5</v>
      </c>
      <c r="K2655" s="123">
        <v>23.5</v>
      </c>
      <c r="L2655" s="123">
        <v>23.5</v>
      </c>
      <c r="M2655" s="119">
        <v>2100</v>
      </c>
      <c r="N2655" s="122">
        <f>IF('NORMAL OPTION CALLS'!E2655="BUY",('NORMAL OPTION CALLS'!L2655-'NORMAL OPTION CALLS'!G2655)*('NORMAL OPTION CALLS'!M2655),('NORMAL OPTION CALLS'!G2655-'NORMAL OPTION CALLS'!L2655)*('NORMAL OPTION CALLS'!M2655))</f>
        <v>6300</v>
      </c>
      <c r="O2655" s="8">
        <f>'NORMAL OPTION CALLS'!N2655/('NORMAL OPTION CALLS'!M2655)/'NORMAL OPTION CALLS'!G2655%</f>
        <v>14.634146341463415</v>
      </c>
    </row>
    <row r="2656" spans="1:15" ht="16.5">
      <c r="A2656" s="127">
        <v>46</v>
      </c>
      <c r="B2656" s="124">
        <v>42773</v>
      </c>
      <c r="C2656" s="119">
        <v>310</v>
      </c>
      <c r="D2656" s="119" t="s">
        <v>21</v>
      </c>
      <c r="E2656" s="119" t="s">
        <v>22</v>
      </c>
      <c r="F2656" s="119" t="s">
        <v>171</v>
      </c>
      <c r="G2656" s="123">
        <v>10</v>
      </c>
      <c r="H2656" s="123">
        <v>9</v>
      </c>
      <c r="I2656" s="123">
        <v>10.5</v>
      </c>
      <c r="J2656" s="123">
        <v>11</v>
      </c>
      <c r="K2656" s="123">
        <v>11.5</v>
      </c>
      <c r="L2656" s="123">
        <v>11.5</v>
      </c>
      <c r="M2656" s="119">
        <v>2500</v>
      </c>
      <c r="N2656" s="122">
        <f>IF('NORMAL OPTION CALLS'!E2656="BUY",('NORMAL OPTION CALLS'!L2656-'NORMAL OPTION CALLS'!G2656)*('NORMAL OPTION CALLS'!M2656),('NORMAL OPTION CALLS'!G2656-'NORMAL OPTION CALLS'!L2656)*('NORMAL OPTION CALLS'!M2656))</f>
        <v>3750</v>
      </c>
      <c r="O2656" s="8">
        <f>'NORMAL OPTION CALLS'!N2656/('NORMAL OPTION CALLS'!M2656)/'NORMAL OPTION CALLS'!G2656%</f>
        <v>15</v>
      </c>
    </row>
    <row r="2657" spans="1:15" ht="16.5">
      <c r="A2657" s="127">
        <v>47</v>
      </c>
      <c r="B2657" s="124">
        <v>42773</v>
      </c>
      <c r="C2657" s="119">
        <v>95</v>
      </c>
      <c r="D2657" s="119" t="s">
        <v>21</v>
      </c>
      <c r="E2657" s="119" t="s">
        <v>22</v>
      </c>
      <c r="F2657" s="119" t="s">
        <v>51</v>
      </c>
      <c r="G2657" s="123">
        <v>4.5</v>
      </c>
      <c r="H2657" s="123">
        <v>3.9</v>
      </c>
      <c r="I2657" s="123">
        <v>4.8</v>
      </c>
      <c r="J2657" s="123">
        <v>5.0999999999999996</v>
      </c>
      <c r="K2657" s="123">
        <v>5.4</v>
      </c>
      <c r="L2657" s="123">
        <v>5.4</v>
      </c>
      <c r="M2657" s="119">
        <v>9000</v>
      </c>
      <c r="N2657" s="122">
        <f>IF('NORMAL OPTION CALLS'!E2657="BUY",('NORMAL OPTION CALLS'!L2657-'NORMAL OPTION CALLS'!G2657)*('NORMAL OPTION CALLS'!M2657),('NORMAL OPTION CALLS'!G2657-'NORMAL OPTION CALLS'!L2657)*('NORMAL OPTION CALLS'!M2657))</f>
        <v>8100.0000000000036</v>
      </c>
      <c r="O2657" s="8">
        <f>'NORMAL OPTION CALLS'!N2657/('NORMAL OPTION CALLS'!M2657)/'NORMAL OPTION CALLS'!G2657%</f>
        <v>20.000000000000007</v>
      </c>
    </row>
    <row r="2658" spans="1:15" ht="16.5">
      <c r="A2658" s="127">
        <v>48</v>
      </c>
      <c r="B2658" s="124">
        <v>42772</v>
      </c>
      <c r="C2658" s="119">
        <v>560</v>
      </c>
      <c r="D2658" s="119" t="s">
        <v>21</v>
      </c>
      <c r="E2658" s="119" t="s">
        <v>22</v>
      </c>
      <c r="F2658" s="119" t="s">
        <v>23</v>
      </c>
      <c r="G2658" s="123">
        <v>12</v>
      </c>
      <c r="H2658" s="123">
        <v>11</v>
      </c>
      <c r="I2658" s="123">
        <v>12.5</v>
      </c>
      <c r="J2658" s="123">
        <v>13</v>
      </c>
      <c r="K2658" s="123">
        <v>13.5</v>
      </c>
      <c r="L2658" s="123">
        <v>13.5</v>
      </c>
      <c r="M2658" s="119">
        <v>2100</v>
      </c>
      <c r="N2658" s="122">
        <f>IF('NORMAL OPTION CALLS'!E2658="BUY",('NORMAL OPTION CALLS'!L2658-'NORMAL OPTION CALLS'!G2658)*('NORMAL OPTION CALLS'!M2658),('NORMAL OPTION CALLS'!G2658-'NORMAL OPTION CALLS'!L2658)*('NORMAL OPTION CALLS'!M2658))</f>
        <v>3150</v>
      </c>
      <c r="O2658" s="8">
        <f>'NORMAL OPTION CALLS'!N2658/('NORMAL OPTION CALLS'!M2658)/'NORMAL OPTION CALLS'!G2658%</f>
        <v>12.5</v>
      </c>
    </row>
    <row r="2659" spans="1:15" ht="16.5">
      <c r="A2659" s="127">
        <v>49</v>
      </c>
      <c r="B2659" s="124">
        <v>42772</v>
      </c>
      <c r="C2659" s="119">
        <v>550</v>
      </c>
      <c r="D2659" s="119" t="s">
        <v>21</v>
      </c>
      <c r="E2659" s="119" t="s">
        <v>22</v>
      </c>
      <c r="F2659" s="119" t="s">
        <v>23</v>
      </c>
      <c r="G2659" s="123">
        <v>14.3</v>
      </c>
      <c r="H2659" s="123">
        <v>12.3</v>
      </c>
      <c r="I2659" s="123">
        <v>15.4</v>
      </c>
      <c r="J2659" s="123">
        <v>16.399999999999999</v>
      </c>
      <c r="K2659" s="123">
        <v>17.399999999999999</v>
      </c>
      <c r="L2659" s="123">
        <v>15.4</v>
      </c>
      <c r="M2659" s="119">
        <v>2100</v>
      </c>
      <c r="N2659" s="122">
        <f>IF('NORMAL OPTION CALLS'!E2659="BUY",('NORMAL OPTION CALLS'!L2659-'NORMAL OPTION CALLS'!G2659)*('NORMAL OPTION CALLS'!M2659),('NORMAL OPTION CALLS'!G2659-'NORMAL OPTION CALLS'!L2659)*('NORMAL OPTION CALLS'!M2659))</f>
        <v>2309.9999999999991</v>
      </c>
      <c r="O2659" s="8">
        <f>'NORMAL OPTION CALLS'!N2659/('NORMAL OPTION CALLS'!M2659)/'NORMAL OPTION CALLS'!G2659%</f>
        <v>7.692307692307689</v>
      </c>
    </row>
    <row r="2660" spans="1:15" ht="16.5">
      <c r="A2660" s="127">
        <v>50</v>
      </c>
      <c r="B2660" s="124">
        <v>42769</v>
      </c>
      <c r="C2660" s="119">
        <v>195</v>
      </c>
      <c r="D2660" s="119" t="s">
        <v>21</v>
      </c>
      <c r="E2660" s="119" t="s">
        <v>22</v>
      </c>
      <c r="F2660" s="119" t="s">
        <v>139</v>
      </c>
      <c r="G2660" s="123">
        <v>6.55</v>
      </c>
      <c r="H2660" s="123">
        <v>5</v>
      </c>
      <c r="I2660" s="123">
        <v>7.1</v>
      </c>
      <c r="J2660" s="123">
        <v>7.6</v>
      </c>
      <c r="K2660" s="123">
        <v>8.1</v>
      </c>
      <c r="L2660" s="123">
        <v>7.1</v>
      </c>
      <c r="M2660" s="119">
        <v>3500</v>
      </c>
      <c r="N2660" s="122">
        <f>IF('NORMAL OPTION CALLS'!E2660="BUY",('NORMAL OPTION CALLS'!L2660-'NORMAL OPTION CALLS'!G2660)*('NORMAL OPTION CALLS'!M2660),('NORMAL OPTION CALLS'!G2660-'NORMAL OPTION CALLS'!L2660)*('NORMAL OPTION CALLS'!M2660))</f>
        <v>1924.9999999999993</v>
      </c>
      <c r="O2660" s="8">
        <f>'NORMAL OPTION CALLS'!N2660/('NORMAL OPTION CALLS'!M2660)/'NORMAL OPTION CALLS'!G2660%</f>
        <v>8.3969465648854928</v>
      </c>
    </row>
    <row r="2661" spans="1:15" ht="16.5">
      <c r="A2661" s="127">
        <v>51</v>
      </c>
      <c r="B2661" s="124">
        <v>42769</v>
      </c>
      <c r="C2661" s="119">
        <v>185</v>
      </c>
      <c r="D2661" s="119" t="s">
        <v>21</v>
      </c>
      <c r="E2661" s="119" t="s">
        <v>22</v>
      </c>
      <c r="F2661" s="119" t="s">
        <v>139</v>
      </c>
      <c r="G2661" s="123">
        <v>6.6</v>
      </c>
      <c r="H2661" s="123">
        <v>5.8</v>
      </c>
      <c r="I2661" s="123">
        <v>7</v>
      </c>
      <c r="J2661" s="123">
        <v>7.4</v>
      </c>
      <c r="K2661" s="123">
        <v>7.8</v>
      </c>
      <c r="L2661" s="123">
        <v>7.8</v>
      </c>
      <c r="M2661" s="119">
        <v>3500</v>
      </c>
      <c r="N2661" s="122">
        <f>IF('NORMAL OPTION CALLS'!E2661="BUY",('NORMAL OPTION CALLS'!L2661-'NORMAL OPTION CALLS'!G2661)*('NORMAL OPTION CALLS'!M2661),('NORMAL OPTION CALLS'!G2661-'NORMAL OPTION CALLS'!L2661)*('NORMAL OPTION CALLS'!M2661))</f>
        <v>4200.0000000000009</v>
      </c>
      <c r="O2661" s="8">
        <f>'NORMAL OPTION CALLS'!N2661/('NORMAL OPTION CALLS'!M2661)/'NORMAL OPTION CALLS'!G2661%</f>
        <v>18.181818181818183</v>
      </c>
    </row>
    <row r="2662" spans="1:15" ht="16.5">
      <c r="A2662" s="127">
        <v>52</v>
      </c>
      <c r="B2662" s="124">
        <v>42769</v>
      </c>
      <c r="C2662" s="119">
        <v>150</v>
      </c>
      <c r="D2662" s="119" t="s">
        <v>21</v>
      </c>
      <c r="E2662" s="119" t="s">
        <v>22</v>
      </c>
      <c r="F2662" s="119" t="s">
        <v>116</v>
      </c>
      <c r="G2662" s="123">
        <v>5</v>
      </c>
      <c r="H2662" s="123">
        <v>4</v>
      </c>
      <c r="I2662" s="123">
        <v>5.5</v>
      </c>
      <c r="J2662" s="123">
        <v>6</v>
      </c>
      <c r="K2662" s="123">
        <v>6.5</v>
      </c>
      <c r="L2662" s="123">
        <v>6.5</v>
      </c>
      <c r="M2662" s="119">
        <v>7000</v>
      </c>
      <c r="N2662" s="122">
        <f>IF('NORMAL OPTION CALLS'!E2662="BUY",('NORMAL OPTION CALLS'!L2662-'NORMAL OPTION CALLS'!G2662)*('NORMAL OPTION CALLS'!M2662),('NORMAL OPTION CALLS'!G2662-'NORMAL OPTION CALLS'!L2662)*('NORMAL OPTION CALLS'!M2662))</f>
        <v>10500</v>
      </c>
      <c r="O2662" s="8">
        <f>'NORMAL OPTION CALLS'!N2662/('NORMAL OPTION CALLS'!M2662)/'NORMAL OPTION CALLS'!G2662%</f>
        <v>30</v>
      </c>
    </row>
    <row r="2663" spans="1:15" ht="16.5">
      <c r="A2663" s="127">
        <v>53</v>
      </c>
      <c r="B2663" s="124">
        <v>42769</v>
      </c>
      <c r="C2663" s="119">
        <v>840</v>
      </c>
      <c r="D2663" s="119" t="s">
        <v>21</v>
      </c>
      <c r="E2663" s="119" t="s">
        <v>22</v>
      </c>
      <c r="F2663" s="119" t="s">
        <v>85</v>
      </c>
      <c r="G2663" s="123">
        <v>40</v>
      </c>
      <c r="H2663" s="123">
        <v>36</v>
      </c>
      <c r="I2663" s="123">
        <v>42</v>
      </c>
      <c r="J2663" s="123">
        <v>44</v>
      </c>
      <c r="K2663" s="123">
        <v>46</v>
      </c>
      <c r="L2663" s="123">
        <v>38</v>
      </c>
      <c r="M2663" s="119">
        <v>1000</v>
      </c>
      <c r="N2663" s="130">
        <f>IF('NORMAL OPTION CALLS'!E2663="BUY",('NORMAL OPTION CALLS'!L2663-'NORMAL OPTION CALLS'!G2663)*('NORMAL OPTION CALLS'!M2663),('NORMAL OPTION CALLS'!G2663-'NORMAL OPTION CALLS'!L2663)*('NORMAL OPTION CALLS'!M2663))</f>
        <v>-2000</v>
      </c>
      <c r="O2663" s="8">
        <f>'NORMAL OPTION CALLS'!N2663/('NORMAL OPTION CALLS'!M2663)/'NORMAL OPTION CALLS'!G2663%</f>
        <v>-5</v>
      </c>
    </row>
    <row r="2664" spans="1:15" ht="16.5">
      <c r="A2664" s="127">
        <v>54</v>
      </c>
      <c r="B2664" s="124">
        <v>42769</v>
      </c>
      <c r="C2664" s="119">
        <v>360</v>
      </c>
      <c r="D2664" s="119" t="s">
        <v>21</v>
      </c>
      <c r="E2664" s="119" t="s">
        <v>22</v>
      </c>
      <c r="F2664" s="119" t="s">
        <v>172</v>
      </c>
      <c r="G2664" s="123">
        <v>9.5500000000000007</v>
      </c>
      <c r="H2664" s="123">
        <v>7.5</v>
      </c>
      <c r="I2664" s="123">
        <v>10.5</v>
      </c>
      <c r="J2664" s="123">
        <v>11.5</v>
      </c>
      <c r="K2664" s="123">
        <v>12.5</v>
      </c>
      <c r="L2664" s="123">
        <v>11.5</v>
      </c>
      <c r="M2664" s="119">
        <v>1700</v>
      </c>
      <c r="N2664" s="130">
        <f>IF('NORMAL OPTION CALLS'!E2664="BUY",('NORMAL OPTION CALLS'!L2664-'NORMAL OPTION CALLS'!G2664)*('NORMAL OPTION CALLS'!M2664),('NORMAL OPTION CALLS'!G2664-'NORMAL OPTION CALLS'!L2664)*('NORMAL OPTION CALLS'!M2664))</f>
        <v>3314.9999999999986</v>
      </c>
      <c r="O2664" s="8">
        <f>'NORMAL OPTION CALLS'!N2664/('NORMAL OPTION CALLS'!M2664)/'NORMAL OPTION CALLS'!G2664%</f>
        <v>20.418848167539259</v>
      </c>
    </row>
    <row r="2665" spans="1:15" ht="16.5">
      <c r="A2665" s="127">
        <v>55</v>
      </c>
      <c r="B2665" s="124">
        <v>42769</v>
      </c>
      <c r="C2665" s="119">
        <v>390</v>
      </c>
      <c r="D2665" s="119" t="s">
        <v>21</v>
      </c>
      <c r="E2665" s="119" t="s">
        <v>22</v>
      </c>
      <c r="F2665" s="119" t="s">
        <v>56</v>
      </c>
      <c r="G2665" s="123">
        <v>6.5</v>
      </c>
      <c r="H2665" s="123">
        <v>5.5</v>
      </c>
      <c r="I2665" s="123">
        <v>7</v>
      </c>
      <c r="J2665" s="123">
        <v>7.5</v>
      </c>
      <c r="K2665" s="123">
        <v>8</v>
      </c>
      <c r="L2665" s="123">
        <v>7</v>
      </c>
      <c r="M2665" s="119">
        <v>3000</v>
      </c>
      <c r="N2665" s="130">
        <f>IF('NORMAL OPTION CALLS'!E2665="BUY",('NORMAL OPTION CALLS'!L2665-'NORMAL OPTION CALLS'!G2665)*('NORMAL OPTION CALLS'!M2665),('NORMAL OPTION CALLS'!G2665-'NORMAL OPTION CALLS'!L2665)*('NORMAL OPTION CALLS'!M2665))</f>
        <v>1500</v>
      </c>
      <c r="O2665" s="8">
        <f>'NORMAL OPTION CALLS'!N2665/('NORMAL OPTION CALLS'!M2665)/'NORMAL OPTION CALLS'!G2665%</f>
        <v>7.6923076923076916</v>
      </c>
    </row>
    <row r="2666" spans="1:15" ht="16.5">
      <c r="A2666" s="127">
        <v>56</v>
      </c>
      <c r="B2666" s="124">
        <v>42768</v>
      </c>
      <c r="C2666" s="119">
        <v>840</v>
      </c>
      <c r="D2666" s="119" t="s">
        <v>21</v>
      </c>
      <c r="E2666" s="119" t="s">
        <v>22</v>
      </c>
      <c r="F2666" s="119" t="s">
        <v>85</v>
      </c>
      <c r="G2666" s="123">
        <v>40</v>
      </c>
      <c r="H2666" s="123">
        <v>37</v>
      </c>
      <c r="I2666" s="123">
        <v>41.5</v>
      </c>
      <c r="J2666" s="123">
        <v>43</v>
      </c>
      <c r="K2666" s="123">
        <v>44.5</v>
      </c>
      <c r="L2666" s="123">
        <v>44.5</v>
      </c>
      <c r="M2666" s="119">
        <v>1000</v>
      </c>
      <c r="N2666" s="130">
        <f>IF('NORMAL OPTION CALLS'!E2666="BUY",('NORMAL OPTION CALLS'!L2666-'NORMAL OPTION CALLS'!G2666)*('NORMAL OPTION CALLS'!M2666),('NORMAL OPTION CALLS'!G2666-'NORMAL OPTION CALLS'!L2666)*('NORMAL OPTION CALLS'!M2666))</f>
        <v>4500</v>
      </c>
      <c r="O2666" s="8">
        <f>'NORMAL OPTION CALLS'!N2666/('NORMAL OPTION CALLS'!M2666)/'NORMAL OPTION CALLS'!G2666%</f>
        <v>11.25</v>
      </c>
    </row>
    <row r="2667" spans="1:15" ht="16.5">
      <c r="A2667" s="127">
        <v>57</v>
      </c>
      <c r="B2667" s="124">
        <v>42768</v>
      </c>
      <c r="C2667" s="119">
        <v>360</v>
      </c>
      <c r="D2667" s="119" t="s">
        <v>21</v>
      </c>
      <c r="E2667" s="119" t="s">
        <v>22</v>
      </c>
      <c r="F2667" s="119" t="s">
        <v>172</v>
      </c>
      <c r="G2667" s="123">
        <v>8.5</v>
      </c>
      <c r="H2667" s="123">
        <v>6.5</v>
      </c>
      <c r="I2667" s="123">
        <v>9.5</v>
      </c>
      <c r="J2667" s="123">
        <v>10.5</v>
      </c>
      <c r="K2667" s="123">
        <v>11.5</v>
      </c>
      <c r="L2667" s="123">
        <v>9.5</v>
      </c>
      <c r="M2667" s="119">
        <v>1700</v>
      </c>
      <c r="N2667" s="130">
        <f>IF('NORMAL OPTION CALLS'!E2667="BUY",('NORMAL OPTION CALLS'!L2667-'NORMAL OPTION CALLS'!G2667)*('NORMAL OPTION CALLS'!M2667),('NORMAL OPTION CALLS'!G2667-'NORMAL OPTION CALLS'!L2667)*('NORMAL OPTION CALLS'!M2667))</f>
        <v>1700</v>
      </c>
      <c r="O2667" s="8">
        <f>'NORMAL OPTION CALLS'!N2667/('NORMAL OPTION CALLS'!M2667)/'NORMAL OPTION CALLS'!G2667%</f>
        <v>11.76470588235294</v>
      </c>
    </row>
    <row r="2668" spans="1:15" ht="16.5">
      <c r="A2668" s="127">
        <v>58</v>
      </c>
      <c r="B2668" s="124">
        <v>42768</v>
      </c>
      <c r="C2668" s="119">
        <v>350</v>
      </c>
      <c r="D2668" s="119" t="s">
        <v>21</v>
      </c>
      <c r="E2668" s="119" t="s">
        <v>22</v>
      </c>
      <c r="F2668" s="119" t="s">
        <v>173</v>
      </c>
      <c r="G2668" s="123">
        <v>9.6999999999999993</v>
      </c>
      <c r="H2668" s="123">
        <v>7.7</v>
      </c>
      <c r="I2668" s="123">
        <v>10.6</v>
      </c>
      <c r="J2668" s="123">
        <v>11.6</v>
      </c>
      <c r="K2668" s="123">
        <v>12.6</v>
      </c>
      <c r="L2668" s="123">
        <v>7.7</v>
      </c>
      <c r="M2668" s="119">
        <v>2500</v>
      </c>
      <c r="N2668" s="130">
        <f>IF('NORMAL OPTION CALLS'!E2668="BUY",('NORMAL OPTION CALLS'!L2668-'NORMAL OPTION CALLS'!G2668)*('NORMAL OPTION CALLS'!M2668),('NORMAL OPTION CALLS'!G2668-'NORMAL OPTION CALLS'!L2668)*('NORMAL OPTION CALLS'!M2668))</f>
        <v>-4999.9999999999982</v>
      </c>
      <c r="O2668" s="8">
        <f>'NORMAL OPTION CALLS'!N2668/('NORMAL OPTION CALLS'!M2668)/'NORMAL OPTION CALLS'!G2668%</f>
        <v>-20.618556701030922</v>
      </c>
    </row>
    <row r="2669" spans="1:15" ht="16.5">
      <c r="A2669" s="127">
        <v>59</v>
      </c>
      <c r="B2669" s="124">
        <v>42768</v>
      </c>
      <c r="C2669" s="119">
        <v>840</v>
      </c>
      <c r="D2669" s="119" t="s">
        <v>21</v>
      </c>
      <c r="E2669" s="119" t="s">
        <v>22</v>
      </c>
      <c r="F2669" s="119" t="s">
        <v>85</v>
      </c>
      <c r="G2669" s="123">
        <v>40</v>
      </c>
      <c r="H2669" s="123">
        <v>37</v>
      </c>
      <c r="I2669" s="123">
        <v>41.5</v>
      </c>
      <c r="J2669" s="123">
        <v>43</v>
      </c>
      <c r="K2669" s="123">
        <v>44.5</v>
      </c>
      <c r="L2669" s="123">
        <v>44.5</v>
      </c>
      <c r="M2669" s="119">
        <v>1000</v>
      </c>
      <c r="N2669" s="130">
        <f>IF('NORMAL OPTION CALLS'!E2669="BUY",('NORMAL OPTION CALLS'!L2669-'NORMAL OPTION CALLS'!G2669)*('NORMAL OPTION CALLS'!M2669),('NORMAL OPTION CALLS'!G2669-'NORMAL OPTION CALLS'!L2669)*('NORMAL OPTION CALLS'!M2669))</f>
        <v>4500</v>
      </c>
      <c r="O2669" s="8">
        <f>'NORMAL OPTION CALLS'!N2669/('NORMAL OPTION CALLS'!M2669)/'NORMAL OPTION CALLS'!G2669%</f>
        <v>11.25</v>
      </c>
    </row>
    <row r="2670" spans="1:15" ht="16.5">
      <c r="A2670" s="127">
        <v>60</v>
      </c>
      <c r="B2670" s="124">
        <v>42767</v>
      </c>
      <c r="C2670" s="119">
        <v>265</v>
      </c>
      <c r="D2670" s="119" t="s">
        <v>21</v>
      </c>
      <c r="E2670" s="119" t="s">
        <v>22</v>
      </c>
      <c r="F2670" s="119" t="s">
        <v>174</v>
      </c>
      <c r="G2670" s="123">
        <v>9.3000000000000007</v>
      </c>
      <c r="H2670" s="123">
        <v>8.3000000000000007</v>
      </c>
      <c r="I2670" s="123">
        <v>9.8000000000000007</v>
      </c>
      <c r="J2670" s="123">
        <v>10.3</v>
      </c>
      <c r="K2670" s="123">
        <v>10.8</v>
      </c>
      <c r="L2670" s="123">
        <v>10.8</v>
      </c>
      <c r="M2670" s="119">
        <v>2400</v>
      </c>
      <c r="N2670" s="122">
        <f>IF('NORMAL OPTION CALLS'!E2670="BUY",('NORMAL OPTION CALLS'!L2670-'NORMAL OPTION CALLS'!G2670)*('NORMAL OPTION CALLS'!M2670),('NORMAL OPTION CALLS'!G2670-'NORMAL OPTION CALLS'!L2670)*('NORMAL OPTION CALLS'!M2670))</f>
        <v>3600</v>
      </c>
      <c r="O2670" s="8">
        <f>'NORMAL OPTION CALLS'!N2670/('NORMAL OPTION CALLS'!M2670)/'NORMAL OPTION CALLS'!G2670%</f>
        <v>16.129032258064512</v>
      </c>
    </row>
    <row r="2671" spans="1:15" ht="16.5">
      <c r="A2671" s="127">
        <v>61</v>
      </c>
      <c r="B2671" s="124">
        <v>42767</v>
      </c>
      <c r="C2671" s="119">
        <v>570</v>
      </c>
      <c r="D2671" s="119" t="s">
        <v>21</v>
      </c>
      <c r="E2671" s="119" t="s">
        <v>22</v>
      </c>
      <c r="F2671" s="119" t="s">
        <v>147</v>
      </c>
      <c r="G2671" s="123">
        <v>18</v>
      </c>
      <c r="H2671" s="123">
        <v>16</v>
      </c>
      <c r="I2671" s="123">
        <v>19</v>
      </c>
      <c r="J2671" s="123">
        <v>20</v>
      </c>
      <c r="K2671" s="123">
        <v>21</v>
      </c>
      <c r="L2671" s="123">
        <v>19</v>
      </c>
      <c r="M2671" s="119">
        <v>1100</v>
      </c>
      <c r="N2671" s="122">
        <f>IF('NORMAL OPTION CALLS'!E2671="BUY",('NORMAL OPTION CALLS'!L2671-'NORMAL OPTION CALLS'!G2671)*('NORMAL OPTION CALLS'!M2671),('NORMAL OPTION CALLS'!G2671-'NORMAL OPTION CALLS'!L2671)*('NORMAL OPTION CALLS'!M2671))</f>
        <v>1100</v>
      </c>
      <c r="O2671" s="8">
        <f>'NORMAL OPTION CALLS'!N2671/('NORMAL OPTION CALLS'!M2671)/'NORMAL OPTION CALLS'!G2671%</f>
        <v>5.5555555555555554</v>
      </c>
    </row>
    <row r="2672" spans="1:15" ht="16.5">
      <c r="A2672" s="127">
        <v>62</v>
      </c>
      <c r="B2672" s="124">
        <v>42767</v>
      </c>
      <c r="C2672" s="119"/>
      <c r="D2672" s="119" t="s">
        <v>47</v>
      </c>
      <c r="E2672" s="119" t="s">
        <v>22</v>
      </c>
      <c r="F2672" s="46" t="s">
        <v>175</v>
      </c>
      <c r="G2672" s="123">
        <v>22.5</v>
      </c>
      <c r="H2672" s="123">
        <v>18.5</v>
      </c>
      <c r="I2672" s="123">
        <v>24.5</v>
      </c>
      <c r="J2672" s="123">
        <v>26.5</v>
      </c>
      <c r="K2672" s="123">
        <v>28.5</v>
      </c>
      <c r="L2672" s="123">
        <v>24.5</v>
      </c>
      <c r="M2672" s="119">
        <v>700</v>
      </c>
      <c r="N2672" s="122">
        <f>IF('NORMAL OPTION CALLS'!E2672="BUY",('NORMAL OPTION CALLS'!L2672-'NORMAL OPTION CALLS'!G2672)*('NORMAL OPTION CALLS'!M2672),('NORMAL OPTION CALLS'!G2672-'NORMAL OPTION CALLS'!L2672)*('NORMAL OPTION CALLS'!M2672))</f>
        <v>1400</v>
      </c>
      <c r="O2672" s="8">
        <f>'NORMAL OPTION CALLS'!N2672/('NORMAL OPTION CALLS'!M2672)/'NORMAL OPTION CALLS'!G2672%</f>
        <v>8.8888888888888893</v>
      </c>
    </row>
    <row r="2673" spans="1:15" ht="16.5">
      <c r="A2673" s="127">
        <v>63</v>
      </c>
      <c r="B2673" s="124">
        <v>42767</v>
      </c>
      <c r="C2673" s="119">
        <v>100</v>
      </c>
      <c r="D2673" s="119" t="s">
        <v>21</v>
      </c>
      <c r="E2673" s="119" t="s">
        <v>22</v>
      </c>
      <c r="F2673" s="46" t="s">
        <v>176</v>
      </c>
      <c r="G2673" s="123">
        <v>4</v>
      </c>
      <c r="H2673" s="123">
        <v>3.5</v>
      </c>
      <c r="I2673" s="123">
        <v>4.4000000000000004</v>
      </c>
      <c r="J2673" s="123">
        <v>4.8</v>
      </c>
      <c r="K2673" s="123">
        <v>5.2</v>
      </c>
      <c r="L2673" s="123">
        <v>4.4000000000000004</v>
      </c>
      <c r="M2673" s="119">
        <v>9000</v>
      </c>
      <c r="N2673" s="122">
        <f>IF('NORMAL OPTION CALLS'!E2673="BUY",('NORMAL OPTION CALLS'!L2673-'NORMAL OPTION CALLS'!G2673)*('NORMAL OPTION CALLS'!M2673),('NORMAL OPTION CALLS'!G2673-'NORMAL OPTION CALLS'!L2673)*('NORMAL OPTION CALLS'!M2673))</f>
        <v>3600.0000000000032</v>
      </c>
      <c r="O2673" s="8">
        <f>'NORMAL OPTION CALLS'!N2673/('NORMAL OPTION CALLS'!M2673)/'NORMAL OPTION CALLS'!G2673%</f>
        <v>10.000000000000009</v>
      </c>
    </row>
    <row r="2674" spans="1:15" ht="16.5">
      <c r="A2674" s="127">
        <v>64</v>
      </c>
      <c r="B2674" s="124">
        <v>42767</v>
      </c>
      <c r="C2674" s="119">
        <v>80</v>
      </c>
      <c r="D2674" s="119" t="s">
        <v>47</v>
      </c>
      <c r="E2674" s="119" t="s">
        <v>22</v>
      </c>
      <c r="F2674" s="119" t="s">
        <v>153</v>
      </c>
      <c r="G2674" s="123">
        <v>2</v>
      </c>
      <c r="H2674" s="123">
        <v>1.5</v>
      </c>
      <c r="I2674" s="123">
        <v>2.4</v>
      </c>
      <c r="J2674" s="123">
        <v>2.7</v>
      </c>
      <c r="K2674" s="123">
        <v>3</v>
      </c>
      <c r="L2674" s="123">
        <v>1.5</v>
      </c>
      <c r="M2674" s="119">
        <v>7000</v>
      </c>
      <c r="N2674" s="122">
        <f>IF('NORMAL OPTION CALLS'!E2674="BUY",('NORMAL OPTION CALLS'!L2674-'NORMAL OPTION CALLS'!G2674)*('NORMAL OPTION CALLS'!M2674),('NORMAL OPTION CALLS'!G2674-'NORMAL OPTION CALLS'!L2674)*('NORMAL OPTION CALLS'!M2674))</f>
        <v>-3500</v>
      </c>
      <c r="O2674" s="8">
        <f>'NORMAL OPTION CALLS'!N2674/('NORMAL OPTION CALLS'!M2674)/'NORMAL OPTION CALLS'!G2674%</f>
        <v>-25</v>
      </c>
    </row>
    <row r="2677" spans="1:15" ht="16.5">
      <c r="A2677" s="129" t="s">
        <v>95</v>
      </c>
      <c r="B2677" s="92"/>
      <c r="C2677" s="92"/>
      <c r="D2677" s="98"/>
      <c r="E2677" s="112"/>
      <c r="F2677" s="93"/>
      <c r="G2677" s="93"/>
      <c r="H2677" s="110"/>
      <c r="I2677" s="93"/>
      <c r="J2677" s="93"/>
      <c r="K2677" s="93"/>
      <c r="L2677" s="93"/>
      <c r="N2677" s="91"/>
      <c r="O2677" s="44"/>
    </row>
    <row r="2678" spans="1:15" ht="16.5">
      <c r="A2678" s="129" t="s">
        <v>96</v>
      </c>
      <c r="B2678" s="92"/>
      <c r="C2678" s="92"/>
      <c r="D2678" s="98"/>
      <c r="E2678" s="112"/>
      <c r="F2678" s="93"/>
      <c r="G2678" s="93"/>
      <c r="H2678" s="110"/>
      <c r="I2678" s="93"/>
      <c r="J2678" s="93"/>
      <c r="K2678" s="93"/>
      <c r="L2678" s="93"/>
      <c r="N2678" s="91"/>
      <c r="O2678" s="91"/>
    </row>
    <row r="2679" spans="1:15" ht="16.5">
      <c r="A2679" s="129" t="s">
        <v>96</v>
      </c>
      <c r="B2679" s="92"/>
      <c r="C2679" s="92"/>
      <c r="D2679" s="98"/>
      <c r="E2679" s="112"/>
      <c r="F2679" s="93"/>
      <c r="G2679" s="93"/>
      <c r="H2679" s="110"/>
      <c r="I2679" s="93"/>
      <c r="J2679" s="93"/>
      <c r="K2679" s="93"/>
      <c r="L2679" s="93"/>
    </row>
    <row r="2680" spans="1:15" ht="17.25" thickBot="1">
      <c r="A2680" s="98"/>
      <c r="B2680" s="92"/>
      <c r="C2680" s="92"/>
      <c r="D2680" s="93"/>
      <c r="E2680" s="93"/>
      <c r="F2680" s="93"/>
      <c r="G2680" s="94"/>
      <c r="H2680" s="95"/>
      <c r="I2680" s="96" t="s">
        <v>27</v>
      </c>
      <c r="J2680" s="96"/>
      <c r="K2680" s="97"/>
      <c r="L2680" s="97"/>
    </row>
    <row r="2681" spans="1:15" ht="16.5">
      <c r="A2681" s="98"/>
      <c r="B2681" s="92"/>
      <c r="C2681" s="92"/>
      <c r="D2681" s="177" t="s">
        <v>28</v>
      </c>
      <c r="E2681" s="177"/>
      <c r="F2681" s="99">
        <v>64</v>
      </c>
      <c r="G2681" s="100">
        <f>'NORMAL OPTION CALLS'!G2682+'NORMAL OPTION CALLS'!G2683+'NORMAL OPTION CALLS'!G2684+'NORMAL OPTION CALLS'!G2685+'NORMAL OPTION CALLS'!G2686+'NORMAL OPTION CALLS'!G2687</f>
        <v>100</v>
      </c>
      <c r="H2681" s="93">
        <v>64</v>
      </c>
      <c r="I2681" s="101">
        <f>'NORMAL OPTION CALLS'!H2682/'NORMAL OPTION CALLS'!H2681%</f>
        <v>85.9375</v>
      </c>
      <c r="J2681" s="101"/>
      <c r="K2681" s="101"/>
      <c r="L2681" s="102"/>
      <c r="N2681" s="91"/>
      <c r="O2681" s="91"/>
    </row>
    <row r="2682" spans="1:15" ht="16.5">
      <c r="A2682" s="98"/>
      <c r="B2682" s="92"/>
      <c r="C2682" s="92"/>
      <c r="D2682" s="176" t="s">
        <v>29</v>
      </c>
      <c r="E2682" s="176"/>
      <c r="F2682" s="103">
        <v>55</v>
      </c>
      <c r="G2682" s="104">
        <f>('NORMAL OPTION CALLS'!F2682/'NORMAL OPTION CALLS'!F2681)*100</f>
        <v>85.9375</v>
      </c>
      <c r="H2682" s="93">
        <v>55</v>
      </c>
      <c r="I2682" s="97"/>
      <c r="J2682" s="97"/>
      <c r="K2682" s="93"/>
      <c r="L2682" s="97"/>
      <c r="M2682" s="91"/>
      <c r="N2682" s="93" t="s">
        <v>30</v>
      </c>
      <c r="O2682" s="93"/>
    </row>
    <row r="2683" spans="1:15" ht="16.5">
      <c r="A2683" s="105"/>
      <c r="B2683" s="92"/>
      <c r="C2683" s="92"/>
      <c r="D2683" s="176" t="s">
        <v>31</v>
      </c>
      <c r="E2683" s="176"/>
      <c r="F2683" s="103">
        <v>0</v>
      </c>
      <c r="G2683" s="104">
        <f>('NORMAL OPTION CALLS'!F2683/'NORMAL OPTION CALLS'!F2681)*100</f>
        <v>0</v>
      </c>
      <c r="H2683" s="106"/>
      <c r="I2683" s="93"/>
      <c r="J2683" s="93"/>
      <c r="K2683" s="93"/>
      <c r="L2683" s="97"/>
      <c r="N2683" s="98"/>
      <c r="O2683" s="98"/>
    </row>
    <row r="2684" spans="1:15" ht="16.5">
      <c r="A2684" s="105"/>
      <c r="B2684" s="92"/>
      <c r="C2684" s="92"/>
      <c r="D2684" s="176" t="s">
        <v>32</v>
      </c>
      <c r="E2684" s="176"/>
      <c r="F2684" s="103">
        <v>0</v>
      </c>
      <c r="G2684" s="104">
        <f>('NORMAL OPTION CALLS'!F2684/'NORMAL OPTION CALLS'!F2681)*100</f>
        <v>0</v>
      </c>
      <c r="H2684" s="106"/>
      <c r="I2684" s="93"/>
      <c r="J2684" s="93"/>
      <c r="K2684" s="93"/>
      <c r="L2684" s="97"/>
    </row>
    <row r="2685" spans="1:15" ht="16.5">
      <c r="A2685" s="105"/>
      <c r="B2685" s="92"/>
      <c r="C2685" s="92"/>
      <c r="D2685" s="176" t="s">
        <v>33</v>
      </c>
      <c r="E2685" s="176"/>
      <c r="F2685" s="103">
        <v>9</v>
      </c>
      <c r="G2685" s="104">
        <f>('NORMAL OPTION CALLS'!F2685/'NORMAL OPTION CALLS'!F2681)*100</f>
        <v>14.0625</v>
      </c>
      <c r="H2685" s="106"/>
      <c r="I2685" s="93" t="s">
        <v>34</v>
      </c>
      <c r="J2685" s="93"/>
      <c r="K2685" s="97"/>
      <c r="L2685" s="97"/>
    </row>
    <row r="2686" spans="1:15" ht="16.5">
      <c r="A2686" s="105"/>
      <c r="B2686" s="92"/>
      <c r="C2686" s="92"/>
      <c r="D2686" s="176" t="s">
        <v>35</v>
      </c>
      <c r="E2686" s="176"/>
      <c r="F2686" s="103">
        <v>0</v>
      </c>
      <c r="G2686" s="104">
        <f>('NORMAL OPTION CALLS'!F2686/'NORMAL OPTION CALLS'!F2681)*100</f>
        <v>0</v>
      </c>
      <c r="H2686" s="106"/>
      <c r="I2686" s="93"/>
      <c r="J2686" s="93"/>
      <c r="K2686" s="97"/>
      <c r="L2686" s="97"/>
    </row>
    <row r="2687" spans="1:15" ht="17.25" thickBot="1">
      <c r="A2687" s="105"/>
      <c r="B2687" s="92"/>
      <c r="C2687" s="92"/>
      <c r="D2687" s="178" t="s">
        <v>36</v>
      </c>
      <c r="E2687" s="178"/>
      <c r="F2687" s="107"/>
      <c r="G2687" s="108">
        <f>('NORMAL OPTION CALLS'!F2687/'NORMAL OPTION CALLS'!F2681)*100</f>
        <v>0</v>
      </c>
      <c r="H2687" s="106"/>
      <c r="I2687" s="93"/>
      <c r="J2687" s="93"/>
      <c r="K2687" s="102"/>
      <c r="L2687" s="102"/>
      <c r="M2687" s="91"/>
    </row>
    <row r="2688" spans="1:15" ht="16.5">
      <c r="A2688" s="105"/>
      <c r="B2688" s="92"/>
      <c r="C2688" s="92"/>
      <c r="G2688" s="97"/>
      <c r="H2688" s="106"/>
      <c r="I2688" s="101"/>
      <c r="J2688" s="101"/>
      <c r="K2688" s="97"/>
      <c r="L2688" s="101"/>
    </row>
    <row r="2689" spans="1:15" ht="16.5">
      <c r="A2689" s="105"/>
      <c r="B2689" s="92"/>
      <c r="C2689" s="92"/>
      <c r="D2689" s="98"/>
      <c r="E2689" s="115"/>
      <c r="F2689" s="93"/>
      <c r="G2689" s="93"/>
      <c r="H2689" s="110"/>
      <c r="I2689" s="97"/>
      <c r="J2689" s="97"/>
      <c r="K2689" s="97"/>
      <c r="L2689" s="94"/>
      <c r="N2689" s="91"/>
      <c r="O2689" s="91"/>
    </row>
    <row r="2690" spans="1:15" ht="16.5">
      <c r="A2690" s="109" t="s">
        <v>37</v>
      </c>
      <c r="B2690" s="92"/>
      <c r="C2690" s="92"/>
      <c r="D2690" s="98"/>
      <c r="E2690" s="98"/>
      <c r="F2690" s="93"/>
      <c r="G2690" s="93"/>
      <c r="H2690" s="110"/>
      <c r="I2690" s="111"/>
      <c r="J2690" s="111"/>
      <c r="K2690" s="111"/>
      <c r="L2690" s="93"/>
      <c r="N2690" s="115"/>
      <c r="O2690" s="115"/>
    </row>
    <row r="2691" spans="1:15" ht="16.5">
      <c r="A2691" s="112" t="s">
        <v>38</v>
      </c>
      <c r="B2691" s="92"/>
      <c r="C2691" s="92"/>
      <c r="D2691" s="113"/>
      <c r="E2691" s="114"/>
      <c r="F2691" s="98"/>
      <c r="G2691" s="111"/>
      <c r="H2691" s="110"/>
      <c r="I2691" s="111"/>
      <c r="J2691" s="111"/>
      <c r="K2691" s="111"/>
      <c r="L2691" s="93"/>
      <c r="N2691" s="98"/>
      <c r="O2691" s="98"/>
    </row>
    <row r="2692" spans="1:15" ht="16.5">
      <c r="A2692" s="112" t="s">
        <v>39</v>
      </c>
      <c r="B2692" s="92"/>
      <c r="C2692" s="92"/>
      <c r="D2692" s="98"/>
      <c r="E2692" s="114"/>
      <c r="F2692" s="98"/>
      <c r="G2692" s="111"/>
      <c r="H2692" s="110"/>
      <c r="I2692" s="97"/>
      <c r="J2692" s="97"/>
      <c r="K2692" s="97"/>
      <c r="L2692" s="93"/>
    </row>
    <row r="2693" spans="1:15" ht="16.5">
      <c r="A2693" s="112" t="s">
        <v>40</v>
      </c>
      <c r="B2693" s="113"/>
      <c r="C2693" s="92"/>
      <c r="D2693" s="98"/>
      <c r="E2693" s="114"/>
      <c r="F2693" s="98"/>
      <c r="G2693" s="111"/>
      <c r="H2693" s="95"/>
      <c r="I2693" s="97"/>
      <c r="J2693" s="97"/>
      <c r="K2693" s="97"/>
      <c r="L2693" s="93"/>
    </row>
    <row r="2694" spans="1:15" ht="16.5">
      <c r="A2694" s="112" t="s">
        <v>41</v>
      </c>
      <c r="B2694" s="105"/>
      <c r="C2694" s="113"/>
      <c r="D2694" s="98"/>
      <c r="E2694" s="116"/>
      <c r="F2694" s="111"/>
      <c r="G2694" s="111"/>
      <c r="H2694" s="95"/>
      <c r="I2694" s="97"/>
      <c r="J2694" s="97"/>
      <c r="K2694" s="97"/>
      <c r="L2694" s="111"/>
    </row>
    <row r="2696" spans="1:15">
      <c r="G2696" s="76" t="s">
        <v>177</v>
      </c>
    </row>
  </sheetData>
  <mergeCells count="945">
    <mergeCell ref="A2:O4"/>
    <mergeCell ref="A5:O5"/>
    <mergeCell ref="A6:O6"/>
    <mergeCell ref="A7:O7"/>
    <mergeCell ref="A8:O8"/>
    <mergeCell ref="A9:O9"/>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A39:O41"/>
    <mergeCell ref="A42:O42"/>
    <mergeCell ref="A43:O43"/>
    <mergeCell ref="A44:O44"/>
    <mergeCell ref="A45:O45"/>
    <mergeCell ref="D29:E29"/>
    <mergeCell ref="D30:E30"/>
    <mergeCell ref="D31:E31"/>
    <mergeCell ref="D32:E32"/>
    <mergeCell ref="D33:E33"/>
    <mergeCell ref="D34:E34"/>
    <mergeCell ref="D35:E35"/>
    <mergeCell ref="A46:O46"/>
    <mergeCell ref="A47:A48"/>
    <mergeCell ref="B47:B48"/>
    <mergeCell ref="C47:C48"/>
    <mergeCell ref="D47:D48"/>
    <mergeCell ref="E47:E48"/>
    <mergeCell ref="F47:F48"/>
    <mergeCell ref="G47:G48"/>
    <mergeCell ref="H47:H48"/>
    <mergeCell ref="I47:I48"/>
    <mergeCell ref="J47:J48"/>
    <mergeCell ref="K47:K48"/>
    <mergeCell ref="L47:L48"/>
    <mergeCell ref="M47:M48"/>
    <mergeCell ref="N47:N48"/>
    <mergeCell ref="O47:O48"/>
    <mergeCell ref="D176:E176"/>
    <mergeCell ref="D177:E177"/>
    <mergeCell ref="D178:E178"/>
    <mergeCell ref="D179:E179"/>
    <mergeCell ref="D101:E101"/>
    <mergeCell ref="D102:E102"/>
    <mergeCell ref="D103:E103"/>
    <mergeCell ref="D104:E104"/>
    <mergeCell ref="D105:E105"/>
    <mergeCell ref="D106:E106"/>
    <mergeCell ref="D107:E107"/>
    <mergeCell ref="D180:E180"/>
    <mergeCell ref="D181:E181"/>
    <mergeCell ref="A111:O113"/>
    <mergeCell ref="A114:O114"/>
    <mergeCell ref="A115:O115"/>
    <mergeCell ref="A116:O116"/>
    <mergeCell ref="A117:O117"/>
    <mergeCell ref="A118:O118"/>
    <mergeCell ref="A119:A120"/>
    <mergeCell ref="B119:B120"/>
    <mergeCell ref="C119:C120"/>
    <mergeCell ref="D119:D120"/>
    <mergeCell ref="E119:E120"/>
    <mergeCell ref="F119:F120"/>
    <mergeCell ref="G119:G120"/>
    <mergeCell ref="H119:H120"/>
    <mergeCell ref="I119:I120"/>
    <mergeCell ref="J119:J120"/>
    <mergeCell ref="K119:K120"/>
    <mergeCell ref="L119:L120"/>
    <mergeCell ref="M119:M120"/>
    <mergeCell ref="N119:N120"/>
    <mergeCell ref="O119:O120"/>
    <mergeCell ref="D175:E175"/>
    <mergeCell ref="A407:O409"/>
    <mergeCell ref="A410:O410"/>
    <mergeCell ref="A411:O411"/>
    <mergeCell ref="A412:O412"/>
    <mergeCell ref="A413:O413"/>
    <mergeCell ref="D400:E400"/>
    <mergeCell ref="D401:E401"/>
    <mergeCell ref="A343:O345"/>
    <mergeCell ref="A346:O346"/>
    <mergeCell ref="A347:O347"/>
    <mergeCell ref="A348:O348"/>
    <mergeCell ref="A349:O349"/>
    <mergeCell ref="A350:O350"/>
    <mergeCell ref="A351:A352"/>
    <mergeCell ref="B351:B352"/>
    <mergeCell ref="C351:C352"/>
    <mergeCell ref="D351:D352"/>
    <mergeCell ref="E351:E352"/>
    <mergeCell ref="F351:F352"/>
    <mergeCell ref="G351:G352"/>
    <mergeCell ref="H351:H352"/>
    <mergeCell ref="I351:I352"/>
    <mergeCell ref="J351:J352"/>
    <mergeCell ref="K351:K352"/>
    <mergeCell ref="A414:O414"/>
    <mergeCell ref="A415:A416"/>
    <mergeCell ref="B415:B416"/>
    <mergeCell ref="C415:C416"/>
    <mergeCell ref="D415:D416"/>
    <mergeCell ref="E415:E416"/>
    <mergeCell ref="F415:F416"/>
    <mergeCell ref="G415:G416"/>
    <mergeCell ref="H415:H416"/>
    <mergeCell ref="I415:I416"/>
    <mergeCell ref="J415:J416"/>
    <mergeCell ref="K415:K416"/>
    <mergeCell ref="L415:L416"/>
    <mergeCell ref="M415:M416"/>
    <mergeCell ref="N415:N416"/>
    <mergeCell ref="O415:O416"/>
    <mergeCell ref="A486:O488"/>
    <mergeCell ref="A489:O489"/>
    <mergeCell ref="A490:O490"/>
    <mergeCell ref="A491:O491"/>
    <mergeCell ref="A492:O492"/>
    <mergeCell ref="D474:E474"/>
    <mergeCell ref="D475:E475"/>
    <mergeCell ref="D476:E476"/>
    <mergeCell ref="D477:E477"/>
    <mergeCell ref="D478:E478"/>
    <mergeCell ref="D479:E479"/>
    <mergeCell ref="D480:E480"/>
    <mergeCell ref="A493:O493"/>
    <mergeCell ref="A494:A495"/>
    <mergeCell ref="B494:B495"/>
    <mergeCell ref="C494:C495"/>
    <mergeCell ref="D494:D495"/>
    <mergeCell ref="E494:E495"/>
    <mergeCell ref="F494:F495"/>
    <mergeCell ref="G494:G495"/>
    <mergeCell ref="H494:H495"/>
    <mergeCell ref="I494:I495"/>
    <mergeCell ref="J494:J495"/>
    <mergeCell ref="K494:K495"/>
    <mergeCell ref="L494:L495"/>
    <mergeCell ref="M494:M495"/>
    <mergeCell ref="N494:N495"/>
    <mergeCell ref="O494:O495"/>
    <mergeCell ref="A562:O564"/>
    <mergeCell ref="A565:O565"/>
    <mergeCell ref="A566:O566"/>
    <mergeCell ref="A567:O567"/>
    <mergeCell ref="A568:O568"/>
    <mergeCell ref="D550:E550"/>
    <mergeCell ref="D551:E551"/>
    <mergeCell ref="D552:E552"/>
    <mergeCell ref="D553:E553"/>
    <mergeCell ref="D554:E554"/>
    <mergeCell ref="D555:E555"/>
    <mergeCell ref="D556:E556"/>
    <mergeCell ref="A569:O569"/>
    <mergeCell ref="A570:A571"/>
    <mergeCell ref="B570:B571"/>
    <mergeCell ref="C570:C571"/>
    <mergeCell ref="D570:D571"/>
    <mergeCell ref="E570:E571"/>
    <mergeCell ref="F570:F571"/>
    <mergeCell ref="G570:G571"/>
    <mergeCell ref="H570:H571"/>
    <mergeCell ref="I570:I571"/>
    <mergeCell ref="J570:J571"/>
    <mergeCell ref="K570:K571"/>
    <mergeCell ref="L570:L571"/>
    <mergeCell ref="M570:M571"/>
    <mergeCell ref="N570:N571"/>
    <mergeCell ref="O570:O571"/>
    <mergeCell ref="A634:O636"/>
    <mergeCell ref="A637:O637"/>
    <mergeCell ref="A638:O638"/>
    <mergeCell ref="A639:O639"/>
    <mergeCell ref="A640:O640"/>
    <mergeCell ref="D622:E622"/>
    <mergeCell ref="D623:E623"/>
    <mergeCell ref="D624:E624"/>
    <mergeCell ref="D625:E625"/>
    <mergeCell ref="D626:E626"/>
    <mergeCell ref="D627:E627"/>
    <mergeCell ref="D628:E628"/>
    <mergeCell ref="A641:O641"/>
    <mergeCell ref="A642:A643"/>
    <mergeCell ref="B642:B643"/>
    <mergeCell ref="C642:C643"/>
    <mergeCell ref="D642:D643"/>
    <mergeCell ref="E642:E643"/>
    <mergeCell ref="F642:F643"/>
    <mergeCell ref="G642:G643"/>
    <mergeCell ref="H642:H643"/>
    <mergeCell ref="I642:I643"/>
    <mergeCell ref="J642:J643"/>
    <mergeCell ref="K642:K643"/>
    <mergeCell ref="L642:L643"/>
    <mergeCell ref="M642:M643"/>
    <mergeCell ref="N642:N643"/>
    <mergeCell ref="O642:O643"/>
    <mergeCell ref="A704:O706"/>
    <mergeCell ref="A707:O707"/>
    <mergeCell ref="A708:O708"/>
    <mergeCell ref="A709:O709"/>
    <mergeCell ref="A710:O710"/>
    <mergeCell ref="D692:E692"/>
    <mergeCell ref="D693:E693"/>
    <mergeCell ref="D694:E694"/>
    <mergeCell ref="D695:E695"/>
    <mergeCell ref="D696:E696"/>
    <mergeCell ref="D697:E697"/>
    <mergeCell ref="D698:E698"/>
    <mergeCell ref="A711:O711"/>
    <mergeCell ref="A712:A713"/>
    <mergeCell ref="B712:B713"/>
    <mergeCell ref="C712:C713"/>
    <mergeCell ref="D712:D713"/>
    <mergeCell ref="E712:E713"/>
    <mergeCell ref="F712:F713"/>
    <mergeCell ref="G712:G713"/>
    <mergeCell ref="H712:H713"/>
    <mergeCell ref="I712:I713"/>
    <mergeCell ref="J712:J713"/>
    <mergeCell ref="K712:K713"/>
    <mergeCell ref="L712:L713"/>
    <mergeCell ref="M712:M713"/>
    <mergeCell ref="N712:N713"/>
    <mergeCell ref="O712:O713"/>
    <mergeCell ref="D838:E838"/>
    <mergeCell ref="D839:E839"/>
    <mergeCell ref="D840:E840"/>
    <mergeCell ref="D841:E841"/>
    <mergeCell ref="D762:E762"/>
    <mergeCell ref="D763:E763"/>
    <mergeCell ref="D764:E764"/>
    <mergeCell ref="D765:E765"/>
    <mergeCell ref="D766:E766"/>
    <mergeCell ref="D767:E767"/>
    <mergeCell ref="D768:E768"/>
    <mergeCell ref="D842:E842"/>
    <mergeCell ref="D843:E843"/>
    <mergeCell ref="A774:O776"/>
    <mergeCell ref="A777:O777"/>
    <mergeCell ref="A778:O778"/>
    <mergeCell ref="A779:O779"/>
    <mergeCell ref="A780:O780"/>
    <mergeCell ref="A781:O781"/>
    <mergeCell ref="A782:A783"/>
    <mergeCell ref="B782:B783"/>
    <mergeCell ref="C782:C783"/>
    <mergeCell ref="D782:D783"/>
    <mergeCell ref="E782:E783"/>
    <mergeCell ref="F782:F783"/>
    <mergeCell ref="G782:G783"/>
    <mergeCell ref="H782:H783"/>
    <mergeCell ref="I782:I783"/>
    <mergeCell ref="J782:J783"/>
    <mergeCell ref="K782:K783"/>
    <mergeCell ref="L782:L783"/>
    <mergeCell ref="M782:M783"/>
    <mergeCell ref="N782:N783"/>
    <mergeCell ref="O782:O783"/>
    <mergeCell ref="D837:E837"/>
    <mergeCell ref="A922:O924"/>
    <mergeCell ref="A925:O925"/>
    <mergeCell ref="A926:O926"/>
    <mergeCell ref="A927:O927"/>
    <mergeCell ref="A928:O928"/>
    <mergeCell ref="L857:L858"/>
    <mergeCell ref="M857:M858"/>
    <mergeCell ref="N857:N858"/>
    <mergeCell ref="O857:O858"/>
    <mergeCell ref="D910:E910"/>
    <mergeCell ref="D911:E911"/>
    <mergeCell ref="D912:E912"/>
    <mergeCell ref="D913:E913"/>
    <mergeCell ref="D914:E914"/>
    <mergeCell ref="D915:E915"/>
    <mergeCell ref="D916:E916"/>
    <mergeCell ref="C857:C858"/>
    <mergeCell ref="D857:D858"/>
    <mergeCell ref="E857:E858"/>
    <mergeCell ref="F857:F858"/>
    <mergeCell ref="G857:G858"/>
    <mergeCell ref="H857:H858"/>
    <mergeCell ref="I857:I858"/>
    <mergeCell ref="J857:J858"/>
    <mergeCell ref="A849:O851"/>
    <mergeCell ref="A852:O852"/>
    <mergeCell ref="A853:O853"/>
    <mergeCell ref="A854:O854"/>
    <mergeCell ref="A929:O929"/>
    <mergeCell ref="A930:A931"/>
    <mergeCell ref="B930:B931"/>
    <mergeCell ref="C930:C931"/>
    <mergeCell ref="D930:D931"/>
    <mergeCell ref="E930:E931"/>
    <mergeCell ref="F930:F931"/>
    <mergeCell ref="G930:G931"/>
    <mergeCell ref="H930:H931"/>
    <mergeCell ref="I930:I931"/>
    <mergeCell ref="J930:J931"/>
    <mergeCell ref="K930:K931"/>
    <mergeCell ref="L930:L931"/>
    <mergeCell ref="M930:M931"/>
    <mergeCell ref="N930:N931"/>
    <mergeCell ref="O930:O931"/>
    <mergeCell ref="A855:O855"/>
    <mergeCell ref="A856:O856"/>
    <mergeCell ref="A857:A858"/>
    <mergeCell ref="B857:B858"/>
    <mergeCell ref="A1000:O1002"/>
    <mergeCell ref="A1003:O1003"/>
    <mergeCell ref="A1004:O1004"/>
    <mergeCell ref="A1005:O1005"/>
    <mergeCell ref="A1006:O1006"/>
    <mergeCell ref="D987:E987"/>
    <mergeCell ref="D988:E988"/>
    <mergeCell ref="D989:E989"/>
    <mergeCell ref="D990:E990"/>
    <mergeCell ref="D991:E991"/>
    <mergeCell ref="D992:E992"/>
    <mergeCell ref="D993:E993"/>
    <mergeCell ref="A1007:O1007"/>
    <mergeCell ref="A1008:A1009"/>
    <mergeCell ref="B1008:B1009"/>
    <mergeCell ref="C1008:C1009"/>
    <mergeCell ref="D1008:D1009"/>
    <mergeCell ref="E1008:E1009"/>
    <mergeCell ref="F1008:F1009"/>
    <mergeCell ref="G1008:G1009"/>
    <mergeCell ref="H1008:H1009"/>
    <mergeCell ref="I1008:I1009"/>
    <mergeCell ref="J1008:J1009"/>
    <mergeCell ref="K1008:K1009"/>
    <mergeCell ref="L1008:L1009"/>
    <mergeCell ref="M1008:M1009"/>
    <mergeCell ref="N1008:N1009"/>
    <mergeCell ref="O1008:O1009"/>
    <mergeCell ref="A1061:O1063"/>
    <mergeCell ref="A1064:O1064"/>
    <mergeCell ref="A1065:O1065"/>
    <mergeCell ref="A1066:O1066"/>
    <mergeCell ref="A1067:O1067"/>
    <mergeCell ref="D1049:E1049"/>
    <mergeCell ref="D1050:E1050"/>
    <mergeCell ref="D1051:E1051"/>
    <mergeCell ref="D1052:E1052"/>
    <mergeCell ref="D1053:E1053"/>
    <mergeCell ref="D1054:E1054"/>
    <mergeCell ref="D1055:E1055"/>
    <mergeCell ref="D1141:E1141"/>
    <mergeCell ref="A1068:O1068"/>
    <mergeCell ref="A1069:A1070"/>
    <mergeCell ref="B1069:B1070"/>
    <mergeCell ref="C1069:C1070"/>
    <mergeCell ref="D1069:D1070"/>
    <mergeCell ref="E1069:E1070"/>
    <mergeCell ref="F1069:F1070"/>
    <mergeCell ref="G1069:G1070"/>
    <mergeCell ref="H1069:H1070"/>
    <mergeCell ref="I1069:I1070"/>
    <mergeCell ref="J1069:J1070"/>
    <mergeCell ref="K1069:K1070"/>
    <mergeCell ref="L1069:L1070"/>
    <mergeCell ref="M1069:M1070"/>
    <mergeCell ref="N1069:N1070"/>
    <mergeCell ref="O1069:O1070"/>
    <mergeCell ref="L1403:L1404"/>
    <mergeCell ref="M1403:M1404"/>
    <mergeCell ref="N1403:N1404"/>
    <mergeCell ref="O1403:O1404"/>
    <mergeCell ref="D1300:E1300"/>
    <mergeCell ref="D1301:E1301"/>
    <mergeCell ref="A1236:O1238"/>
    <mergeCell ref="A1239:O1239"/>
    <mergeCell ref="A1240:O1240"/>
    <mergeCell ref="A1241:O1241"/>
    <mergeCell ref="A1242:O1242"/>
    <mergeCell ref="A1243:O1243"/>
    <mergeCell ref="A1244:A1245"/>
    <mergeCell ref="B1244:B1245"/>
    <mergeCell ref="C1244:C1245"/>
    <mergeCell ref="D1244:D1245"/>
    <mergeCell ref="E1244:E1245"/>
    <mergeCell ref="F1244:F1245"/>
    <mergeCell ref="G1244:G1245"/>
    <mergeCell ref="H1244:H1245"/>
    <mergeCell ref="I1244:I1245"/>
    <mergeCell ref="J1244:J1245"/>
    <mergeCell ref="K1244:K1245"/>
    <mergeCell ref="L1244:L1245"/>
    <mergeCell ref="C1403:C1404"/>
    <mergeCell ref="D1403:D1404"/>
    <mergeCell ref="E1403:E1404"/>
    <mergeCell ref="F1403:F1404"/>
    <mergeCell ref="G1403:G1404"/>
    <mergeCell ref="H1403:H1404"/>
    <mergeCell ref="I1403:I1404"/>
    <mergeCell ref="J1403:J1404"/>
    <mergeCell ref="K1403:K1404"/>
    <mergeCell ref="K1538:K1539"/>
    <mergeCell ref="L1538:L1539"/>
    <mergeCell ref="M1538:M1539"/>
    <mergeCell ref="N1538:N1539"/>
    <mergeCell ref="O1538:O1539"/>
    <mergeCell ref="L1316:L1317"/>
    <mergeCell ref="M1316:M1317"/>
    <mergeCell ref="A1533:O1533"/>
    <mergeCell ref="A1534:O1534"/>
    <mergeCell ref="A1535:O1535"/>
    <mergeCell ref="A1536:O1536"/>
    <mergeCell ref="L1457:L1458"/>
    <mergeCell ref="M1457:M1458"/>
    <mergeCell ref="N1457:N1458"/>
    <mergeCell ref="O1457:O1458"/>
    <mergeCell ref="D1517:E1517"/>
    <mergeCell ref="D1518:E1518"/>
    <mergeCell ref="D1519:E1519"/>
    <mergeCell ref="D1520:E1520"/>
    <mergeCell ref="D1521:E1521"/>
    <mergeCell ref="D1522:E1522"/>
    <mergeCell ref="D1523:E1523"/>
    <mergeCell ref="A1454:O1454"/>
    <mergeCell ref="D1437:E1437"/>
    <mergeCell ref="A1530:O1532"/>
    <mergeCell ref="A1609:O1611"/>
    <mergeCell ref="A1612:O1612"/>
    <mergeCell ref="A1613:O1613"/>
    <mergeCell ref="A1614:O1614"/>
    <mergeCell ref="A1615:O1615"/>
    <mergeCell ref="D1596:E1596"/>
    <mergeCell ref="D1597:E1597"/>
    <mergeCell ref="D1598:E1598"/>
    <mergeCell ref="D1599:E1599"/>
    <mergeCell ref="D1600:E1600"/>
    <mergeCell ref="D1601:E1601"/>
    <mergeCell ref="D1602:E1602"/>
    <mergeCell ref="A1537:O1537"/>
    <mergeCell ref="A1538:A1539"/>
    <mergeCell ref="B1538:B1539"/>
    <mergeCell ref="C1538:C1539"/>
    <mergeCell ref="D1538:D1539"/>
    <mergeCell ref="E1538:E1539"/>
    <mergeCell ref="F1538:F1539"/>
    <mergeCell ref="G1538:G1539"/>
    <mergeCell ref="H1538:H1539"/>
    <mergeCell ref="I1538:I1539"/>
    <mergeCell ref="J1538:J1539"/>
    <mergeCell ref="A1616:O1616"/>
    <mergeCell ref="A1617:A1618"/>
    <mergeCell ref="B1617:B1618"/>
    <mergeCell ref="C1617:C1618"/>
    <mergeCell ref="D1617:D1618"/>
    <mergeCell ref="E1617:E1618"/>
    <mergeCell ref="F1617:F1618"/>
    <mergeCell ref="G1617:G1618"/>
    <mergeCell ref="H1617:H1618"/>
    <mergeCell ref="I1617:I1618"/>
    <mergeCell ref="J1617:J1618"/>
    <mergeCell ref="K1617:K1618"/>
    <mergeCell ref="L1617:L1618"/>
    <mergeCell ref="M1617:M1618"/>
    <mergeCell ref="N1617:N1618"/>
    <mergeCell ref="O1617:O1618"/>
    <mergeCell ref="M1711:M1712"/>
    <mergeCell ref="N1711:N1712"/>
    <mergeCell ref="O1711:O1712"/>
    <mergeCell ref="D1777:E1777"/>
    <mergeCell ref="D1778:E1778"/>
    <mergeCell ref="D1779:E1779"/>
    <mergeCell ref="D1780:E1780"/>
    <mergeCell ref="D1781:E1781"/>
    <mergeCell ref="D1690:E1690"/>
    <mergeCell ref="D1691:E1691"/>
    <mergeCell ref="D1692:E1692"/>
    <mergeCell ref="D1693:E1693"/>
    <mergeCell ref="D1694:E1694"/>
    <mergeCell ref="D1695:E1695"/>
    <mergeCell ref="D1696:E1696"/>
    <mergeCell ref="A1879:O1881"/>
    <mergeCell ref="A1882:O1882"/>
    <mergeCell ref="A1883:O1883"/>
    <mergeCell ref="A1884:O1884"/>
    <mergeCell ref="A1885:O1885"/>
    <mergeCell ref="A1886:O1886"/>
    <mergeCell ref="A1887:A1888"/>
    <mergeCell ref="B1887:B1888"/>
    <mergeCell ref="C1887:C1888"/>
    <mergeCell ref="D1887:D1888"/>
    <mergeCell ref="E1887:E1888"/>
    <mergeCell ref="F1887:F1888"/>
    <mergeCell ref="G1887:G1888"/>
    <mergeCell ref="H1887:H1888"/>
    <mergeCell ref="I1887:I1888"/>
    <mergeCell ref="J1887:J1888"/>
    <mergeCell ref="K1887:K1888"/>
    <mergeCell ref="O1887:O1888"/>
    <mergeCell ref="L1887:L1888"/>
    <mergeCell ref="M1887:M1888"/>
    <mergeCell ref="N1887:N1888"/>
    <mergeCell ref="A2062:O2064"/>
    <mergeCell ref="A2065:O2065"/>
    <mergeCell ref="A2066:O2066"/>
    <mergeCell ref="A2067:O2067"/>
    <mergeCell ref="A2068:O2068"/>
    <mergeCell ref="L1980:L1981"/>
    <mergeCell ref="M1980:M1981"/>
    <mergeCell ref="N1980:N1981"/>
    <mergeCell ref="O1980:O1981"/>
    <mergeCell ref="A1980:A1981"/>
    <mergeCell ref="B1980:B1981"/>
    <mergeCell ref="C1980:C1981"/>
    <mergeCell ref="D1980:D1981"/>
    <mergeCell ref="E1980:E1981"/>
    <mergeCell ref="F1980:F1981"/>
    <mergeCell ref="G1980:G1981"/>
    <mergeCell ref="H1980:H1981"/>
    <mergeCell ref="I1980:I1981"/>
    <mergeCell ref="J1980:J1981"/>
    <mergeCell ref="K1980:K1981"/>
    <mergeCell ref="A2069:O2069"/>
    <mergeCell ref="A2070:A2071"/>
    <mergeCell ref="B2070:B2071"/>
    <mergeCell ref="C2070:C2071"/>
    <mergeCell ref="D2070:D2071"/>
    <mergeCell ref="E2070:E2071"/>
    <mergeCell ref="F2070:F2071"/>
    <mergeCell ref="G2070:G2071"/>
    <mergeCell ref="H2070:H2071"/>
    <mergeCell ref="I2070:I2071"/>
    <mergeCell ref="J2070:J2071"/>
    <mergeCell ref="K2070:K2071"/>
    <mergeCell ref="L2070:L2071"/>
    <mergeCell ref="M2070:M2071"/>
    <mergeCell ref="N2070:N2071"/>
    <mergeCell ref="O2070:O2071"/>
    <mergeCell ref="D2133:E2133"/>
    <mergeCell ref="D2134:E2134"/>
    <mergeCell ref="D2135:E2135"/>
    <mergeCell ref="D2136:E2136"/>
    <mergeCell ref="D2137:E2137"/>
    <mergeCell ref="D2138:E2138"/>
    <mergeCell ref="D2139:E2139"/>
    <mergeCell ref="A2150:O2152"/>
    <mergeCell ref="A2153:O2153"/>
    <mergeCell ref="A2154:O2154"/>
    <mergeCell ref="A2155:O2155"/>
    <mergeCell ref="A2156:O2156"/>
    <mergeCell ref="A2157:O2157"/>
    <mergeCell ref="A2158:A2159"/>
    <mergeCell ref="B2158:B2159"/>
    <mergeCell ref="C2158:C2159"/>
    <mergeCell ref="D2158:D2159"/>
    <mergeCell ref="E2158:E2159"/>
    <mergeCell ref="F2158:F2159"/>
    <mergeCell ref="G2158:G2159"/>
    <mergeCell ref="H2158:H2159"/>
    <mergeCell ref="I2158:I2159"/>
    <mergeCell ref="J2158:J2159"/>
    <mergeCell ref="K2158:K2159"/>
    <mergeCell ref="L2158:L2159"/>
    <mergeCell ref="M2158:M2159"/>
    <mergeCell ref="N2158:N2159"/>
    <mergeCell ref="O2158:O2159"/>
    <mergeCell ref="D2213:E2213"/>
    <mergeCell ref="D2214:E2214"/>
    <mergeCell ref="D2215:E2215"/>
    <mergeCell ref="D2216:E2216"/>
    <mergeCell ref="D2217:E2217"/>
    <mergeCell ref="D2218:E2218"/>
    <mergeCell ref="D2219:E2219"/>
    <mergeCell ref="A2229:O2231"/>
    <mergeCell ref="A2232:O2232"/>
    <mergeCell ref="A2233:O2233"/>
    <mergeCell ref="A2234:O2234"/>
    <mergeCell ref="A2235:O2235"/>
    <mergeCell ref="A2236:O2236"/>
    <mergeCell ref="A2237:A2238"/>
    <mergeCell ref="B2237:B2238"/>
    <mergeCell ref="C2237:C2238"/>
    <mergeCell ref="D2237:D2238"/>
    <mergeCell ref="E2237:E2238"/>
    <mergeCell ref="F2237:F2238"/>
    <mergeCell ref="G2237:G2238"/>
    <mergeCell ref="H2237:H2238"/>
    <mergeCell ref="I2237:I2238"/>
    <mergeCell ref="J2237:J2238"/>
    <mergeCell ref="K2237:K2238"/>
    <mergeCell ref="L2237:L2238"/>
    <mergeCell ref="M2237:M2238"/>
    <mergeCell ref="N2237:N2238"/>
    <mergeCell ref="O2237:O2238"/>
    <mergeCell ref="D2290:E2290"/>
    <mergeCell ref="D2291:E2291"/>
    <mergeCell ref="D2292:E2292"/>
    <mergeCell ref="D2293:E2293"/>
    <mergeCell ref="D2294:E2294"/>
    <mergeCell ref="D2295:E2295"/>
    <mergeCell ref="D2296:E2296"/>
    <mergeCell ref="A2307:O2309"/>
    <mergeCell ref="A2310:O2310"/>
    <mergeCell ref="J2496:J2497"/>
    <mergeCell ref="K2496:K2497"/>
    <mergeCell ref="L2496:L2497"/>
    <mergeCell ref="M2496:M2497"/>
    <mergeCell ref="N2496:N2497"/>
    <mergeCell ref="O2496:O2497"/>
    <mergeCell ref="A2411:O2411"/>
    <mergeCell ref="A2412:O2412"/>
    <mergeCell ref="A2413:O2413"/>
    <mergeCell ref="A2414:O2414"/>
    <mergeCell ref="A2415:A2416"/>
    <mergeCell ref="B2415:B2416"/>
    <mergeCell ref="C2415:C2416"/>
    <mergeCell ref="D2415:D2416"/>
    <mergeCell ref="E2415:E2416"/>
    <mergeCell ref="F2415:F2416"/>
    <mergeCell ref="G2415:G2416"/>
    <mergeCell ref="H2415:H2416"/>
    <mergeCell ref="I2415:I2416"/>
    <mergeCell ref="J2415:J2416"/>
    <mergeCell ref="K2415:K2416"/>
    <mergeCell ref="L2415:L2416"/>
    <mergeCell ref="M2415:M2416"/>
    <mergeCell ref="N2415:N2416"/>
    <mergeCell ref="A2496:A2497"/>
    <mergeCell ref="B2496:B2497"/>
    <mergeCell ref="C2496:C2497"/>
    <mergeCell ref="D2496:D2497"/>
    <mergeCell ref="E2496:E2497"/>
    <mergeCell ref="F2496:F2497"/>
    <mergeCell ref="G2496:G2497"/>
    <mergeCell ref="H2496:H2497"/>
    <mergeCell ref="I2496:I2497"/>
    <mergeCell ref="D2686:E2686"/>
    <mergeCell ref="D2687:E2687"/>
    <mergeCell ref="A2604:O2604"/>
    <mergeCell ref="A2605:O2605"/>
    <mergeCell ref="A2607:O2607"/>
    <mergeCell ref="A2608:O2608"/>
    <mergeCell ref="A2609:A2610"/>
    <mergeCell ref="B2609:B2610"/>
    <mergeCell ref="C2609:C2610"/>
    <mergeCell ref="D2609:D2610"/>
    <mergeCell ref="E2609:E2610"/>
    <mergeCell ref="F2609:F2610"/>
    <mergeCell ref="G2609:G2610"/>
    <mergeCell ref="H2609:H2610"/>
    <mergeCell ref="I2609:I2610"/>
    <mergeCell ref="J2609:J2610"/>
    <mergeCell ref="K2609:K2610"/>
    <mergeCell ref="L2609:L2610"/>
    <mergeCell ref="M2609:M2610"/>
    <mergeCell ref="N2609:N2610"/>
    <mergeCell ref="O2609:O2610"/>
    <mergeCell ref="D2681:E2681"/>
    <mergeCell ref="D2682:E2682"/>
    <mergeCell ref="D2683:E2683"/>
    <mergeCell ref="D2684:E2684"/>
    <mergeCell ref="D2685:E2685"/>
    <mergeCell ref="D2583:E2583"/>
    <mergeCell ref="D2584:E2584"/>
    <mergeCell ref="D2585:E2585"/>
    <mergeCell ref="D2586:E2586"/>
    <mergeCell ref="D2587:E2587"/>
    <mergeCell ref="D2588:E2588"/>
    <mergeCell ref="D2589:E2589"/>
    <mergeCell ref="A2600:O2602"/>
    <mergeCell ref="A2603:O2603"/>
    <mergeCell ref="A2493:O2493"/>
    <mergeCell ref="A2494:O2494"/>
    <mergeCell ref="A2495:O2495"/>
    <mergeCell ref="D2049:E2049"/>
    <mergeCell ref="D2050:E2050"/>
    <mergeCell ref="D2051:E2051"/>
    <mergeCell ref="D2052:E2052"/>
    <mergeCell ref="D2053:E2053"/>
    <mergeCell ref="D2054:E2054"/>
    <mergeCell ref="D2055:E2055"/>
    <mergeCell ref="O2415:O2416"/>
    <mergeCell ref="D2390:E2390"/>
    <mergeCell ref="D2391:E2391"/>
    <mergeCell ref="D2392:E2392"/>
    <mergeCell ref="D2393:E2393"/>
    <mergeCell ref="D2394:E2394"/>
    <mergeCell ref="D2395:E2395"/>
    <mergeCell ref="D2396:E2396"/>
    <mergeCell ref="A2407:O2409"/>
    <mergeCell ref="A2410:O2410"/>
    <mergeCell ref="A2311:O2311"/>
    <mergeCell ref="A2312:O2312"/>
    <mergeCell ref="A2313:O2313"/>
    <mergeCell ref="A2314:O2314"/>
    <mergeCell ref="A2488:O2490"/>
    <mergeCell ref="A2491:O2491"/>
    <mergeCell ref="A2492:O2492"/>
    <mergeCell ref="A2315:A2316"/>
    <mergeCell ref="B2315:B2316"/>
    <mergeCell ref="C2315:C2316"/>
    <mergeCell ref="D2315:D2316"/>
    <mergeCell ref="E2315:E2316"/>
    <mergeCell ref="F2315:F2316"/>
    <mergeCell ref="G2315:G2316"/>
    <mergeCell ref="H2315:H2316"/>
    <mergeCell ref="I2315:I2316"/>
    <mergeCell ref="J2315:J2316"/>
    <mergeCell ref="K2315:K2316"/>
    <mergeCell ref="L2315:L2316"/>
    <mergeCell ref="M2315:M2316"/>
    <mergeCell ref="N2315:N2316"/>
    <mergeCell ref="O2315:O2316"/>
    <mergeCell ref="A1972:O1974"/>
    <mergeCell ref="A1975:O1975"/>
    <mergeCell ref="A1976:O1976"/>
    <mergeCell ref="A1977:O1977"/>
    <mergeCell ref="A1978:O1978"/>
    <mergeCell ref="A1979:O1979"/>
    <mergeCell ref="D1959:E1959"/>
    <mergeCell ref="D1960:E1960"/>
    <mergeCell ref="D1961:E1961"/>
    <mergeCell ref="D1962:E1962"/>
    <mergeCell ref="D1963:E1963"/>
    <mergeCell ref="D1964:E1964"/>
    <mergeCell ref="D1965:E1965"/>
    <mergeCell ref="D1871:E1871"/>
    <mergeCell ref="D1872:E1872"/>
    <mergeCell ref="A1790:O1792"/>
    <mergeCell ref="A1793:O1793"/>
    <mergeCell ref="A1794:O1794"/>
    <mergeCell ref="A1795:O1795"/>
    <mergeCell ref="A1796:O1796"/>
    <mergeCell ref="A1797:O1797"/>
    <mergeCell ref="A1798:A1799"/>
    <mergeCell ref="B1798:B1799"/>
    <mergeCell ref="C1798:C1799"/>
    <mergeCell ref="D1798:D1799"/>
    <mergeCell ref="E1798:E1799"/>
    <mergeCell ref="F1798:F1799"/>
    <mergeCell ref="G1798:G1799"/>
    <mergeCell ref="H1798:H1799"/>
    <mergeCell ref="I1798:I1799"/>
    <mergeCell ref="J1798:J1799"/>
    <mergeCell ref="K1798:K1799"/>
    <mergeCell ref="L1798:L1799"/>
    <mergeCell ref="M1798:M1799"/>
    <mergeCell ref="N1798:N1799"/>
    <mergeCell ref="O1798:O1799"/>
    <mergeCell ref="D1866:E1866"/>
    <mergeCell ref="D1867:E1867"/>
    <mergeCell ref="D1868:E1868"/>
    <mergeCell ref="D1869:E1869"/>
    <mergeCell ref="D1870:E1870"/>
    <mergeCell ref="D1782:E1782"/>
    <mergeCell ref="D1783:E1783"/>
    <mergeCell ref="A1703:O1705"/>
    <mergeCell ref="A1706:O1706"/>
    <mergeCell ref="A1707:O1707"/>
    <mergeCell ref="A1708:O1708"/>
    <mergeCell ref="A1709:O1709"/>
    <mergeCell ref="A1710:O1710"/>
    <mergeCell ref="A1711:A1712"/>
    <mergeCell ref="B1711:B1712"/>
    <mergeCell ref="C1711:C1712"/>
    <mergeCell ref="D1711:D1712"/>
    <mergeCell ref="E1711:E1712"/>
    <mergeCell ref="F1711:F1712"/>
    <mergeCell ref="G1711:G1712"/>
    <mergeCell ref="H1711:H1712"/>
    <mergeCell ref="I1711:I1712"/>
    <mergeCell ref="J1711:J1712"/>
    <mergeCell ref="K1711:K1712"/>
    <mergeCell ref="L1711:L1712"/>
    <mergeCell ref="A1449:O1451"/>
    <mergeCell ref="A1452:O1452"/>
    <mergeCell ref="A1453:O1453"/>
    <mergeCell ref="D1382:E1382"/>
    <mergeCell ref="D1383:E1383"/>
    <mergeCell ref="D1384:E1384"/>
    <mergeCell ref="D1385:E1385"/>
    <mergeCell ref="D1386:E1386"/>
    <mergeCell ref="D1387:E1387"/>
    <mergeCell ref="D1388:E1388"/>
    <mergeCell ref="D1438:E1438"/>
    <mergeCell ref="D1439:E1439"/>
    <mergeCell ref="D1440:E1440"/>
    <mergeCell ref="D1441:E1441"/>
    <mergeCell ref="D1442:E1442"/>
    <mergeCell ref="D1443:E1443"/>
    <mergeCell ref="A1395:O1397"/>
    <mergeCell ref="A1398:O1398"/>
    <mergeCell ref="A1399:O1399"/>
    <mergeCell ref="A1400:O1400"/>
    <mergeCell ref="A1401:O1401"/>
    <mergeCell ref="A1402:O1402"/>
    <mergeCell ref="A1403:A1404"/>
    <mergeCell ref="B1403:B1404"/>
    <mergeCell ref="A1455:O1455"/>
    <mergeCell ref="A1456:O1456"/>
    <mergeCell ref="A1457:A1458"/>
    <mergeCell ref="B1457:B1458"/>
    <mergeCell ref="C1457:C1458"/>
    <mergeCell ref="D1457:D1458"/>
    <mergeCell ref="E1457:E1458"/>
    <mergeCell ref="F1457:F1458"/>
    <mergeCell ref="G1457:G1458"/>
    <mergeCell ref="H1457:H1458"/>
    <mergeCell ref="I1457:I1458"/>
    <mergeCell ref="J1457:J1458"/>
    <mergeCell ref="K1457:K1458"/>
    <mergeCell ref="A1315:O1315"/>
    <mergeCell ref="A1316:A1317"/>
    <mergeCell ref="B1316:B1317"/>
    <mergeCell ref="C1316:C1317"/>
    <mergeCell ref="D1316:D1317"/>
    <mergeCell ref="E1316:E1317"/>
    <mergeCell ref="F1316:F1317"/>
    <mergeCell ref="G1316:G1317"/>
    <mergeCell ref="H1316:H1317"/>
    <mergeCell ref="I1316:I1317"/>
    <mergeCell ref="J1316:J1317"/>
    <mergeCell ref="K1316:K1317"/>
    <mergeCell ref="N1316:N1317"/>
    <mergeCell ref="O1316:O1317"/>
    <mergeCell ref="A1314:O1314"/>
    <mergeCell ref="M1244:M1245"/>
    <mergeCell ref="N1244:N1245"/>
    <mergeCell ref="O1244:O1245"/>
    <mergeCell ref="L1156:L1157"/>
    <mergeCell ref="M1156:M1157"/>
    <mergeCell ref="N1156:N1157"/>
    <mergeCell ref="O1156:O1157"/>
    <mergeCell ref="D1295:E1295"/>
    <mergeCell ref="D1296:E1296"/>
    <mergeCell ref="D1297:E1297"/>
    <mergeCell ref="D1298:E1298"/>
    <mergeCell ref="D1299:E1299"/>
    <mergeCell ref="D1224:E1224"/>
    <mergeCell ref="D1225:E1225"/>
    <mergeCell ref="D1226:E1226"/>
    <mergeCell ref="D1227:E1227"/>
    <mergeCell ref="D1228:E1228"/>
    <mergeCell ref="D1229:E1229"/>
    <mergeCell ref="D1230:E1230"/>
    <mergeCell ref="A1156:A1157"/>
    <mergeCell ref="B1156:B1157"/>
    <mergeCell ref="C1156:C1157"/>
    <mergeCell ref="D1156:D1157"/>
    <mergeCell ref="K857:K858"/>
    <mergeCell ref="A1308:O1310"/>
    <mergeCell ref="A1311:O1311"/>
    <mergeCell ref="A1312:O1312"/>
    <mergeCell ref="A1313:O1313"/>
    <mergeCell ref="A1155:O1155"/>
    <mergeCell ref="E1156:E1157"/>
    <mergeCell ref="F1156:F1157"/>
    <mergeCell ref="G1156:G1157"/>
    <mergeCell ref="H1156:H1157"/>
    <mergeCell ref="I1156:I1157"/>
    <mergeCell ref="J1156:J1157"/>
    <mergeCell ref="K1156:K1157"/>
    <mergeCell ref="A1148:O1150"/>
    <mergeCell ref="A1151:O1151"/>
    <mergeCell ref="A1152:O1152"/>
    <mergeCell ref="A1153:O1153"/>
    <mergeCell ref="A1154:O1154"/>
    <mergeCell ref="D1135:E1135"/>
    <mergeCell ref="D1136:E1136"/>
    <mergeCell ref="D1137:E1137"/>
    <mergeCell ref="D1138:E1138"/>
    <mergeCell ref="D1139:E1139"/>
    <mergeCell ref="D1140:E1140"/>
    <mergeCell ref="L351:L352"/>
    <mergeCell ref="M351:M352"/>
    <mergeCell ref="N351:N352"/>
    <mergeCell ref="O351:O352"/>
    <mergeCell ref="D395:E395"/>
    <mergeCell ref="D396:E396"/>
    <mergeCell ref="D397:E397"/>
    <mergeCell ref="D398:E398"/>
    <mergeCell ref="D399:E399"/>
    <mergeCell ref="D331:E331"/>
    <mergeCell ref="D332:E332"/>
    <mergeCell ref="D333:E333"/>
    <mergeCell ref="D334:E334"/>
    <mergeCell ref="D335:E335"/>
    <mergeCell ref="D336:E336"/>
    <mergeCell ref="D337:E337"/>
    <mergeCell ref="A275:O275"/>
    <mergeCell ref="A276:A277"/>
    <mergeCell ref="B276:B277"/>
    <mergeCell ref="C276:C277"/>
    <mergeCell ref="D276:D277"/>
    <mergeCell ref="E276:E277"/>
    <mergeCell ref="F276:F277"/>
    <mergeCell ref="G276:G277"/>
    <mergeCell ref="H276:H277"/>
    <mergeCell ref="I276:I277"/>
    <mergeCell ref="J276:J277"/>
    <mergeCell ref="K276:K277"/>
    <mergeCell ref="L276:L277"/>
    <mergeCell ref="M276:M277"/>
    <mergeCell ref="N276:N277"/>
    <mergeCell ref="O276:O277"/>
    <mergeCell ref="A268:O270"/>
    <mergeCell ref="A271:O271"/>
    <mergeCell ref="A272:O272"/>
    <mergeCell ref="A273:O273"/>
    <mergeCell ref="A274:O274"/>
    <mergeCell ref="D256:E256"/>
    <mergeCell ref="D257:E257"/>
    <mergeCell ref="D258:E258"/>
    <mergeCell ref="D259:E259"/>
    <mergeCell ref="D260:E260"/>
    <mergeCell ref="D261:E261"/>
    <mergeCell ref="D262:E262"/>
    <mergeCell ref="A187:O189"/>
    <mergeCell ref="A190:O190"/>
    <mergeCell ref="A191:O191"/>
    <mergeCell ref="A192:O192"/>
    <mergeCell ref="A193:O193"/>
    <mergeCell ref="A194:O194"/>
    <mergeCell ref="A195:A196"/>
    <mergeCell ref="B195:B196"/>
    <mergeCell ref="C195:C196"/>
    <mergeCell ref="D195:D196"/>
    <mergeCell ref="E195:E196"/>
    <mergeCell ref="F195:F196"/>
    <mergeCell ref="G195:G196"/>
    <mergeCell ref="H195:H196"/>
    <mergeCell ref="I195:I196"/>
    <mergeCell ref="J195:J196"/>
    <mergeCell ref="K195:K196"/>
    <mergeCell ref="L195:L196"/>
    <mergeCell ref="M195:M196"/>
    <mergeCell ref="N195:N196"/>
    <mergeCell ref="O195:O196"/>
  </mergeCells>
  <conditionalFormatting sqref="O2291:O2294 O2288 O2611:O2674 O2317:O2384 O2239:O2284 O2160:O2211 O2417:O2466 O2498:O2577 O2072:O2130 O1982:O2047 O1889:O1956 O1800:O1863 O1713:O1774 O1619:O1684 O1540:O1590 O1459:O1512 O1405:O1431 O1349:O1376 O1318:O1347 O1246:O1290 O1158:O1219 O1071:O1129 O1010:O1044 O932:O981 N864:O864 O859:O905 O784:O832 O714:O757 O644:O687 O572:O617 O496:O545 O353:O390 O417:O469 O278:O326 O197:O251 O49:O97 O121:O170 O12:O27">
    <cfRule type="cellIs" dxfId="9" priority="8766" operator="lessThan">
      <formula>0</formula>
    </cfRule>
    <cfRule type="cellIs" dxfId="8" priority="8767" operator="greaterThan">
      <formula>0</formula>
    </cfRule>
  </conditionalFormatting>
  <pageMargins left="0.7" right="0.7" top="0.75" bottom="0.75"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dimension ref="A1:Q1189"/>
  <sheetViews>
    <sheetView workbookViewId="0">
      <selection activeCell="P26" sqref="P26"/>
    </sheetView>
  </sheetViews>
  <sheetFormatPr defaultRowHeight="15"/>
  <cols>
    <col min="1" max="1" width="10.5703125" style="76" customWidth="1"/>
    <col min="2" max="2" width="11.85546875" style="76" customWidth="1"/>
    <col min="3" max="3" width="13" style="76" customWidth="1"/>
    <col min="4" max="4" width="15.7109375" style="76" customWidth="1"/>
    <col min="5" max="5" width="11.28515625" style="76" customWidth="1"/>
    <col min="6" max="6" width="28.42578125" style="76" customWidth="1"/>
    <col min="7" max="7" width="11.7109375" style="76" customWidth="1"/>
    <col min="8" max="8" width="10.85546875" style="76"/>
    <col min="9" max="9" width="11.140625" style="76"/>
    <col min="10" max="10" width="10.85546875" style="76"/>
    <col min="11" max="11" width="10.85546875" style="76" customWidth="1"/>
    <col min="12" max="12" width="15" style="76" customWidth="1"/>
    <col min="13" max="13" width="11" style="76" customWidth="1"/>
    <col min="14" max="14" width="16.28515625" style="76" customWidth="1"/>
    <col min="15" max="15" width="9.42578125" style="76" customWidth="1"/>
    <col min="16" max="1024" width="8.5703125" style="76"/>
    <col min="1025" max="16384" width="9.140625" style="76"/>
  </cols>
  <sheetData>
    <row r="1" spans="1:15" ht="15.75" thickBot="1"/>
    <row r="2" spans="1:15">
      <c r="A2" s="181" t="s">
        <v>0</v>
      </c>
      <c r="B2" s="182"/>
      <c r="C2" s="182"/>
      <c r="D2" s="182"/>
      <c r="E2" s="182"/>
      <c r="F2" s="182"/>
      <c r="G2" s="182"/>
      <c r="H2" s="182"/>
      <c r="I2" s="182"/>
      <c r="J2" s="182"/>
      <c r="K2" s="182"/>
      <c r="L2" s="182"/>
      <c r="M2" s="182"/>
      <c r="N2" s="182"/>
      <c r="O2" s="183"/>
    </row>
    <row r="3" spans="1:15">
      <c r="A3" s="184"/>
      <c r="B3" s="185"/>
      <c r="C3" s="185"/>
      <c r="D3" s="185"/>
      <c r="E3" s="185"/>
      <c r="F3" s="185"/>
      <c r="G3" s="185"/>
      <c r="H3" s="185"/>
      <c r="I3" s="185"/>
      <c r="J3" s="185"/>
      <c r="K3" s="185"/>
      <c r="L3" s="185"/>
      <c r="M3" s="185"/>
      <c r="N3" s="185"/>
      <c r="O3" s="186"/>
    </row>
    <row r="4" spans="1:15">
      <c r="A4" s="184"/>
      <c r="B4" s="185"/>
      <c r="C4" s="185"/>
      <c r="D4" s="185"/>
      <c r="E4" s="185"/>
      <c r="F4" s="185"/>
      <c r="G4" s="185"/>
      <c r="H4" s="185"/>
      <c r="I4" s="185"/>
      <c r="J4" s="185"/>
      <c r="K4" s="185"/>
      <c r="L4" s="185"/>
      <c r="M4" s="185"/>
      <c r="N4" s="185"/>
      <c r="O4" s="186"/>
    </row>
    <row r="5" spans="1:15">
      <c r="A5" s="187" t="s">
        <v>328</v>
      </c>
      <c r="B5" s="161"/>
      <c r="C5" s="161"/>
      <c r="D5" s="161"/>
      <c r="E5" s="161"/>
      <c r="F5" s="161"/>
      <c r="G5" s="161"/>
      <c r="H5" s="161"/>
      <c r="I5" s="161"/>
      <c r="J5" s="161"/>
      <c r="K5" s="161"/>
      <c r="L5" s="161"/>
      <c r="M5" s="161"/>
      <c r="N5" s="161"/>
      <c r="O5" s="188"/>
    </row>
    <row r="6" spans="1:15">
      <c r="A6" s="187" t="s">
        <v>329</v>
      </c>
      <c r="B6" s="161"/>
      <c r="C6" s="161"/>
      <c r="D6" s="161"/>
      <c r="E6" s="161"/>
      <c r="F6" s="161"/>
      <c r="G6" s="161"/>
      <c r="H6" s="161"/>
      <c r="I6" s="161"/>
      <c r="J6" s="161"/>
      <c r="K6" s="161"/>
      <c r="L6" s="161"/>
      <c r="M6" s="161"/>
      <c r="N6" s="161"/>
      <c r="O6" s="188"/>
    </row>
    <row r="7" spans="1:15" ht="15.75" thickBot="1">
      <c r="A7" s="189" t="s">
        <v>3</v>
      </c>
      <c r="B7" s="190"/>
      <c r="C7" s="190"/>
      <c r="D7" s="190"/>
      <c r="E7" s="190"/>
      <c r="F7" s="190"/>
      <c r="G7" s="190"/>
      <c r="H7" s="190"/>
      <c r="I7" s="190"/>
      <c r="J7" s="190"/>
      <c r="K7" s="190"/>
      <c r="L7" s="190"/>
      <c r="M7" s="190"/>
      <c r="N7" s="190"/>
      <c r="O7" s="191"/>
    </row>
    <row r="8" spans="1:15" ht="16.5">
      <c r="A8" s="192" t="s">
        <v>428</v>
      </c>
      <c r="B8" s="193"/>
      <c r="C8" s="193"/>
      <c r="D8" s="193"/>
      <c r="E8" s="193"/>
      <c r="F8" s="193"/>
      <c r="G8" s="193"/>
      <c r="H8" s="193"/>
      <c r="I8" s="193"/>
      <c r="J8" s="193"/>
      <c r="K8" s="193"/>
      <c r="L8" s="193"/>
      <c r="M8" s="193"/>
      <c r="N8" s="193"/>
      <c r="O8" s="194"/>
    </row>
    <row r="9" spans="1:15" ht="16.5">
      <c r="A9" s="195" t="s">
        <v>5</v>
      </c>
      <c r="B9" s="196"/>
      <c r="C9" s="196"/>
      <c r="D9" s="196"/>
      <c r="E9" s="196"/>
      <c r="F9" s="196"/>
      <c r="G9" s="196"/>
      <c r="H9" s="196"/>
      <c r="I9" s="196"/>
      <c r="J9" s="196"/>
      <c r="K9" s="196"/>
      <c r="L9" s="196"/>
      <c r="M9" s="196"/>
      <c r="N9" s="196"/>
      <c r="O9" s="197"/>
    </row>
    <row r="10" spans="1:15">
      <c r="A10" s="165" t="s">
        <v>6</v>
      </c>
      <c r="B10" s="166" t="s">
        <v>7</v>
      </c>
      <c r="C10" s="166" t="s">
        <v>8</v>
      </c>
      <c r="D10" s="166" t="s">
        <v>9</v>
      </c>
      <c r="E10" s="165" t="s">
        <v>10</v>
      </c>
      <c r="F10" s="165" t="s">
        <v>11</v>
      </c>
      <c r="G10" s="166" t="s">
        <v>12</v>
      </c>
      <c r="H10" s="166" t="s">
        <v>13</v>
      </c>
      <c r="I10" s="166" t="s">
        <v>14</v>
      </c>
      <c r="J10" s="166" t="s">
        <v>15</v>
      </c>
      <c r="K10" s="166" t="s">
        <v>16</v>
      </c>
      <c r="L10" s="200" t="s">
        <v>17</v>
      </c>
      <c r="M10" s="166" t="s">
        <v>18</v>
      </c>
      <c r="N10" s="166" t="s">
        <v>19</v>
      </c>
      <c r="O10" s="166" t="s">
        <v>20</v>
      </c>
    </row>
    <row r="11" spans="1:15">
      <c r="A11" s="198"/>
      <c r="B11" s="199"/>
      <c r="C11" s="199"/>
      <c r="D11" s="199"/>
      <c r="E11" s="198"/>
      <c r="F11" s="198"/>
      <c r="G11" s="199"/>
      <c r="H11" s="199"/>
      <c r="I11" s="199"/>
      <c r="J11" s="199"/>
      <c r="K11" s="199"/>
      <c r="L11" s="201"/>
      <c r="M11" s="199"/>
      <c r="N11" s="202"/>
      <c r="O11" s="202"/>
    </row>
    <row r="12" spans="1:15">
      <c r="A12" s="77">
        <v>1</v>
      </c>
      <c r="B12" s="78">
        <v>43777</v>
      </c>
      <c r="C12" s="79">
        <v>1000</v>
      </c>
      <c r="D12" s="70" t="s">
        <v>178</v>
      </c>
      <c r="E12" s="77" t="s">
        <v>22</v>
      </c>
      <c r="F12" s="77" t="s">
        <v>431</v>
      </c>
      <c r="G12" s="77">
        <v>27</v>
      </c>
      <c r="H12" s="77">
        <v>13</v>
      </c>
      <c r="I12" s="77">
        <v>35</v>
      </c>
      <c r="J12" s="77">
        <v>43</v>
      </c>
      <c r="K12" s="77">
        <v>51</v>
      </c>
      <c r="L12" s="77" t="s">
        <v>289</v>
      </c>
      <c r="M12" s="77">
        <v>600</v>
      </c>
      <c r="N12" s="137">
        <v>0</v>
      </c>
      <c r="O12" s="71">
        <v>0</v>
      </c>
    </row>
    <row r="13" spans="1:15">
      <c r="A13" s="77">
        <v>2</v>
      </c>
      <c r="B13" s="78">
        <v>43768</v>
      </c>
      <c r="C13" s="79">
        <v>680</v>
      </c>
      <c r="D13" s="70" t="s">
        <v>178</v>
      </c>
      <c r="E13" s="77" t="s">
        <v>22</v>
      </c>
      <c r="F13" s="77" t="s">
        <v>151</v>
      </c>
      <c r="G13" s="77">
        <v>30</v>
      </c>
      <c r="H13" s="77">
        <v>22</v>
      </c>
      <c r="I13" s="77">
        <v>35</v>
      </c>
      <c r="J13" s="77">
        <v>40</v>
      </c>
      <c r="K13" s="77">
        <v>45</v>
      </c>
      <c r="L13" s="77">
        <v>35</v>
      </c>
      <c r="M13" s="77">
        <v>1200</v>
      </c>
      <c r="N13" s="137">
        <f>IF('HNI OPTION CALLS'!E13="BUY",('HNI OPTION CALLS'!L13-'HNI OPTION CALLS'!G13)*('HNI OPTION CALLS'!M13),('HNI OPTION CALLS'!G13-'HNI OPTION CALLS'!L13)*('HNI OPTION CALLS'!M13))</f>
        <v>6000</v>
      </c>
      <c r="O13" s="71">
        <f>'HNI OPTION CALLS'!N13/('HNI OPTION CALLS'!M13)/'HNI OPTION CALLS'!G13%</f>
        <v>16.666666666666668</v>
      </c>
    </row>
    <row r="14" spans="1:15">
      <c r="A14" s="77">
        <v>3</v>
      </c>
      <c r="B14" s="78">
        <v>43776</v>
      </c>
      <c r="C14" s="79">
        <v>700</v>
      </c>
      <c r="D14" s="70" t="s">
        <v>178</v>
      </c>
      <c r="E14" s="77" t="s">
        <v>22</v>
      </c>
      <c r="F14" s="77" t="s">
        <v>92</v>
      </c>
      <c r="G14" s="77">
        <v>23</v>
      </c>
      <c r="H14" s="77">
        <v>14</v>
      </c>
      <c r="I14" s="77">
        <v>28</v>
      </c>
      <c r="J14" s="77">
        <v>33</v>
      </c>
      <c r="K14" s="77">
        <v>38</v>
      </c>
      <c r="L14" s="77">
        <v>28</v>
      </c>
      <c r="M14" s="77">
        <v>1000</v>
      </c>
      <c r="N14" s="137">
        <f>IF('HNI OPTION CALLS'!E14="BUY",('HNI OPTION CALLS'!L14-'HNI OPTION CALLS'!G14)*('HNI OPTION CALLS'!M14),('HNI OPTION CALLS'!G14-'HNI OPTION CALLS'!L14)*('HNI OPTION CALLS'!M14))</f>
        <v>5000</v>
      </c>
      <c r="O14" s="71">
        <f>'HNI OPTION CALLS'!N14/('HNI OPTION CALLS'!M14)/'HNI OPTION CALLS'!G14%</f>
        <v>21.739130434782609</v>
      </c>
    </row>
    <row r="15" spans="1:15">
      <c r="A15" s="77">
        <v>4</v>
      </c>
      <c r="B15" s="78">
        <v>43775</v>
      </c>
      <c r="C15" s="79">
        <v>550</v>
      </c>
      <c r="D15" s="70" t="s">
        <v>178</v>
      </c>
      <c r="E15" s="77" t="s">
        <v>22</v>
      </c>
      <c r="F15" s="77" t="s">
        <v>108</v>
      </c>
      <c r="G15" s="77">
        <v>17</v>
      </c>
      <c r="H15" s="77">
        <v>7</v>
      </c>
      <c r="I15" s="77">
        <v>22</v>
      </c>
      <c r="J15" s="77">
        <v>27</v>
      </c>
      <c r="K15" s="77">
        <v>32</v>
      </c>
      <c r="L15" s="77" t="s">
        <v>289</v>
      </c>
      <c r="M15" s="77">
        <v>1000</v>
      </c>
      <c r="N15" s="137">
        <v>0</v>
      </c>
      <c r="O15" s="71">
        <v>0</v>
      </c>
    </row>
    <row r="16" spans="1:15">
      <c r="A16" s="77">
        <v>5</v>
      </c>
      <c r="B16" s="78">
        <v>43774</v>
      </c>
      <c r="C16" s="79">
        <v>330</v>
      </c>
      <c r="D16" s="70" t="s">
        <v>178</v>
      </c>
      <c r="E16" s="77" t="s">
        <v>22</v>
      </c>
      <c r="F16" s="77" t="s">
        <v>49</v>
      </c>
      <c r="G16" s="77">
        <v>9</v>
      </c>
      <c r="H16" s="77">
        <v>5</v>
      </c>
      <c r="I16" s="77">
        <v>11</v>
      </c>
      <c r="J16" s="77">
        <v>13</v>
      </c>
      <c r="K16" s="77">
        <v>15</v>
      </c>
      <c r="L16" s="77" t="s">
        <v>289</v>
      </c>
      <c r="M16" s="77">
        <v>3000</v>
      </c>
      <c r="N16" s="137">
        <v>0</v>
      </c>
      <c r="O16" s="71">
        <v>0</v>
      </c>
    </row>
    <row r="17" spans="1:15">
      <c r="A17" s="77">
        <v>6</v>
      </c>
      <c r="B17" s="78">
        <v>43773</v>
      </c>
      <c r="C17" s="79">
        <v>260</v>
      </c>
      <c r="D17" s="70" t="s">
        <v>178</v>
      </c>
      <c r="E17" s="77" t="s">
        <v>22</v>
      </c>
      <c r="F17" s="77" t="s">
        <v>143</v>
      </c>
      <c r="G17" s="77">
        <v>9</v>
      </c>
      <c r="H17" s="77">
        <v>3.5</v>
      </c>
      <c r="I17" s="77">
        <v>12</v>
      </c>
      <c r="J17" s="77">
        <v>15</v>
      </c>
      <c r="K17" s="77">
        <v>18</v>
      </c>
      <c r="L17" s="77">
        <v>12</v>
      </c>
      <c r="M17" s="77">
        <v>1800</v>
      </c>
      <c r="N17" s="137">
        <f>IF('HNI OPTION CALLS'!E17="BUY",('HNI OPTION CALLS'!L17-'HNI OPTION CALLS'!G17)*('HNI OPTION CALLS'!M17),('HNI OPTION CALLS'!G17-'HNI OPTION CALLS'!L17)*('HNI OPTION CALLS'!M17))</f>
        <v>5400</v>
      </c>
      <c r="O17" s="71">
        <f>'HNI OPTION CALLS'!N17/('HNI OPTION CALLS'!M17)/'HNI OPTION CALLS'!G17%</f>
        <v>33.333333333333336</v>
      </c>
    </row>
    <row r="18" spans="1:15">
      <c r="A18" s="77">
        <v>7</v>
      </c>
      <c r="B18" s="78">
        <v>43770</v>
      </c>
      <c r="C18" s="79">
        <v>540</v>
      </c>
      <c r="D18" s="70" t="s">
        <v>178</v>
      </c>
      <c r="E18" s="77" t="s">
        <v>22</v>
      </c>
      <c r="F18" s="77" t="s">
        <v>108</v>
      </c>
      <c r="G18" s="77">
        <v>28</v>
      </c>
      <c r="H18" s="77">
        <v>19.5</v>
      </c>
      <c r="I18" s="77">
        <v>33</v>
      </c>
      <c r="J18" s="77">
        <v>38</v>
      </c>
      <c r="K18" s="77">
        <v>43</v>
      </c>
      <c r="L18" s="77">
        <v>19.5</v>
      </c>
      <c r="M18" s="77">
        <v>1000</v>
      </c>
      <c r="N18" s="137">
        <f>IF('HNI OPTION CALLS'!E18="BUY",('HNI OPTION CALLS'!L18-'HNI OPTION CALLS'!G18)*('HNI OPTION CALLS'!M18),('HNI OPTION CALLS'!G18-'HNI OPTION CALLS'!L18)*('HNI OPTION CALLS'!M18))</f>
        <v>-8500</v>
      </c>
      <c r="O18" s="71">
        <f>'HNI OPTION CALLS'!N18/('HNI OPTION CALLS'!M18)/'HNI OPTION CALLS'!G18%</f>
        <v>-30.357142857142854</v>
      </c>
    </row>
    <row r="19" spans="1:15" ht="17.25" thickBot="1">
      <c r="A19" s="91"/>
      <c r="B19" s="92"/>
      <c r="C19" s="92"/>
      <c r="D19" s="93"/>
      <c r="E19" s="93"/>
      <c r="F19" s="93"/>
      <c r="G19" s="94"/>
      <c r="H19" s="95"/>
      <c r="I19" s="96" t="s">
        <v>27</v>
      </c>
      <c r="J19" s="96"/>
      <c r="K19" s="97"/>
    </row>
    <row r="20" spans="1:15" ht="16.5">
      <c r="A20" s="98"/>
      <c r="B20" s="92"/>
      <c r="C20" s="92"/>
      <c r="D20" s="169" t="s">
        <v>28</v>
      </c>
      <c r="E20" s="203"/>
      <c r="F20" s="99">
        <v>4</v>
      </c>
      <c r="G20" s="100">
        <v>100</v>
      </c>
      <c r="H20" s="93">
        <v>4</v>
      </c>
      <c r="I20" s="101">
        <f>'HNI OPTION CALLS'!H21/'HNI OPTION CALLS'!H20%</f>
        <v>75</v>
      </c>
      <c r="J20" s="101"/>
      <c r="K20" s="101"/>
    </row>
    <row r="21" spans="1:15" ht="16.5">
      <c r="A21" s="98"/>
      <c r="B21" s="92"/>
      <c r="C21" s="92"/>
      <c r="D21" s="170" t="s">
        <v>29</v>
      </c>
      <c r="E21" s="204"/>
      <c r="F21" s="103">
        <v>3</v>
      </c>
      <c r="G21" s="104">
        <f>('HNI OPTION CALLS'!F21/'HNI OPTION CALLS'!F20)*100</f>
        <v>75</v>
      </c>
      <c r="H21" s="93">
        <v>3</v>
      </c>
      <c r="I21" s="97"/>
      <c r="J21" s="97"/>
      <c r="K21" s="93"/>
    </row>
    <row r="22" spans="1:15" ht="16.5">
      <c r="A22" s="105"/>
      <c r="B22" s="92"/>
      <c r="C22" s="92"/>
      <c r="D22" s="170" t="s">
        <v>31</v>
      </c>
      <c r="E22" s="204"/>
      <c r="F22" s="103">
        <v>0</v>
      </c>
      <c r="G22" s="104">
        <f>('HNI OPTION CALLS'!F22/'HNI OPTION CALLS'!F20)*100</f>
        <v>0</v>
      </c>
      <c r="H22" s="106"/>
      <c r="I22" s="93"/>
      <c r="J22" s="93"/>
    </row>
    <row r="23" spans="1:15" ht="16.5">
      <c r="A23" s="105"/>
      <c r="B23" s="92"/>
      <c r="C23" s="92"/>
      <c r="D23" s="170" t="s">
        <v>32</v>
      </c>
      <c r="E23" s="204"/>
      <c r="F23" s="103">
        <v>0</v>
      </c>
      <c r="G23" s="104">
        <f>('HNI OPTION CALLS'!F23/'HNI OPTION CALLS'!F20)*100</f>
        <v>0</v>
      </c>
      <c r="H23" s="106"/>
      <c r="I23" s="93"/>
      <c r="J23" s="93"/>
      <c r="K23" s="93"/>
      <c r="L23" s="97"/>
    </row>
    <row r="24" spans="1:15" ht="16.5">
      <c r="A24" s="105"/>
      <c r="B24" s="92"/>
      <c r="C24" s="92"/>
      <c r="D24" s="170" t="s">
        <v>33</v>
      </c>
      <c r="E24" s="204"/>
      <c r="F24" s="103">
        <v>1</v>
      </c>
      <c r="G24" s="104">
        <f>('HNI OPTION CALLS'!F24/'HNI OPTION CALLS'!F20)*100</f>
        <v>25</v>
      </c>
      <c r="H24" s="106"/>
      <c r="I24" s="93" t="s">
        <v>34</v>
      </c>
      <c r="J24" s="93"/>
      <c r="K24" s="93"/>
      <c r="L24" s="97"/>
    </row>
    <row r="25" spans="1:15" ht="16.5">
      <c r="A25" s="105"/>
      <c r="B25" s="92"/>
      <c r="C25" s="92"/>
      <c r="D25" s="170" t="s">
        <v>35</v>
      </c>
      <c r="E25" s="204"/>
      <c r="F25" s="103">
        <v>5</v>
      </c>
      <c r="G25" s="104">
        <f>('HNI OPTION CALLS'!F25/'HNI OPTION CALLS'!F20)*100</f>
        <v>125</v>
      </c>
      <c r="H25" s="106"/>
      <c r="I25" s="93"/>
      <c r="J25" s="93"/>
      <c r="K25" s="97"/>
      <c r="L25" s="97"/>
    </row>
    <row r="26" spans="1:15" ht="17.25" thickBot="1">
      <c r="A26" s="105"/>
      <c r="B26" s="92"/>
      <c r="C26" s="92"/>
      <c r="D26" s="171" t="s">
        <v>36</v>
      </c>
      <c r="E26" s="205"/>
      <c r="F26" s="107">
        <v>0</v>
      </c>
      <c r="G26" s="108">
        <f>('HNI OPTION CALLS'!F26/'HNI OPTION CALLS'!F20)*100</f>
        <v>0</v>
      </c>
      <c r="H26" s="106"/>
      <c r="I26" s="93"/>
      <c r="J26" s="93"/>
      <c r="K26" s="102"/>
      <c r="L26" s="102"/>
    </row>
    <row r="27" spans="1:15" ht="16.5">
      <c r="A27" s="109" t="s">
        <v>37</v>
      </c>
      <c r="B27" s="92"/>
      <c r="C27" s="92"/>
      <c r="D27" s="98"/>
      <c r="E27" s="98"/>
      <c r="F27" s="93"/>
      <c r="G27" s="93"/>
      <c r="H27" s="110"/>
      <c r="I27" s="111"/>
      <c r="K27" s="111"/>
      <c r="N27"/>
      <c r="O27"/>
    </row>
    <row r="28" spans="1:15" ht="16.5">
      <c r="A28" s="112" t="s">
        <v>425</v>
      </c>
      <c r="B28" s="92"/>
      <c r="C28" s="92"/>
      <c r="D28" s="113"/>
      <c r="E28" s="114"/>
      <c r="F28" s="98"/>
      <c r="G28" s="111"/>
      <c r="H28" s="110"/>
      <c r="I28" s="111"/>
      <c r="J28" s="111"/>
      <c r="K28" s="111"/>
      <c r="L28" s="93"/>
    </row>
    <row r="29" spans="1:15" ht="17.25" thickBot="1">
      <c r="A29" s="156" t="s">
        <v>426</v>
      </c>
      <c r="B29" s="83"/>
      <c r="C29" s="84"/>
      <c r="D29" s="85"/>
      <c r="E29" s="86"/>
      <c r="F29" s="86"/>
      <c r="G29" s="87"/>
      <c r="H29" s="88"/>
      <c r="I29" s="88"/>
      <c r="J29" s="88"/>
      <c r="K29" s="86"/>
      <c r="L29"/>
      <c r="N29"/>
    </row>
    <row r="30" spans="1:15">
      <c r="A30" s="181" t="s">
        <v>0</v>
      </c>
      <c r="B30" s="182"/>
      <c r="C30" s="182"/>
      <c r="D30" s="182"/>
      <c r="E30" s="182"/>
      <c r="F30" s="182"/>
      <c r="G30" s="182"/>
      <c r="H30" s="182"/>
      <c r="I30" s="182"/>
      <c r="J30" s="182"/>
      <c r="K30" s="182"/>
      <c r="L30" s="182"/>
      <c r="M30" s="182"/>
      <c r="N30" s="182"/>
      <c r="O30" s="183"/>
    </row>
    <row r="31" spans="1:15">
      <c r="A31" s="184"/>
      <c r="B31" s="185"/>
      <c r="C31" s="185"/>
      <c r="D31" s="185"/>
      <c r="E31" s="185"/>
      <c r="F31" s="185"/>
      <c r="G31" s="185"/>
      <c r="H31" s="185"/>
      <c r="I31" s="185"/>
      <c r="J31" s="185"/>
      <c r="K31" s="185"/>
      <c r="L31" s="185"/>
      <c r="M31" s="185"/>
      <c r="N31" s="185"/>
      <c r="O31" s="186"/>
    </row>
    <row r="32" spans="1:15">
      <c r="A32" s="184"/>
      <c r="B32" s="185"/>
      <c r="C32" s="185"/>
      <c r="D32" s="185"/>
      <c r="E32" s="185"/>
      <c r="F32" s="185"/>
      <c r="G32" s="185"/>
      <c r="H32" s="185"/>
      <c r="I32" s="185"/>
      <c r="J32" s="185"/>
      <c r="K32" s="185"/>
      <c r="L32" s="185"/>
      <c r="M32" s="185"/>
      <c r="N32" s="185"/>
      <c r="O32" s="186"/>
    </row>
    <row r="33" spans="1:15">
      <c r="A33" s="187" t="s">
        <v>328</v>
      </c>
      <c r="B33" s="161"/>
      <c r="C33" s="161"/>
      <c r="D33" s="161"/>
      <c r="E33" s="161"/>
      <c r="F33" s="161"/>
      <c r="G33" s="161"/>
      <c r="H33" s="161"/>
      <c r="I33" s="161"/>
      <c r="J33" s="161"/>
      <c r="K33" s="161"/>
      <c r="L33" s="161"/>
      <c r="M33" s="161"/>
      <c r="N33" s="161"/>
      <c r="O33" s="188"/>
    </row>
    <row r="34" spans="1:15">
      <c r="A34" s="187" t="s">
        <v>329</v>
      </c>
      <c r="B34" s="161"/>
      <c r="C34" s="161"/>
      <c r="D34" s="161"/>
      <c r="E34" s="161"/>
      <c r="F34" s="161"/>
      <c r="G34" s="161"/>
      <c r="H34" s="161"/>
      <c r="I34" s="161"/>
      <c r="J34" s="161"/>
      <c r="K34" s="161"/>
      <c r="L34" s="161"/>
      <c r="M34" s="161"/>
      <c r="N34" s="161"/>
      <c r="O34" s="188"/>
    </row>
    <row r="35" spans="1:15" ht="15.75" thickBot="1">
      <c r="A35" s="189" t="s">
        <v>3</v>
      </c>
      <c r="B35" s="190"/>
      <c r="C35" s="190"/>
      <c r="D35" s="190"/>
      <c r="E35" s="190"/>
      <c r="F35" s="190"/>
      <c r="G35" s="190"/>
      <c r="H35" s="190"/>
      <c r="I35" s="190"/>
      <c r="J35" s="190"/>
      <c r="K35" s="190"/>
      <c r="L35" s="190"/>
      <c r="M35" s="190"/>
      <c r="N35" s="190"/>
      <c r="O35" s="191"/>
    </row>
    <row r="36" spans="1:15" ht="16.5">
      <c r="A36" s="192" t="s">
        <v>421</v>
      </c>
      <c r="B36" s="193"/>
      <c r="C36" s="193"/>
      <c r="D36" s="193"/>
      <c r="E36" s="193"/>
      <c r="F36" s="193"/>
      <c r="G36" s="193"/>
      <c r="H36" s="193"/>
      <c r="I36" s="193"/>
      <c r="J36" s="193"/>
      <c r="K36" s="193"/>
      <c r="L36" s="193"/>
      <c r="M36" s="193"/>
      <c r="N36" s="193"/>
      <c r="O36" s="194"/>
    </row>
    <row r="37" spans="1:15" ht="16.5">
      <c r="A37" s="195" t="s">
        <v>5</v>
      </c>
      <c r="B37" s="196"/>
      <c r="C37" s="196"/>
      <c r="D37" s="196"/>
      <c r="E37" s="196"/>
      <c r="F37" s="196"/>
      <c r="G37" s="196"/>
      <c r="H37" s="196"/>
      <c r="I37" s="196"/>
      <c r="J37" s="196"/>
      <c r="K37" s="196"/>
      <c r="L37" s="196"/>
      <c r="M37" s="196"/>
      <c r="N37" s="196"/>
      <c r="O37" s="197"/>
    </row>
    <row r="38" spans="1:15">
      <c r="A38" s="165" t="s">
        <v>6</v>
      </c>
      <c r="B38" s="166" t="s">
        <v>7</v>
      </c>
      <c r="C38" s="166" t="s">
        <v>8</v>
      </c>
      <c r="D38" s="166" t="s">
        <v>9</v>
      </c>
      <c r="E38" s="165" t="s">
        <v>10</v>
      </c>
      <c r="F38" s="165" t="s">
        <v>11</v>
      </c>
      <c r="G38" s="166" t="s">
        <v>12</v>
      </c>
      <c r="H38" s="166" t="s">
        <v>13</v>
      </c>
      <c r="I38" s="166" t="s">
        <v>14</v>
      </c>
      <c r="J38" s="166" t="s">
        <v>15</v>
      </c>
      <c r="K38" s="166" t="s">
        <v>16</v>
      </c>
      <c r="L38" s="200" t="s">
        <v>17</v>
      </c>
      <c r="M38" s="166" t="s">
        <v>18</v>
      </c>
      <c r="N38" s="166" t="s">
        <v>19</v>
      </c>
      <c r="O38" s="166" t="s">
        <v>20</v>
      </c>
    </row>
    <row r="39" spans="1:15">
      <c r="A39" s="198"/>
      <c r="B39" s="199"/>
      <c r="C39" s="199"/>
      <c r="D39" s="199"/>
      <c r="E39" s="198"/>
      <c r="F39" s="198"/>
      <c r="G39" s="199"/>
      <c r="H39" s="199"/>
      <c r="I39" s="199"/>
      <c r="J39" s="199"/>
      <c r="K39" s="199"/>
      <c r="L39" s="201"/>
      <c r="M39" s="199"/>
      <c r="N39" s="202"/>
      <c r="O39" s="202"/>
    </row>
    <row r="40" spans="1:15">
      <c r="A40" s="77">
        <v>1</v>
      </c>
      <c r="B40" s="78">
        <v>43769</v>
      </c>
      <c r="C40" s="79">
        <v>440</v>
      </c>
      <c r="D40" s="70" t="s">
        <v>178</v>
      </c>
      <c r="E40" s="77" t="s">
        <v>22</v>
      </c>
      <c r="F40" s="77" t="s">
        <v>236</v>
      </c>
      <c r="G40" s="77">
        <v>18</v>
      </c>
      <c r="H40" s="77">
        <v>9.5</v>
      </c>
      <c r="I40" s="77">
        <v>23</v>
      </c>
      <c r="J40" s="77">
        <v>28</v>
      </c>
      <c r="K40" s="77">
        <v>33</v>
      </c>
      <c r="L40" s="77">
        <v>18</v>
      </c>
      <c r="M40" s="77">
        <v>1100</v>
      </c>
      <c r="N40" s="137">
        <f>IF('HNI OPTION CALLS'!E40="BUY",('HNI OPTION CALLS'!L40-'HNI OPTION CALLS'!G40)*('HNI OPTION CALLS'!M40),('HNI OPTION CALLS'!G40-'HNI OPTION CALLS'!L40)*('HNI OPTION CALLS'!M40))</f>
        <v>0</v>
      </c>
      <c r="O40" s="71">
        <f>'HNI OPTION CALLS'!N40/('HNI OPTION CALLS'!M40)/'HNI OPTION CALLS'!G40%</f>
        <v>0</v>
      </c>
    </row>
    <row r="41" spans="1:15">
      <c r="A41" s="77">
        <v>2</v>
      </c>
      <c r="B41" s="78">
        <v>43768</v>
      </c>
      <c r="C41" s="79">
        <v>680</v>
      </c>
      <c r="D41" s="70" t="s">
        <v>178</v>
      </c>
      <c r="E41" s="77" t="s">
        <v>22</v>
      </c>
      <c r="F41" s="77" t="s">
        <v>151</v>
      </c>
      <c r="G41" s="77">
        <v>30</v>
      </c>
      <c r="H41" s="77">
        <v>22</v>
      </c>
      <c r="I41" s="77">
        <v>35</v>
      </c>
      <c r="J41" s="77">
        <v>40</v>
      </c>
      <c r="K41" s="77">
        <v>45</v>
      </c>
      <c r="L41" s="77">
        <v>35</v>
      </c>
      <c r="M41" s="77">
        <v>1200</v>
      </c>
      <c r="N41" s="137">
        <f>IF('HNI OPTION CALLS'!E41="BUY",('HNI OPTION CALLS'!L41-'HNI OPTION CALLS'!G41)*('HNI OPTION CALLS'!M41),('HNI OPTION CALLS'!G41-'HNI OPTION CALLS'!L41)*('HNI OPTION CALLS'!M41))</f>
        <v>6000</v>
      </c>
      <c r="O41" s="71">
        <f>'HNI OPTION CALLS'!N41/('HNI OPTION CALLS'!M41)/'HNI OPTION CALLS'!G41%</f>
        <v>16.666666666666668</v>
      </c>
    </row>
    <row r="42" spans="1:15">
      <c r="A42" s="77">
        <v>3</v>
      </c>
      <c r="B42" s="78">
        <v>43767</v>
      </c>
      <c r="C42" s="79">
        <v>120</v>
      </c>
      <c r="D42" s="70" t="s">
        <v>178</v>
      </c>
      <c r="E42" s="77" t="s">
        <v>22</v>
      </c>
      <c r="F42" s="77" t="s">
        <v>412</v>
      </c>
      <c r="G42" s="77">
        <v>1.6</v>
      </c>
      <c r="H42" s="77">
        <v>0.2</v>
      </c>
      <c r="I42" s="77">
        <v>2.6</v>
      </c>
      <c r="J42" s="77">
        <v>3.6</v>
      </c>
      <c r="K42" s="77">
        <v>4.5999999999999996</v>
      </c>
      <c r="L42" s="77">
        <v>2.6</v>
      </c>
      <c r="M42" s="77">
        <v>6000</v>
      </c>
      <c r="N42" s="137">
        <f>IF('HNI OPTION CALLS'!E42="BUY",('HNI OPTION CALLS'!L42-'HNI OPTION CALLS'!G42)*('HNI OPTION CALLS'!M42),('HNI OPTION CALLS'!G42-'HNI OPTION CALLS'!L42)*('HNI OPTION CALLS'!M42))</f>
        <v>6000</v>
      </c>
      <c r="O42" s="71">
        <f>'HNI OPTION CALLS'!N42/('HNI OPTION CALLS'!M42)/'HNI OPTION CALLS'!G42%</f>
        <v>62.5</v>
      </c>
    </row>
    <row r="43" spans="1:15">
      <c r="A43" s="77">
        <v>4</v>
      </c>
      <c r="B43" s="78">
        <v>43763</v>
      </c>
      <c r="C43" s="79">
        <v>410</v>
      </c>
      <c r="D43" s="70" t="s">
        <v>178</v>
      </c>
      <c r="E43" s="77" t="s">
        <v>22</v>
      </c>
      <c r="F43" s="77" t="s">
        <v>236</v>
      </c>
      <c r="G43" s="77">
        <v>9</v>
      </c>
      <c r="H43" s="77">
        <v>1</v>
      </c>
      <c r="I43" s="77">
        <v>14</v>
      </c>
      <c r="J43" s="77">
        <v>19</v>
      </c>
      <c r="K43" s="77">
        <v>24</v>
      </c>
      <c r="L43" s="77">
        <v>14</v>
      </c>
      <c r="M43" s="77">
        <v>1100</v>
      </c>
      <c r="N43" s="137">
        <f>IF('HNI OPTION CALLS'!E43="BUY",('HNI OPTION CALLS'!L43-'HNI OPTION CALLS'!G43)*('HNI OPTION CALLS'!M43),('HNI OPTION CALLS'!G43-'HNI OPTION CALLS'!L43)*('HNI OPTION CALLS'!M43))</f>
        <v>5500</v>
      </c>
      <c r="O43" s="71">
        <f>'HNI OPTION CALLS'!N43/('HNI OPTION CALLS'!M43)/'HNI OPTION CALLS'!G43%</f>
        <v>55.555555555555557</v>
      </c>
    </row>
    <row r="44" spans="1:15">
      <c r="A44" s="77">
        <v>5</v>
      </c>
      <c r="B44" s="78">
        <v>43762</v>
      </c>
      <c r="C44" s="79">
        <v>170</v>
      </c>
      <c r="D44" s="70" t="s">
        <v>178</v>
      </c>
      <c r="E44" s="77" t="s">
        <v>22</v>
      </c>
      <c r="F44" s="77" t="s">
        <v>363</v>
      </c>
      <c r="G44" s="77">
        <v>2</v>
      </c>
      <c r="H44" s="77">
        <v>0.3</v>
      </c>
      <c r="I44" s="77">
        <v>3</v>
      </c>
      <c r="J44" s="77">
        <v>4</v>
      </c>
      <c r="K44" s="77">
        <v>5</v>
      </c>
      <c r="L44" s="77">
        <v>0.3</v>
      </c>
      <c r="M44" s="77">
        <v>6000</v>
      </c>
      <c r="N44" s="137">
        <f>IF('HNI OPTION CALLS'!E44="BUY",('HNI OPTION CALLS'!L44-'HNI OPTION CALLS'!G44)*('HNI OPTION CALLS'!M44),('HNI OPTION CALLS'!G44-'HNI OPTION CALLS'!L44)*('HNI OPTION CALLS'!M44))</f>
        <v>-10200</v>
      </c>
      <c r="O44" s="71">
        <f>'HNI OPTION CALLS'!N44/('HNI OPTION CALLS'!M44)/'HNI OPTION CALLS'!G44%</f>
        <v>-85</v>
      </c>
    </row>
    <row r="45" spans="1:15">
      <c r="A45" s="77">
        <v>6</v>
      </c>
      <c r="B45" s="78">
        <v>43762</v>
      </c>
      <c r="C45" s="79">
        <v>720</v>
      </c>
      <c r="D45" s="70" t="s">
        <v>178</v>
      </c>
      <c r="E45" s="77" t="s">
        <v>22</v>
      </c>
      <c r="F45" s="77" t="s">
        <v>94</v>
      </c>
      <c r="G45" s="77">
        <v>15</v>
      </c>
      <c r="H45" s="77">
        <v>6</v>
      </c>
      <c r="I45" s="77">
        <v>20</v>
      </c>
      <c r="J45" s="77">
        <v>25</v>
      </c>
      <c r="K45" s="77">
        <v>30</v>
      </c>
      <c r="L45" s="77">
        <v>6</v>
      </c>
      <c r="M45" s="77">
        <v>1000</v>
      </c>
      <c r="N45" s="137">
        <f>IF('HNI OPTION CALLS'!E45="BUY",('HNI OPTION CALLS'!L45-'HNI OPTION CALLS'!G45)*('HNI OPTION CALLS'!M45),('HNI OPTION CALLS'!G45-'HNI OPTION CALLS'!L45)*('HNI OPTION CALLS'!M45))</f>
        <v>-9000</v>
      </c>
      <c r="O45" s="71">
        <f>'HNI OPTION CALLS'!N45/('HNI OPTION CALLS'!M45)/'HNI OPTION CALLS'!G45%</f>
        <v>-60</v>
      </c>
    </row>
    <row r="46" spans="1:15">
      <c r="A46" s="77">
        <v>7</v>
      </c>
      <c r="B46" s="78">
        <v>43761</v>
      </c>
      <c r="C46" s="79">
        <v>1360</v>
      </c>
      <c r="D46" s="70" t="s">
        <v>178</v>
      </c>
      <c r="E46" s="77" t="s">
        <v>22</v>
      </c>
      <c r="F46" s="77" t="s">
        <v>169</v>
      </c>
      <c r="G46" s="77">
        <v>21</v>
      </c>
      <c r="H46" s="77">
        <v>7</v>
      </c>
      <c r="I46" s="77">
        <v>29</v>
      </c>
      <c r="J46" s="77">
        <v>36</v>
      </c>
      <c r="K46" s="77">
        <v>43</v>
      </c>
      <c r="L46" s="77">
        <v>29</v>
      </c>
      <c r="M46" s="77">
        <v>750</v>
      </c>
      <c r="N46" s="137">
        <f>IF('HNI OPTION CALLS'!E46="BUY",('HNI OPTION CALLS'!L46-'HNI OPTION CALLS'!G46)*('HNI OPTION CALLS'!M46),('HNI OPTION CALLS'!G46-'HNI OPTION CALLS'!L46)*('HNI OPTION CALLS'!M46))</f>
        <v>6000</v>
      </c>
      <c r="O46" s="71">
        <f>'HNI OPTION CALLS'!N46/('HNI OPTION CALLS'!M46)/'HNI OPTION CALLS'!G46%</f>
        <v>38.095238095238095</v>
      </c>
    </row>
    <row r="47" spans="1:15">
      <c r="A47" s="77">
        <v>8</v>
      </c>
      <c r="B47" s="78">
        <v>43760</v>
      </c>
      <c r="C47" s="79">
        <v>1800</v>
      </c>
      <c r="D47" s="70" t="s">
        <v>178</v>
      </c>
      <c r="E47" s="77" t="s">
        <v>22</v>
      </c>
      <c r="F47" s="77" t="s">
        <v>155</v>
      </c>
      <c r="G47" s="77">
        <v>15</v>
      </c>
      <c r="H47" s="77">
        <v>2</v>
      </c>
      <c r="I47" s="77">
        <v>30</v>
      </c>
      <c r="J47" s="77">
        <v>45</v>
      </c>
      <c r="K47" s="77">
        <v>60</v>
      </c>
      <c r="L47" s="77">
        <v>2</v>
      </c>
      <c r="M47" s="77">
        <v>400</v>
      </c>
      <c r="N47" s="137">
        <f>IF('HNI OPTION CALLS'!E47="BUY",('HNI OPTION CALLS'!L47-'HNI OPTION CALLS'!G47)*('HNI OPTION CALLS'!M47),('HNI OPTION CALLS'!G47-'HNI OPTION CALLS'!L47)*('HNI OPTION CALLS'!M47))</f>
        <v>-5200</v>
      </c>
      <c r="O47" s="71">
        <f>'HNI OPTION CALLS'!N47/('HNI OPTION CALLS'!M47)/'HNI OPTION CALLS'!G47%</f>
        <v>-86.666666666666671</v>
      </c>
    </row>
    <row r="48" spans="1:15">
      <c r="A48" s="77">
        <v>9</v>
      </c>
      <c r="B48" s="78">
        <v>43756</v>
      </c>
      <c r="C48" s="79">
        <v>820</v>
      </c>
      <c r="D48" s="70" t="s">
        <v>178</v>
      </c>
      <c r="E48" s="77" t="s">
        <v>22</v>
      </c>
      <c r="F48" s="77" t="s">
        <v>401</v>
      </c>
      <c r="G48" s="77">
        <v>20</v>
      </c>
      <c r="H48" s="77">
        <v>5</v>
      </c>
      <c r="I48" s="77">
        <v>28</v>
      </c>
      <c r="J48" s="77">
        <v>36</v>
      </c>
      <c r="K48" s="77">
        <v>44</v>
      </c>
      <c r="L48" s="77">
        <v>28</v>
      </c>
      <c r="M48" s="77">
        <v>800</v>
      </c>
      <c r="N48" s="137">
        <f>IF('HNI OPTION CALLS'!E48="BUY",('HNI OPTION CALLS'!L48-'HNI OPTION CALLS'!G48)*('HNI OPTION CALLS'!M48),('HNI OPTION CALLS'!G48-'HNI OPTION CALLS'!L48)*('HNI OPTION CALLS'!M48))</f>
        <v>6400</v>
      </c>
      <c r="O48" s="71">
        <f>'HNI OPTION CALLS'!N48/('HNI OPTION CALLS'!M48)/'HNI OPTION CALLS'!G48%</f>
        <v>40</v>
      </c>
    </row>
    <row r="49" spans="1:17">
      <c r="A49" s="77">
        <v>10</v>
      </c>
      <c r="B49" s="78">
        <v>43755</v>
      </c>
      <c r="C49" s="79">
        <v>165</v>
      </c>
      <c r="D49" s="70" t="s">
        <v>178</v>
      </c>
      <c r="E49" s="77" t="s">
        <v>22</v>
      </c>
      <c r="F49" s="77" t="s">
        <v>309</v>
      </c>
      <c r="G49" s="77">
        <v>6</v>
      </c>
      <c r="H49" s="77">
        <v>3</v>
      </c>
      <c r="I49" s="77">
        <v>7.5</v>
      </c>
      <c r="J49" s="77">
        <v>9</v>
      </c>
      <c r="K49" s="77">
        <v>10.5</v>
      </c>
      <c r="L49" s="77">
        <v>7.5</v>
      </c>
      <c r="M49" s="77">
        <v>4000</v>
      </c>
      <c r="N49" s="137">
        <f>IF('HNI OPTION CALLS'!E49="BUY",('HNI OPTION CALLS'!L49-'HNI OPTION CALLS'!G49)*('HNI OPTION CALLS'!M49),('HNI OPTION CALLS'!G49-'HNI OPTION CALLS'!L49)*('HNI OPTION CALLS'!M49))</f>
        <v>6000</v>
      </c>
      <c r="O49" s="71">
        <f>'HNI OPTION CALLS'!N49/('HNI OPTION CALLS'!M49)/'HNI OPTION CALLS'!G49%</f>
        <v>25</v>
      </c>
    </row>
    <row r="50" spans="1:17">
      <c r="A50" s="77">
        <v>11</v>
      </c>
      <c r="B50" s="78">
        <v>43755</v>
      </c>
      <c r="C50" s="79">
        <v>470</v>
      </c>
      <c r="D50" s="70" t="s">
        <v>178</v>
      </c>
      <c r="E50" s="77" t="s">
        <v>22</v>
      </c>
      <c r="F50" s="77" t="s">
        <v>416</v>
      </c>
      <c r="G50" s="77">
        <v>13</v>
      </c>
      <c r="H50" s="77">
        <v>5.5</v>
      </c>
      <c r="I50" s="77">
        <v>17</v>
      </c>
      <c r="J50" s="77">
        <v>21</v>
      </c>
      <c r="K50" s="77">
        <v>25</v>
      </c>
      <c r="L50" s="77">
        <v>17</v>
      </c>
      <c r="M50" s="77">
        <v>1500</v>
      </c>
      <c r="N50" s="137">
        <f>IF('HNI OPTION CALLS'!E50="BUY",('HNI OPTION CALLS'!L50-'HNI OPTION CALLS'!G50)*('HNI OPTION CALLS'!M50),('HNI OPTION CALLS'!G50-'HNI OPTION CALLS'!L50)*('HNI OPTION CALLS'!M50))</f>
        <v>6000</v>
      </c>
      <c r="O50" s="71">
        <f>'HNI OPTION CALLS'!N50/('HNI OPTION CALLS'!M50)/'HNI OPTION CALLS'!G50%</f>
        <v>30.769230769230766</v>
      </c>
    </row>
    <row r="51" spans="1:17">
      <c r="A51" s="77">
        <v>12</v>
      </c>
      <c r="B51" s="78">
        <v>43754</v>
      </c>
      <c r="C51" s="79">
        <v>70</v>
      </c>
      <c r="D51" s="70" t="s">
        <v>178</v>
      </c>
      <c r="E51" s="77" t="s">
        <v>22</v>
      </c>
      <c r="F51" s="77" t="s">
        <v>352</v>
      </c>
      <c r="G51" s="77">
        <v>4</v>
      </c>
      <c r="H51" s="77">
        <v>2</v>
      </c>
      <c r="I51" s="77">
        <v>5</v>
      </c>
      <c r="J51" s="77">
        <v>6</v>
      </c>
      <c r="K51" s="77">
        <v>7</v>
      </c>
      <c r="L51" s="77">
        <v>5</v>
      </c>
      <c r="M51" s="77">
        <v>6000</v>
      </c>
      <c r="N51" s="137">
        <f>IF('HNI OPTION CALLS'!E51="BUY",('HNI OPTION CALLS'!L51-'HNI OPTION CALLS'!G51)*('HNI OPTION CALLS'!M51),('HNI OPTION CALLS'!G51-'HNI OPTION CALLS'!L51)*('HNI OPTION CALLS'!M51))</f>
        <v>6000</v>
      </c>
      <c r="O51" s="71">
        <f>'HNI OPTION CALLS'!N51/('HNI OPTION CALLS'!M51)/'HNI OPTION CALLS'!G51%</f>
        <v>25</v>
      </c>
    </row>
    <row r="52" spans="1:17">
      <c r="A52" s="77">
        <v>13</v>
      </c>
      <c r="B52" s="78">
        <v>43753</v>
      </c>
      <c r="C52" s="79">
        <v>460</v>
      </c>
      <c r="D52" s="70" t="s">
        <v>178</v>
      </c>
      <c r="E52" s="77" t="s">
        <v>22</v>
      </c>
      <c r="F52" s="77" t="s">
        <v>416</v>
      </c>
      <c r="G52" s="77">
        <v>10</v>
      </c>
      <c r="H52" s="77">
        <v>3.5</v>
      </c>
      <c r="I52" s="77">
        <v>14</v>
      </c>
      <c r="J52" s="77">
        <v>18</v>
      </c>
      <c r="K52" s="77">
        <v>22</v>
      </c>
      <c r="L52" s="77">
        <v>18</v>
      </c>
      <c r="M52" s="77">
        <v>1500</v>
      </c>
      <c r="N52" s="137">
        <f>IF('HNI OPTION CALLS'!E52="BUY",('HNI OPTION CALLS'!L52-'HNI OPTION CALLS'!G52)*('HNI OPTION CALLS'!M52),('HNI OPTION CALLS'!G52-'HNI OPTION CALLS'!L52)*('HNI OPTION CALLS'!M52))</f>
        <v>12000</v>
      </c>
      <c r="O52" s="71">
        <f>'HNI OPTION CALLS'!N52/('HNI OPTION CALLS'!M52)/'HNI OPTION CALLS'!G52%</f>
        <v>80</v>
      </c>
    </row>
    <row r="53" spans="1:17">
      <c r="A53" s="77">
        <v>14</v>
      </c>
      <c r="B53" s="78">
        <v>43752</v>
      </c>
      <c r="C53" s="79">
        <v>1500</v>
      </c>
      <c r="D53" s="70" t="s">
        <v>178</v>
      </c>
      <c r="E53" s="77" t="s">
        <v>22</v>
      </c>
      <c r="F53" s="77" t="s">
        <v>383</v>
      </c>
      <c r="G53" s="77">
        <v>40</v>
      </c>
      <c r="H53" s="77">
        <v>18</v>
      </c>
      <c r="I53" s="77">
        <v>55</v>
      </c>
      <c r="J53" s="77">
        <v>70</v>
      </c>
      <c r="K53" s="77">
        <v>85</v>
      </c>
      <c r="L53" s="77">
        <v>70</v>
      </c>
      <c r="M53" s="77">
        <v>400</v>
      </c>
      <c r="N53" s="137">
        <f>IF('HNI OPTION CALLS'!E53="BUY",('HNI OPTION CALLS'!L53-'HNI OPTION CALLS'!G53)*('HNI OPTION CALLS'!M53),('HNI OPTION CALLS'!G53-'HNI OPTION CALLS'!L53)*('HNI OPTION CALLS'!M53))</f>
        <v>12000</v>
      </c>
      <c r="O53" s="71">
        <f>'HNI OPTION CALLS'!N53/('HNI OPTION CALLS'!M53)/'HNI OPTION CALLS'!G53%</f>
        <v>75</v>
      </c>
    </row>
    <row r="54" spans="1:17">
      <c r="A54" s="77">
        <v>15</v>
      </c>
      <c r="B54" s="78">
        <v>43749</v>
      </c>
      <c r="C54" s="79">
        <v>470</v>
      </c>
      <c r="D54" s="70" t="s">
        <v>178</v>
      </c>
      <c r="E54" s="77" t="s">
        <v>22</v>
      </c>
      <c r="F54" s="77" t="s">
        <v>297</v>
      </c>
      <c r="G54" s="77">
        <v>7</v>
      </c>
      <c r="H54" s="77">
        <v>2</v>
      </c>
      <c r="I54" s="77">
        <v>10</v>
      </c>
      <c r="J54" s="77">
        <v>13</v>
      </c>
      <c r="K54" s="77">
        <v>16</v>
      </c>
      <c r="L54" s="77">
        <v>16</v>
      </c>
      <c r="M54" s="77">
        <v>2200</v>
      </c>
      <c r="N54" s="137">
        <f>IF('HNI OPTION CALLS'!E54="BUY",('HNI OPTION CALLS'!L54-'HNI OPTION CALLS'!G54)*('HNI OPTION CALLS'!M54),('HNI OPTION CALLS'!G54-'HNI OPTION CALLS'!L54)*('HNI OPTION CALLS'!M54))</f>
        <v>19800</v>
      </c>
      <c r="O54" s="71">
        <f>'HNI OPTION CALLS'!N54/('HNI OPTION CALLS'!M54)/'HNI OPTION CALLS'!G54%</f>
        <v>128.57142857142856</v>
      </c>
    </row>
    <row r="55" spans="1:17">
      <c r="A55" s="77">
        <v>16</v>
      </c>
      <c r="B55" s="78">
        <v>43749</v>
      </c>
      <c r="C55" s="79">
        <v>200</v>
      </c>
      <c r="D55" s="70" t="s">
        <v>178</v>
      </c>
      <c r="E55" s="77" t="s">
        <v>22</v>
      </c>
      <c r="F55" s="77" t="s">
        <v>423</v>
      </c>
      <c r="G55" s="77">
        <v>5.5</v>
      </c>
      <c r="H55" s="77">
        <v>2.5</v>
      </c>
      <c r="I55" s="77">
        <v>7</v>
      </c>
      <c r="J55" s="77">
        <v>8.5</v>
      </c>
      <c r="K55" s="77">
        <v>10</v>
      </c>
      <c r="L55" s="77">
        <v>7</v>
      </c>
      <c r="M55" s="77">
        <v>4000</v>
      </c>
      <c r="N55" s="137">
        <f>IF('HNI OPTION CALLS'!E55="BUY",('HNI OPTION CALLS'!L55-'HNI OPTION CALLS'!G55)*('HNI OPTION CALLS'!M55),('HNI OPTION CALLS'!G55-'HNI OPTION CALLS'!L55)*('HNI OPTION CALLS'!M55))</f>
        <v>6000</v>
      </c>
      <c r="O55" s="71">
        <f>'HNI OPTION CALLS'!N55/('HNI OPTION CALLS'!M55)/'HNI OPTION CALLS'!G55%</f>
        <v>27.272727272727273</v>
      </c>
    </row>
    <row r="56" spans="1:17">
      <c r="A56" s="77">
        <v>17</v>
      </c>
      <c r="B56" s="78">
        <v>43748</v>
      </c>
      <c r="C56" s="79">
        <v>470</v>
      </c>
      <c r="D56" s="70" t="s">
        <v>178</v>
      </c>
      <c r="E56" s="77" t="s">
        <v>22</v>
      </c>
      <c r="F56" s="77" t="s">
        <v>297</v>
      </c>
      <c r="G56" s="77">
        <v>7</v>
      </c>
      <c r="H56" s="77">
        <v>2</v>
      </c>
      <c r="I56" s="77">
        <v>10</v>
      </c>
      <c r="J56" s="77">
        <v>13</v>
      </c>
      <c r="K56" s="77">
        <v>16</v>
      </c>
      <c r="L56" s="77">
        <v>10</v>
      </c>
      <c r="M56" s="77">
        <v>2200</v>
      </c>
      <c r="N56" s="137">
        <f>IF('HNI OPTION CALLS'!E56="BUY",('HNI OPTION CALLS'!L56-'HNI OPTION CALLS'!G56)*('HNI OPTION CALLS'!M56),('HNI OPTION CALLS'!G56-'HNI OPTION CALLS'!L56)*('HNI OPTION CALLS'!M56))</f>
        <v>6600</v>
      </c>
      <c r="O56" s="71">
        <f>'HNI OPTION CALLS'!N56/('HNI OPTION CALLS'!M56)/'HNI OPTION CALLS'!G56%</f>
        <v>42.857142857142854</v>
      </c>
    </row>
    <row r="57" spans="1:17">
      <c r="A57" s="77">
        <v>18</v>
      </c>
      <c r="B57" s="78">
        <v>43747</v>
      </c>
      <c r="C57" s="79">
        <v>1240</v>
      </c>
      <c r="D57" s="70" t="s">
        <v>178</v>
      </c>
      <c r="E57" s="77" t="s">
        <v>22</v>
      </c>
      <c r="F57" s="77" t="s">
        <v>169</v>
      </c>
      <c r="G57" s="77">
        <v>35</v>
      </c>
      <c r="H57" s="77">
        <v>20</v>
      </c>
      <c r="I57" s="77">
        <v>43</v>
      </c>
      <c r="J57" s="77">
        <v>51</v>
      </c>
      <c r="K57" s="77">
        <v>59</v>
      </c>
      <c r="L57" s="77">
        <v>42.75</v>
      </c>
      <c r="M57" s="77">
        <v>750</v>
      </c>
      <c r="N57" s="137">
        <f>IF('HNI OPTION CALLS'!E57="BUY",('HNI OPTION CALLS'!L57-'HNI OPTION CALLS'!G57)*('HNI OPTION CALLS'!M57),('HNI OPTION CALLS'!G57-'HNI OPTION CALLS'!L57)*('HNI OPTION CALLS'!M57))</f>
        <v>5812.5</v>
      </c>
      <c r="O57" s="71">
        <f>'HNI OPTION CALLS'!N57/('HNI OPTION CALLS'!M57)/'HNI OPTION CALLS'!G57%</f>
        <v>22.142857142857146</v>
      </c>
    </row>
    <row r="58" spans="1:17">
      <c r="A58" s="77">
        <v>19</v>
      </c>
      <c r="B58" s="78">
        <v>43747</v>
      </c>
      <c r="C58" s="79">
        <v>1300</v>
      </c>
      <c r="D58" s="70" t="s">
        <v>187</v>
      </c>
      <c r="E58" s="77" t="s">
        <v>22</v>
      </c>
      <c r="F58" s="77" t="s">
        <v>225</v>
      </c>
      <c r="G58" s="77">
        <v>38</v>
      </c>
      <c r="H58" s="77">
        <v>20</v>
      </c>
      <c r="I58" s="77">
        <v>48</v>
      </c>
      <c r="J58" s="77">
        <v>58</v>
      </c>
      <c r="K58" s="77">
        <v>68</v>
      </c>
      <c r="L58" s="77">
        <v>20</v>
      </c>
      <c r="M58" s="77">
        <v>500</v>
      </c>
      <c r="N58" s="137">
        <f>IF('HNI OPTION CALLS'!E58="BUY",('HNI OPTION CALLS'!L58-'HNI OPTION CALLS'!G58)*('HNI OPTION CALLS'!M58),('HNI OPTION CALLS'!G58-'HNI OPTION CALLS'!L58)*('HNI OPTION CALLS'!M58))</f>
        <v>-9000</v>
      </c>
      <c r="O58" s="71">
        <f>'HNI OPTION CALLS'!N58/('HNI OPTION CALLS'!M58)/'HNI OPTION CALLS'!G58%</f>
        <v>-47.368421052631575</v>
      </c>
    </row>
    <row r="59" spans="1:17">
      <c r="A59" s="77">
        <v>20</v>
      </c>
      <c r="B59" s="78">
        <v>43745</v>
      </c>
      <c r="C59" s="79">
        <v>290</v>
      </c>
      <c r="D59" s="70" t="s">
        <v>187</v>
      </c>
      <c r="E59" s="77" t="s">
        <v>22</v>
      </c>
      <c r="F59" s="77" t="s">
        <v>302</v>
      </c>
      <c r="G59" s="77">
        <v>14.5</v>
      </c>
      <c r="H59" s="77">
        <v>6</v>
      </c>
      <c r="I59" s="77">
        <v>20</v>
      </c>
      <c r="J59" s="77">
        <v>25</v>
      </c>
      <c r="K59" s="77">
        <v>30</v>
      </c>
      <c r="L59" s="77">
        <v>30</v>
      </c>
      <c r="M59" s="77">
        <v>1000</v>
      </c>
      <c r="N59" s="137">
        <f>IF('HNI OPTION CALLS'!E59="BUY",('HNI OPTION CALLS'!L59-'HNI OPTION CALLS'!G59)*('HNI OPTION CALLS'!M59),('HNI OPTION CALLS'!G59-'HNI OPTION CALLS'!L59)*('HNI OPTION CALLS'!M59))</f>
        <v>15500</v>
      </c>
      <c r="O59" s="71">
        <f>'HNI OPTION CALLS'!N59/('HNI OPTION CALLS'!M59)/'HNI OPTION CALLS'!G59%</f>
        <v>106.89655172413794</v>
      </c>
    </row>
    <row r="60" spans="1:17">
      <c r="A60" s="77">
        <v>21</v>
      </c>
      <c r="B60" s="78">
        <v>43742</v>
      </c>
      <c r="C60" s="79">
        <v>70</v>
      </c>
      <c r="D60" s="70" t="s">
        <v>178</v>
      </c>
      <c r="E60" s="77" t="s">
        <v>22</v>
      </c>
      <c r="F60" s="77" t="s">
        <v>352</v>
      </c>
      <c r="G60" s="77">
        <v>4.3</v>
      </c>
      <c r="H60" s="77">
        <v>2.2999999999999998</v>
      </c>
      <c r="I60" s="77">
        <v>5.3</v>
      </c>
      <c r="J60" s="77">
        <v>6.3</v>
      </c>
      <c r="K60" s="77">
        <v>7.3</v>
      </c>
      <c r="L60" s="77">
        <v>5.3</v>
      </c>
      <c r="M60" s="77">
        <v>6000</v>
      </c>
      <c r="N60" s="137">
        <f>IF('HNI OPTION CALLS'!E60="BUY",('HNI OPTION CALLS'!L60-'HNI OPTION CALLS'!G60)*('HNI OPTION CALLS'!M60),('HNI OPTION CALLS'!G60-'HNI OPTION CALLS'!L60)*('HNI OPTION CALLS'!M60))</f>
        <v>6000</v>
      </c>
      <c r="O60" s="71">
        <f>'HNI OPTION CALLS'!N60/('HNI OPTION CALLS'!M60)/'HNI OPTION CALLS'!G60%</f>
        <v>23.255813953488374</v>
      </c>
    </row>
    <row r="61" spans="1:17">
      <c r="A61" s="77">
        <v>22</v>
      </c>
      <c r="B61" s="78">
        <v>43741</v>
      </c>
      <c r="C61" s="79">
        <v>640</v>
      </c>
      <c r="D61" s="70" t="s">
        <v>178</v>
      </c>
      <c r="E61" s="77" t="s">
        <v>22</v>
      </c>
      <c r="F61" s="77" t="s">
        <v>93</v>
      </c>
      <c r="G61" s="77">
        <v>26</v>
      </c>
      <c r="H61" s="77">
        <v>17</v>
      </c>
      <c r="I61" s="77">
        <v>31</v>
      </c>
      <c r="J61" s="77">
        <v>36</v>
      </c>
      <c r="K61" s="77">
        <v>41</v>
      </c>
      <c r="L61" s="77">
        <v>17</v>
      </c>
      <c r="M61" s="77">
        <v>1100</v>
      </c>
      <c r="N61" s="137">
        <f>IF('HNI OPTION CALLS'!E61="BUY",('HNI OPTION CALLS'!L61-'HNI OPTION CALLS'!G61)*('HNI OPTION CALLS'!M61),('HNI OPTION CALLS'!G61-'HNI OPTION CALLS'!L61)*('HNI OPTION CALLS'!M61))</f>
        <v>-9900</v>
      </c>
      <c r="O61" s="71">
        <f>'HNI OPTION CALLS'!N61/('HNI OPTION CALLS'!M61)/'HNI OPTION CALLS'!G61%</f>
        <v>-34.615384615384613</v>
      </c>
    </row>
    <row r="62" spans="1:17" s="158" customFormat="1" ht="16.5">
      <c r="A62" s="82" t="s">
        <v>96</v>
      </c>
      <c r="B62" s="83"/>
      <c r="C62" s="84"/>
      <c r="D62" s="85"/>
      <c r="E62" s="86"/>
      <c r="F62" s="86"/>
      <c r="G62" s="87"/>
      <c r="H62" s="86"/>
      <c r="I62" s="86"/>
      <c r="J62" s="86"/>
      <c r="K62" s="86"/>
      <c r="L62"/>
      <c r="M62" s="76"/>
      <c r="N62" s="76"/>
      <c r="P62" s="76"/>
      <c r="Q62" s="76"/>
    </row>
    <row r="63" spans="1:17" s="158" customFormat="1" ht="16.5">
      <c r="A63" s="156" t="s">
        <v>393</v>
      </c>
      <c r="B63" s="83"/>
      <c r="C63" s="84"/>
      <c r="D63" s="85"/>
      <c r="E63" s="86"/>
      <c r="F63" s="86"/>
      <c r="G63" s="87"/>
      <c r="H63" s="88"/>
      <c r="I63" s="88"/>
      <c r="J63" s="88"/>
      <c r="K63" s="86"/>
      <c r="L63"/>
      <c r="M63" s="76"/>
      <c r="N63"/>
      <c r="P63" s="76"/>
      <c r="Q63" s="76"/>
    </row>
    <row r="64" spans="1:17" ht="17.25" thickBot="1">
      <c r="A64" s="91"/>
      <c r="B64" s="92"/>
      <c r="C64" s="92"/>
      <c r="D64" s="93"/>
      <c r="E64" s="93"/>
      <c r="F64" s="93"/>
      <c r="G64" s="94"/>
      <c r="H64" s="95"/>
      <c r="I64" s="96" t="s">
        <v>27</v>
      </c>
      <c r="J64" s="96"/>
      <c r="K64" s="97"/>
      <c r="P64" s="158"/>
      <c r="Q64" s="158"/>
    </row>
    <row r="65" spans="1:17" ht="16.5">
      <c r="A65" s="98"/>
      <c r="B65" s="92"/>
      <c r="C65" s="92"/>
      <c r="D65" s="169" t="s">
        <v>28</v>
      </c>
      <c r="E65" s="203"/>
      <c r="F65" s="99">
        <v>21</v>
      </c>
      <c r="G65" s="100">
        <v>100</v>
      </c>
      <c r="H65" s="93">
        <v>21</v>
      </c>
      <c r="I65" s="101">
        <f>'HNI OPTION CALLS'!H66/'HNI OPTION CALLS'!H65%</f>
        <v>76.19047619047619</v>
      </c>
      <c r="J65" s="101"/>
      <c r="K65" s="101"/>
    </row>
    <row r="66" spans="1:17" ht="16.5">
      <c r="A66" s="98"/>
      <c r="B66" s="92"/>
      <c r="C66" s="92"/>
      <c r="D66" s="170" t="s">
        <v>29</v>
      </c>
      <c r="E66" s="204"/>
      <c r="F66" s="103">
        <v>16</v>
      </c>
      <c r="G66" s="104">
        <f>('HNI OPTION CALLS'!F66/'HNI OPTION CALLS'!F65)*100</f>
        <v>76.19047619047619</v>
      </c>
      <c r="H66" s="93">
        <v>16</v>
      </c>
      <c r="I66" s="97"/>
      <c r="J66" s="97"/>
      <c r="K66" s="93"/>
    </row>
    <row r="67" spans="1:17" ht="16.5">
      <c r="A67" s="105"/>
      <c r="B67" s="92"/>
      <c r="C67" s="92"/>
      <c r="D67" s="170" t="s">
        <v>31</v>
      </c>
      <c r="E67" s="204"/>
      <c r="F67" s="103">
        <v>0</v>
      </c>
      <c r="G67" s="104">
        <f>('HNI OPTION CALLS'!F67/'HNI OPTION CALLS'!F65)*100</f>
        <v>0</v>
      </c>
      <c r="H67" s="106"/>
      <c r="I67" s="93"/>
      <c r="J67" s="93"/>
    </row>
    <row r="68" spans="1:17" ht="16.5">
      <c r="A68" s="105"/>
      <c r="B68" s="92"/>
      <c r="C68" s="92"/>
      <c r="D68" s="170" t="s">
        <v>32</v>
      </c>
      <c r="E68" s="204"/>
      <c r="F68" s="103">
        <v>0</v>
      </c>
      <c r="G68" s="104">
        <f>('HNI OPTION CALLS'!F68/'HNI OPTION CALLS'!F65)*100</f>
        <v>0</v>
      </c>
      <c r="H68" s="106"/>
      <c r="I68" s="93"/>
      <c r="J68" s="93"/>
      <c r="K68" s="93"/>
      <c r="L68" s="97"/>
    </row>
    <row r="69" spans="1:17" ht="16.5">
      <c r="A69" s="105"/>
      <c r="B69" s="92"/>
      <c r="C69" s="92"/>
      <c r="D69" s="170" t="s">
        <v>33</v>
      </c>
      <c r="E69" s="204"/>
      <c r="F69" s="103">
        <v>0</v>
      </c>
      <c r="G69" s="104">
        <f>('HNI OPTION CALLS'!F69/'HNI OPTION CALLS'!F65)*100</f>
        <v>0</v>
      </c>
      <c r="H69" s="106"/>
      <c r="I69" s="93" t="s">
        <v>34</v>
      </c>
      <c r="J69" s="93"/>
      <c r="K69" s="93"/>
      <c r="L69" s="97"/>
    </row>
    <row r="70" spans="1:17" ht="16.5">
      <c r="A70" s="105"/>
      <c r="B70" s="92"/>
      <c r="C70" s="92"/>
      <c r="D70" s="170" t="s">
        <v>35</v>
      </c>
      <c r="E70" s="204"/>
      <c r="F70" s="103">
        <v>5</v>
      </c>
      <c r="G70" s="104">
        <f>('HNI OPTION CALLS'!F70/'HNI OPTION CALLS'!F65)*100</f>
        <v>23.809523809523807</v>
      </c>
      <c r="H70" s="106"/>
      <c r="I70" s="93"/>
      <c r="J70" s="93"/>
      <c r="K70" s="97"/>
      <c r="L70" s="97"/>
    </row>
    <row r="71" spans="1:17" ht="17.25" thickBot="1">
      <c r="A71" s="105"/>
      <c r="B71" s="92"/>
      <c r="C71" s="92"/>
      <c r="D71" s="171" t="s">
        <v>36</v>
      </c>
      <c r="E71" s="205"/>
      <c r="F71" s="107">
        <v>0</v>
      </c>
      <c r="G71" s="108">
        <f>('HNI OPTION CALLS'!F71/'HNI OPTION CALLS'!F65)*100</f>
        <v>0</v>
      </c>
      <c r="H71" s="106"/>
      <c r="I71" s="93"/>
      <c r="J71" s="93"/>
      <c r="K71" s="102"/>
      <c r="L71" s="102"/>
    </row>
    <row r="72" spans="1:17" customFormat="1" ht="16.5">
      <c r="A72" s="109" t="s">
        <v>37</v>
      </c>
      <c r="B72" s="92"/>
      <c r="C72" s="92"/>
      <c r="D72" s="98"/>
      <c r="E72" s="98"/>
      <c r="F72" s="93"/>
      <c r="G72" s="93"/>
      <c r="H72" s="110"/>
      <c r="I72" s="111"/>
      <c r="J72" s="76"/>
      <c r="K72" s="111"/>
      <c r="L72" s="76"/>
      <c r="M72" s="76"/>
      <c r="N72" s="76"/>
      <c r="O72" s="76"/>
      <c r="P72" s="76"/>
      <c r="Q72" s="158"/>
    </row>
    <row r="73" spans="1:17" customFormat="1" ht="16.5">
      <c r="A73" s="112" t="s">
        <v>38</v>
      </c>
      <c r="B73" s="92"/>
      <c r="C73" s="92"/>
      <c r="D73" s="113"/>
      <c r="E73" s="114"/>
      <c r="F73" s="98"/>
      <c r="G73" s="111"/>
      <c r="H73" s="110"/>
      <c r="I73" s="111"/>
      <c r="J73" s="111"/>
      <c r="K73" s="111"/>
      <c r="L73" s="93"/>
      <c r="M73" s="76"/>
    </row>
    <row r="74" spans="1:17" customFormat="1" ht="17.25" thickBot="1">
      <c r="A74" s="112" t="s">
        <v>41</v>
      </c>
      <c r="B74" s="105"/>
      <c r="C74" s="113"/>
      <c r="D74" s="98"/>
      <c r="E74" s="116"/>
      <c r="F74" s="111"/>
      <c r="G74" s="111"/>
      <c r="H74" s="95"/>
      <c r="I74" s="97"/>
      <c r="J74" s="97"/>
      <c r="K74" s="97"/>
      <c r="L74" s="111"/>
      <c r="M74" s="76"/>
      <c r="N74" s="98"/>
      <c r="Q74" s="76"/>
    </row>
    <row r="75" spans="1:17">
      <c r="A75" s="181" t="s">
        <v>0</v>
      </c>
      <c r="B75" s="182"/>
      <c r="C75" s="182"/>
      <c r="D75" s="182"/>
      <c r="E75" s="182"/>
      <c r="F75" s="182"/>
      <c r="G75" s="182"/>
      <c r="H75" s="182"/>
      <c r="I75" s="182"/>
      <c r="J75" s="182"/>
      <c r="K75" s="182"/>
      <c r="L75" s="182"/>
      <c r="M75" s="182"/>
      <c r="N75" s="182"/>
      <c r="O75" s="183"/>
      <c r="Q75"/>
    </row>
    <row r="76" spans="1:17">
      <c r="A76" s="184"/>
      <c r="B76" s="185"/>
      <c r="C76" s="185"/>
      <c r="D76" s="185"/>
      <c r="E76" s="185"/>
      <c r="F76" s="185"/>
      <c r="G76" s="185"/>
      <c r="H76" s="185"/>
      <c r="I76" s="185"/>
      <c r="J76" s="185"/>
      <c r="K76" s="185"/>
      <c r="L76" s="185"/>
      <c r="M76" s="185"/>
      <c r="N76" s="185"/>
      <c r="O76" s="186"/>
    </row>
    <row r="77" spans="1:17">
      <c r="A77" s="184"/>
      <c r="B77" s="185"/>
      <c r="C77" s="185"/>
      <c r="D77" s="185"/>
      <c r="E77" s="185"/>
      <c r="F77" s="185"/>
      <c r="G77" s="185"/>
      <c r="H77" s="185"/>
      <c r="I77" s="185"/>
      <c r="J77" s="185"/>
      <c r="K77" s="185"/>
      <c r="L77" s="185"/>
      <c r="M77" s="185"/>
      <c r="N77" s="185"/>
      <c r="O77" s="186"/>
    </row>
    <row r="78" spans="1:17">
      <c r="A78" s="187" t="s">
        <v>328</v>
      </c>
      <c r="B78" s="161"/>
      <c r="C78" s="161"/>
      <c r="D78" s="161"/>
      <c r="E78" s="161"/>
      <c r="F78" s="161"/>
      <c r="G78" s="161"/>
      <c r="H78" s="161"/>
      <c r="I78" s="161"/>
      <c r="J78" s="161"/>
      <c r="K78" s="161"/>
      <c r="L78" s="161"/>
      <c r="M78" s="161"/>
      <c r="N78" s="161"/>
      <c r="O78" s="188"/>
    </row>
    <row r="79" spans="1:17">
      <c r="A79" s="187" t="s">
        <v>329</v>
      </c>
      <c r="B79" s="161"/>
      <c r="C79" s="161"/>
      <c r="D79" s="161"/>
      <c r="E79" s="161"/>
      <c r="F79" s="161"/>
      <c r="G79" s="161"/>
      <c r="H79" s="161"/>
      <c r="I79" s="161"/>
      <c r="J79" s="161"/>
      <c r="K79" s="161"/>
      <c r="L79" s="161"/>
      <c r="M79" s="161"/>
      <c r="N79" s="161"/>
      <c r="O79" s="188"/>
    </row>
    <row r="80" spans="1:17" ht="15.75" thickBot="1">
      <c r="A80" s="189" t="s">
        <v>3</v>
      </c>
      <c r="B80" s="190"/>
      <c r="C80" s="190"/>
      <c r="D80" s="190"/>
      <c r="E80" s="190"/>
      <c r="F80" s="190"/>
      <c r="G80" s="190"/>
      <c r="H80" s="190"/>
      <c r="I80" s="190"/>
      <c r="J80" s="190"/>
      <c r="K80" s="190"/>
      <c r="L80" s="190"/>
      <c r="M80" s="190"/>
      <c r="N80" s="190"/>
      <c r="O80" s="191"/>
    </row>
    <row r="81" spans="1:15" ht="16.5">
      <c r="A81" s="192" t="s">
        <v>409</v>
      </c>
      <c r="B81" s="193"/>
      <c r="C81" s="193"/>
      <c r="D81" s="193"/>
      <c r="E81" s="193"/>
      <c r="F81" s="193"/>
      <c r="G81" s="193"/>
      <c r="H81" s="193"/>
      <c r="I81" s="193"/>
      <c r="J81" s="193"/>
      <c r="K81" s="193"/>
      <c r="L81" s="193"/>
      <c r="M81" s="193"/>
      <c r="N81" s="193"/>
      <c r="O81" s="194"/>
    </row>
    <row r="82" spans="1:15" ht="16.5">
      <c r="A82" s="195" t="s">
        <v>5</v>
      </c>
      <c r="B82" s="196"/>
      <c r="C82" s="196"/>
      <c r="D82" s="196"/>
      <c r="E82" s="196"/>
      <c r="F82" s="196"/>
      <c r="G82" s="196"/>
      <c r="H82" s="196"/>
      <c r="I82" s="196"/>
      <c r="J82" s="196"/>
      <c r="K82" s="196"/>
      <c r="L82" s="196"/>
      <c r="M82" s="196"/>
      <c r="N82" s="196"/>
      <c r="O82" s="197"/>
    </row>
    <row r="83" spans="1:15">
      <c r="A83" s="165" t="s">
        <v>6</v>
      </c>
      <c r="B83" s="166" t="s">
        <v>7</v>
      </c>
      <c r="C83" s="166" t="s">
        <v>8</v>
      </c>
      <c r="D83" s="166" t="s">
        <v>9</v>
      </c>
      <c r="E83" s="165" t="s">
        <v>10</v>
      </c>
      <c r="F83" s="165" t="s">
        <v>11</v>
      </c>
      <c r="G83" s="166" t="s">
        <v>12</v>
      </c>
      <c r="H83" s="166" t="s">
        <v>13</v>
      </c>
      <c r="I83" s="166" t="s">
        <v>14</v>
      </c>
      <c r="J83" s="166" t="s">
        <v>15</v>
      </c>
      <c r="K83" s="166" t="s">
        <v>16</v>
      </c>
      <c r="L83" s="200" t="s">
        <v>17</v>
      </c>
      <c r="M83" s="166" t="s">
        <v>18</v>
      </c>
      <c r="N83" s="166" t="s">
        <v>19</v>
      </c>
      <c r="O83" s="166" t="s">
        <v>20</v>
      </c>
    </row>
    <row r="84" spans="1:15">
      <c r="A84" s="198"/>
      <c r="B84" s="199"/>
      <c r="C84" s="199"/>
      <c r="D84" s="199"/>
      <c r="E84" s="198"/>
      <c r="F84" s="198"/>
      <c r="G84" s="199"/>
      <c r="H84" s="199"/>
      <c r="I84" s="199"/>
      <c r="J84" s="199"/>
      <c r="K84" s="199"/>
      <c r="L84" s="201"/>
      <c r="M84" s="199"/>
      <c r="N84" s="202"/>
      <c r="O84" s="202"/>
    </row>
    <row r="85" spans="1:15">
      <c r="A85" s="77">
        <v>1</v>
      </c>
      <c r="B85" s="78">
        <v>43738</v>
      </c>
      <c r="C85" s="79">
        <v>200</v>
      </c>
      <c r="D85" s="70" t="s">
        <v>178</v>
      </c>
      <c r="E85" s="77" t="s">
        <v>22</v>
      </c>
      <c r="F85" s="77" t="s">
        <v>24</v>
      </c>
      <c r="G85" s="77">
        <v>4.5</v>
      </c>
      <c r="H85" s="77">
        <v>0.5</v>
      </c>
      <c r="I85" s="77">
        <v>6</v>
      </c>
      <c r="J85" s="77">
        <v>7.5</v>
      </c>
      <c r="K85" s="77">
        <v>9</v>
      </c>
      <c r="L85" s="77">
        <v>5.5</v>
      </c>
      <c r="M85" s="77">
        <v>3500</v>
      </c>
      <c r="N85" s="137">
        <f>IF('HNI OPTION CALLS'!E85="BUY",('HNI OPTION CALLS'!L85-'HNI OPTION CALLS'!G85)*('HNI OPTION CALLS'!M85),('HNI OPTION CALLS'!G85-'HNI OPTION CALLS'!L85)*('HNI OPTION CALLS'!M85))</f>
        <v>3500</v>
      </c>
      <c r="O85" s="71">
        <f>'HNI OPTION CALLS'!N85/('HNI OPTION CALLS'!M85)/'HNI OPTION CALLS'!G85%</f>
        <v>22.222222222222221</v>
      </c>
    </row>
    <row r="86" spans="1:15">
      <c r="A86" s="77">
        <v>1</v>
      </c>
      <c r="B86" s="78">
        <v>43735</v>
      </c>
      <c r="C86" s="79">
        <v>390</v>
      </c>
      <c r="D86" s="70" t="s">
        <v>178</v>
      </c>
      <c r="E86" s="77" t="s">
        <v>22</v>
      </c>
      <c r="F86" s="77" t="s">
        <v>195</v>
      </c>
      <c r="G86" s="77">
        <v>10</v>
      </c>
      <c r="H86" s="77">
        <v>6</v>
      </c>
      <c r="I86" s="77">
        <v>12</v>
      </c>
      <c r="J86" s="77">
        <v>14</v>
      </c>
      <c r="K86" s="77">
        <v>16</v>
      </c>
      <c r="L86" s="77">
        <v>12</v>
      </c>
      <c r="M86" s="77">
        <v>2700</v>
      </c>
      <c r="N86" s="137">
        <f>IF('HNI OPTION CALLS'!E86="BUY",('HNI OPTION CALLS'!L86-'HNI OPTION CALLS'!G86)*('HNI OPTION CALLS'!M86),('HNI OPTION CALLS'!G86-'HNI OPTION CALLS'!L86)*('HNI OPTION CALLS'!M86))</f>
        <v>5400</v>
      </c>
      <c r="O86" s="71">
        <f>'HNI OPTION CALLS'!N86/('HNI OPTION CALLS'!M86)/'HNI OPTION CALLS'!G86%</f>
        <v>20</v>
      </c>
    </row>
    <row r="87" spans="1:15">
      <c r="A87" s="77">
        <v>2</v>
      </c>
      <c r="B87" s="78">
        <v>43734</v>
      </c>
      <c r="C87" s="79">
        <v>150</v>
      </c>
      <c r="D87" s="70" t="s">
        <v>178</v>
      </c>
      <c r="E87" s="77" t="s">
        <v>22</v>
      </c>
      <c r="F87" s="77" t="s">
        <v>56</v>
      </c>
      <c r="G87" s="77">
        <v>6</v>
      </c>
      <c r="H87" s="77">
        <v>3</v>
      </c>
      <c r="I87" s="77">
        <v>7.5</v>
      </c>
      <c r="J87" s="77">
        <v>9</v>
      </c>
      <c r="K87" s="77">
        <v>10.5</v>
      </c>
      <c r="L87" s="77">
        <v>7.5</v>
      </c>
      <c r="M87" s="77">
        <v>3500</v>
      </c>
      <c r="N87" s="137">
        <f>IF('HNI OPTION CALLS'!E87="BUY",('HNI OPTION CALLS'!L87-'HNI OPTION CALLS'!G87)*('HNI OPTION CALLS'!M87),('HNI OPTION CALLS'!G87-'HNI OPTION CALLS'!L87)*('HNI OPTION CALLS'!M87))</f>
        <v>5250</v>
      </c>
      <c r="O87" s="71">
        <f>'HNI OPTION CALLS'!N87/('HNI OPTION CALLS'!M87)/'HNI OPTION CALLS'!G87%</f>
        <v>25</v>
      </c>
    </row>
    <row r="88" spans="1:15">
      <c r="A88" s="77">
        <v>3</v>
      </c>
      <c r="B88" s="78">
        <v>43733</v>
      </c>
      <c r="C88" s="79">
        <v>2000</v>
      </c>
      <c r="D88" s="70" t="s">
        <v>178</v>
      </c>
      <c r="E88" s="77" t="s">
        <v>22</v>
      </c>
      <c r="F88" s="77" t="s">
        <v>395</v>
      </c>
      <c r="G88" s="77">
        <v>75</v>
      </c>
      <c r="H88" s="77">
        <v>45</v>
      </c>
      <c r="I88" s="77">
        <v>93</v>
      </c>
      <c r="J88" s="77">
        <v>110</v>
      </c>
      <c r="K88" s="77">
        <v>128</v>
      </c>
      <c r="L88" s="77">
        <v>45</v>
      </c>
      <c r="M88" s="77">
        <v>302</v>
      </c>
      <c r="N88" s="137">
        <f>IF('HNI OPTION CALLS'!E88="BUY",('HNI OPTION CALLS'!L88-'HNI OPTION CALLS'!G88)*('HNI OPTION CALLS'!M88),('HNI OPTION CALLS'!G88-'HNI OPTION CALLS'!L88)*('HNI OPTION CALLS'!M88))</f>
        <v>-9060</v>
      </c>
      <c r="O88" s="71">
        <f>'HNI OPTION CALLS'!N88/('HNI OPTION CALLS'!M88)/'HNI OPTION CALLS'!G88%</f>
        <v>-40</v>
      </c>
    </row>
    <row r="89" spans="1:15">
      <c r="A89" s="77">
        <v>4</v>
      </c>
      <c r="B89" s="78">
        <v>43733</v>
      </c>
      <c r="C89" s="79">
        <v>280</v>
      </c>
      <c r="D89" s="70" t="s">
        <v>178</v>
      </c>
      <c r="E89" s="77" t="s">
        <v>22</v>
      </c>
      <c r="F89" s="77" t="s">
        <v>195</v>
      </c>
      <c r="G89" s="77">
        <v>12</v>
      </c>
      <c r="H89" s="77">
        <v>8</v>
      </c>
      <c r="I89" s="77">
        <v>14</v>
      </c>
      <c r="J89" s="77">
        <v>16</v>
      </c>
      <c r="K89" s="77">
        <v>18</v>
      </c>
      <c r="L89" s="77">
        <v>14</v>
      </c>
      <c r="M89" s="77">
        <v>2700</v>
      </c>
      <c r="N89" s="137">
        <f>IF('HNI OPTION CALLS'!E89="BUY",('HNI OPTION CALLS'!L89-'HNI OPTION CALLS'!G89)*('HNI OPTION CALLS'!M89),('HNI OPTION CALLS'!G89-'HNI OPTION CALLS'!L89)*('HNI OPTION CALLS'!M89))</f>
        <v>5400</v>
      </c>
      <c r="O89" s="71">
        <f>'HNI OPTION CALLS'!N89/('HNI OPTION CALLS'!M89)/'HNI OPTION CALLS'!G89%</f>
        <v>16.666666666666668</v>
      </c>
    </row>
    <row r="90" spans="1:15">
      <c r="A90" s="77">
        <v>5</v>
      </c>
      <c r="B90" s="78">
        <v>43732</v>
      </c>
      <c r="C90" s="79">
        <v>700</v>
      </c>
      <c r="D90" s="70" t="s">
        <v>178</v>
      </c>
      <c r="E90" s="77" t="s">
        <v>22</v>
      </c>
      <c r="F90" s="77" t="s">
        <v>240</v>
      </c>
      <c r="G90" s="77">
        <v>11</v>
      </c>
      <c r="H90" s="77">
        <v>2</v>
      </c>
      <c r="I90" s="77">
        <v>20</v>
      </c>
      <c r="J90" s="77">
        <v>30</v>
      </c>
      <c r="K90" s="77">
        <v>40</v>
      </c>
      <c r="L90" s="77">
        <v>18</v>
      </c>
      <c r="M90" s="77">
        <v>600</v>
      </c>
      <c r="N90" s="137">
        <f>IF('HNI OPTION CALLS'!E90="BUY",('HNI OPTION CALLS'!L90-'HNI OPTION CALLS'!G90)*('HNI OPTION CALLS'!M90),('HNI OPTION CALLS'!G90-'HNI OPTION CALLS'!L90)*('HNI OPTION CALLS'!M90))</f>
        <v>4200</v>
      </c>
      <c r="O90" s="71">
        <f>'HNI OPTION CALLS'!N90/('HNI OPTION CALLS'!M90)/'HNI OPTION CALLS'!G90%</f>
        <v>63.636363636363633</v>
      </c>
    </row>
    <row r="91" spans="1:15">
      <c r="A91" s="77">
        <v>6</v>
      </c>
      <c r="B91" s="78">
        <v>43731</v>
      </c>
      <c r="C91" s="79">
        <v>600</v>
      </c>
      <c r="D91" s="70" t="s">
        <v>178</v>
      </c>
      <c r="E91" s="77" t="s">
        <v>22</v>
      </c>
      <c r="F91" s="77" t="s">
        <v>372</v>
      </c>
      <c r="G91" s="77">
        <v>10</v>
      </c>
      <c r="H91" s="77">
        <v>2</v>
      </c>
      <c r="I91" s="77">
        <v>16</v>
      </c>
      <c r="J91" s="77">
        <v>24</v>
      </c>
      <c r="K91" s="77">
        <v>30</v>
      </c>
      <c r="L91" s="77">
        <v>16</v>
      </c>
      <c r="M91" s="77">
        <v>900</v>
      </c>
      <c r="N91" s="137">
        <f>IF('HNI OPTION CALLS'!E91="BUY",('HNI OPTION CALLS'!L91-'HNI OPTION CALLS'!G91)*('HNI OPTION CALLS'!M91),('HNI OPTION CALLS'!G91-'HNI OPTION CALLS'!L91)*('HNI OPTION CALLS'!M91))</f>
        <v>5400</v>
      </c>
      <c r="O91" s="71">
        <f>'HNI OPTION CALLS'!N91/('HNI OPTION CALLS'!M91)/'HNI OPTION CALLS'!G91%</f>
        <v>60</v>
      </c>
    </row>
    <row r="92" spans="1:15">
      <c r="A92" s="77">
        <v>7</v>
      </c>
      <c r="B92" s="78">
        <v>43728</v>
      </c>
      <c r="C92" s="79">
        <v>260</v>
      </c>
      <c r="D92" s="70" t="s">
        <v>178</v>
      </c>
      <c r="E92" s="77" t="s">
        <v>22</v>
      </c>
      <c r="F92" s="77" t="s">
        <v>185</v>
      </c>
      <c r="G92" s="77">
        <v>4</v>
      </c>
      <c r="H92" s="77">
        <v>0.5</v>
      </c>
      <c r="I92" s="77">
        <v>6.5</v>
      </c>
      <c r="J92" s="77">
        <v>9</v>
      </c>
      <c r="K92" s="77">
        <v>11.5</v>
      </c>
      <c r="L92" s="77">
        <v>11.5</v>
      </c>
      <c r="M92" s="77">
        <v>2100</v>
      </c>
      <c r="N92" s="137">
        <f>IF('HNI OPTION CALLS'!E92="BUY",('HNI OPTION CALLS'!L92-'HNI OPTION CALLS'!G92)*('HNI OPTION CALLS'!M92),('HNI OPTION CALLS'!G92-'HNI OPTION CALLS'!L92)*('HNI OPTION CALLS'!M92))</f>
        <v>15750</v>
      </c>
      <c r="O92" s="71">
        <f>'HNI OPTION CALLS'!N92/('HNI OPTION CALLS'!M92)/'HNI OPTION CALLS'!G92%</f>
        <v>187.5</v>
      </c>
    </row>
    <row r="93" spans="1:15">
      <c r="A93" s="77">
        <v>8</v>
      </c>
      <c r="B93" s="78">
        <v>43727</v>
      </c>
      <c r="C93" s="79">
        <v>580</v>
      </c>
      <c r="D93" s="70" t="s">
        <v>187</v>
      </c>
      <c r="E93" s="77" t="s">
        <v>22</v>
      </c>
      <c r="F93" s="77" t="s">
        <v>418</v>
      </c>
      <c r="G93" s="77">
        <v>8.6999999999999993</v>
      </c>
      <c r="H93" s="77">
        <v>2</v>
      </c>
      <c r="I93" s="77">
        <v>12</v>
      </c>
      <c r="J93" s="77">
        <v>15.5</v>
      </c>
      <c r="K93" s="77">
        <v>19</v>
      </c>
      <c r="L93" s="77">
        <v>2</v>
      </c>
      <c r="M93" s="77">
        <v>1500</v>
      </c>
      <c r="N93" s="137">
        <f>IF('HNI OPTION CALLS'!E93="BUY",('HNI OPTION CALLS'!L93-'HNI OPTION CALLS'!G93)*('HNI OPTION CALLS'!M93),('HNI OPTION CALLS'!G93-'HNI OPTION CALLS'!L93)*('HNI OPTION CALLS'!M93))</f>
        <v>-10049.999999999998</v>
      </c>
      <c r="O93" s="71">
        <f>'HNI OPTION CALLS'!N93/('HNI OPTION CALLS'!M93)/'HNI OPTION CALLS'!G93%</f>
        <v>-77.011494252873547</v>
      </c>
    </row>
    <row r="94" spans="1:15">
      <c r="A94" s="77">
        <v>9</v>
      </c>
      <c r="B94" s="78">
        <v>43726</v>
      </c>
      <c r="C94" s="79">
        <v>380</v>
      </c>
      <c r="D94" s="70" t="s">
        <v>178</v>
      </c>
      <c r="E94" s="77" t="s">
        <v>22</v>
      </c>
      <c r="F94" s="77" t="s">
        <v>234</v>
      </c>
      <c r="G94" s="77">
        <v>11</v>
      </c>
      <c r="H94" s="77">
        <v>4</v>
      </c>
      <c r="I94" s="77">
        <v>15</v>
      </c>
      <c r="J94" s="77">
        <v>19</v>
      </c>
      <c r="K94" s="77">
        <v>23</v>
      </c>
      <c r="L94" s="77">
        <v>15</v>
      </c>
      <c r="M94" s="77">
        <v>1500</v>
      </c>
      <c r="N94" s="137">
        <f>IF('HNI OPTION CALLS'!E94="BUY",('HNI OPTION CALLS'!L94-'HNI OPTION CALLS'!G94)*('HNI OPTION CALLS'!M94),('HNI OPTION CALLS'!G94-'HNI OPTION CALLS'!L94)*('HNI OPTION CALLS'!M94))</f>
        <v>6000</v>
      </c>
      <c r="O94" s="71">
        <f>'HNI OPTION CALLS'!N94/('HNI OPTION CALLS'!M94)/'HNI OPTION CALLS'!G94%</f>
        <v>36.363636363636367</v>
      </c>
    </row>
    <row r="95" spans="1:15">
      <c r="A95" s="77">
        <v>10</v>
      </c>
      <c r="B95" s="78">
        <v>43725</v>
      </c>
      <c r="C95" s="79">
        <v>260</v>
      </c>
      <c r="D95" s="70" t="s">
        <v>178</v>
      </c>
      <c r="E95" s="77" t="s">
        <v>22</v>
      </c>
      <c r="F95" s="77" t="s">
        <v>195</v>
      </c>
      <c r="G95" s="77">
        <v>6</v>
      </c>
      <c r="H95" s="77">
        <v>2</v>
      </c>
      <c r="I95" s="77">
        <v>8</v>
      </c>
      <c r="J95" s="77">
        <v>10</v>
      </c>
      <c r="K95" s="77">
        <v>12</v>
      </c>
      <c r="L95" s="77">
        <v>8</v>
      </c>
      <c r="M95" s="77">
        <v>2700</v>
      </c>
      <c r="N95" s="137">
        <f>IF('HNI OPTION CALLS'!E95="BUY",('HNI OPTION CALLS'!L95-'HNI OPTION CALLS'!G95)*('HNI OPTION CALLS'!M95),('HNI OPTION CALLS'!G95-'HNI OPTION CALLS'!L95)*('HNI OPTION CALLS'!M95))</f>
        <v>5400</v>
      </c>
      <c r="O95" s="71">
        <f>'HNI OPTION CALLS'!N95/('HNI OPTION CALLS'!M95)/'HNI OPTION CALLS'!G95%</f>
        <v>33.333333333333336</v>
      </c>
    </row>
    <row r="96" spans="1:15">
      <c r="A96" s="77">
        <v>11</v>
      </c>
      <c r="B96" s="78">
        <v>43724</v>
      </c>
      <c r="C96" s="79">
        <v>1220</v>
      </c>
      <c r="D96" s="70" t="s">
        <v>178</v>
      </c>
      <c r="E96" s="77" t="s">
        <v>22</v>
      </c>
      <c r="F96" s="77" t="s">
        <v>225</v>
      </c>
      <c r="G96" s="77">
        <v>17</v>
      </c>
      <c r="H96" s="77">
        <v>3</v>
      </c>
      <c r="I96" s="77">
        <v>27</v>
      </c>
      <c r="J96" s="77">
        <v>37</v>
      </c>
      <c r="K96" s="77">
        <v>47</v>
      </c>
      <c r="L96" s="77">
        <v>47</v>
      </c>
      <c r="M96" s="77">
        <v>500</v>
      </c>
      <c r="N96" s="137">
        <f>IF('HNI OPTION CALLS'!E96="BUY",('HNI OPTION CALLS'!L96-'HNI OPTION CALLS'!G96)*('HNI OPTION CALLS'!M96),('HNI OPTION CALLS'!G96-'HNI OPTION CALLS'!L96)*('HNI OPTION CALLS'!M96))</f>
        <v>15000</v>
      </c>
      <c r="O96" s="71">
        <f>'HNI OPTION CALLS'!N96/('HNI OPTION CALLS'!M96)/'HNI OPTION CALLS'!G96%</f>
        <v>176.47058823529412</v>
      </c>
    </row>
    <row r="97" spans="1:15">
      <c r="A97" s="77">
        <v>12</v>
      </c>
      <c r="B97" s="78">
        <v>43721</v>
      </c>
      <c r="C97" s="79">
        <v>1120</v>
      </c>
      <c r="D97" s="70" t="s">
        <v>178</v>
      </c>
      <c r="E97" s="77" t="s">
        <v>22</v>
      </c>
      <c r="F97" s="77" t="s">
        <v>169</v>
      </c>
      <c r="G97" s="77">
        <v>22</v>
      </c>
      <c r="H97" s="77">
        <v>8</v>
      </c>
      <c r="I97" s="77">
        <v>30</v>
      </c>
      <c r="J97" s="77">
        <v>38</v>
      </c>
      <c r="K97" s="77">
        <v>46</v>
      </c>
      <c r="L97" s="77">
        <v>46</v>
      </c>
      <c r="M97" s="77">
        <v>750</v>
      </c>
      <c r="N97" s="137">
        <f>IF('HNI OPTION CALLS'!E97="BUY",('HNI OPTION CALLS'!L97-'HNI OPTION CALLS'!G97)*('HNI OPTION CALLS'!M97),('HNI OPTION CALLS'!G97-'HNI OPTION CALLS'!L97)*('HNI OPTION CALLS'!M97))</f>
        <v>18000</v>
      </c>
      <c r="O97" s="71">
        <f>'HNI OPTION CALLS'!N97/('HNI OPTION CALLS'!M97)/'HNI OPTION CALLS'!G97%</f>
        <v>109.09090909090909</v>
      </c>
    </row>
    <row r="98" spans="1:15">
      <c r="A98" s="77">
        <v>13</v>
      </c>
      <c r="B98" s="78">
        <v>43721</v>
      </c>
      <c r="C98" s="79">
        <v>270</v>
      </c>
      <c r="D98" s="70" t="s">
        <v>178</v>
      </c>
      <c r="E98" s="77" t="s">
        <v>22</v>
      </c>
      <c r="F98" s="77" t="s">
        <v>185</v>
      </c>
      <c r="G98" s="77">
        <v>6</v>
      </c>
      <c r="H98" s="77">
        <v>2</v>
      </c>
      <c r="I98" s="77">
        <v>9</v>
      </c>
      <c r="J98" s="77">
        <v>12</v>
      </c>
      <c r="K98" s="77">
        <v>15</v>
      </c>
      <c r="L98" s="77">
        <v>12</v>
      </c>
      <c r="M98" s="77">
        <v>2100</v>
      </c>
      <c r="N98" s="137">
        <f>IF('HNI OPTION CALLS'!E98="BUY",('HNI OPTION CALLS'!L98-'HNI OPTION CALLS'!G98)*('HNI OPTION CALLS'!M98),('HNI OPTION CALLS'!G98-'HNI OPTION CALLS'!L98)*('HNI OPTION CALLS'!M98))</f>
        <v>12600</v>
      </c>
      <c r="O98" s="71">
        <f>'HNI OPTION CALLS'!N98/('HNI OPTION CALLS'!M98)/'HNI OPTION CALLS'!G98%</f>
        <v>100</v>
      </c>
    </row>
    <row r="99" spans="1:15">
      <c r="A99" s="77">
        <v>14</v>
      </c>
      <c r="B99" s="78">
        <v>43720</v>
      </c>
      <c r="C99" s="79">
        <v>400</v>
      </c>
      <c r="D99" s="70" t="s">
        <v>178</v>
      </c>
      <c r="E99" s="77" t="s">
        <v>22</v>
      </c>
      <c r="F99" s="77" t="s">
        <v>76</v>
      </c>
      <c r="G99" s="77">
        <v>7</v>
      </c>
      <c r="H99" s="77">
        <v>2</v>
      </c>
      <c r="I99" s="77">
        <v>10</v>
      </c>
      <c r="J99" s="77">
        <v>13</v>
      </c>
      <c r="K99" s="77">
        <v>16</v>
      </c>
      <c r="L99" s="77">
        <v>10</v>
      </c>
      <c r="M99" s="77">
        <v>1800</v>
      </c>
      <c r="N99" s="137">
        <f>IF('HNI OPTION CALLS'!E99="BUY",('HNI OPTION CALLS'!L99-'HNI OPTION CALLS'!G99)*('HNI OPTION CALLS'!M99),('HNI OPTION CALLS'!G99-'HNI OPTION CALLS'!L99)*('HNI OPTION CALLS'!M99))</f>
        <v>5400</v>
      </c>
      <c r="O99" s="71">
        <f>'HNI OPTION CALLS'!N99/('HNI OPTION CALLS'!M99)/'HNI OPTION CALLS'!G99%</f>
        <v>42.857142857142854</v>
      </c>
    </row>
    <row r="100" spans="1:15">
      <c r="A100" s="77">
        <v>15</v>
      </c>
      <c r="B100" s="78">
        <v>43719</v>
      </c>
      <c r="C100" s="79">
        <v>200</v>
      </c>
      <c r="D100" s="70" t="s">
        <v>178</v>
      </c>
      <c r="E100" s="77" t="s">
        <v>22</v>
      </c>
      <c r="F100" s="77" t="s">
        <v>82</v>
      </c>
      <c r="G100" s="77">
        <v>8.5</v>
      </c>
      <c r="H100" s="77">
        <v>3.5</v>
      </c>
      <c r="I100" s="77">
        <v>11</v>
      </c>
      <c r="J100" s="77">
        <v>13.5</v>
      </c>
      <c r="K100" s="77">
        <v>16</v>
      </c>
      <c r="L100" s="77">
        <v>11</v>
      </c>
      <c r="M100" s="77">
        <v>2000</v>
      </c>
      <c r="N100" s="137">
        <f>IF('HNI OPTION CALLS'!E100="BUY",('HNI OPTION CALLS'!L100-'HNI OPTION CALLS'!G100)*('HNI OPTION CALLS'!M100),('HNI OPTION CALLS'!G100-'HNI OPTION CALLS'!L100)*('HNI OPTION CALLS'!M100))</f>
        <v>5000</v>
      </c>
      <c r="O100" s="71">
        <f>'HNI OPTION CALLS'!N100/('HNI OPTION CALLS'!M100)/'HNI OPTION CALLS'!G100%</f>
        <v>29.411764705882351</v>
      </c>
    </row>
    <row r="101" spans="1:15">
      <c r="A101" s="77">
        <v>16</v>
      </c>
      <c r="B101" s="78">
        <v>43717</v>
      </c>
      <c r="C101" s="79">
        <v>140</v>
      </c>
      <c r="D101" s="70" t="s">
        <v>178</v>
      </c>
      <c r="E101" s="77" t="s">
        <v>22</v>
      </c>
      <c r="F101" s="77" t="s">
        <v>309</v>
      </c>
      <c r="G101" s="77">
        <v>5.5</v>
      </c>
      <c r="H101" s="77">
        <v>2.5</v>
      </c>
      <c r="I101" s="77">
        <v>7</v>
      </c>
      <c r="J101" s="77">
        <v>8.5</v>
      </c>
      <c r="K101" s="77">
        <v>10</v>
      </c>
      <c r="L101" s="77">
        <v>7</v>
      </c>
      <c r="M101" s="77">
        <v>4000</v>
      </c>
      <c r="N101" s="137">
        <f>IF('HNI OPTION CALLS'!E101="BUY",('HNI OPTION CALLS'!L101-'HNI OPTION CALLS'!G101)*('HNI OPTION CALLS'!M101),('HNI OPTION CALLS'!G101-'HNI OPTION CALLS'!L101)*('HNI OPTION CALLS'!M101))</f>
        <v>6000</v>
      </c>
      <c r="O101" s="71">
        <f>'HNI OPTION CALLS'!N101/('HNI OPTION CALLS'!M101)/'HNI OPTION CALLS'!G101%</f>
        <v>27.272727272727273</v>
      </c>
    </row>
    <row r="102" spans="1:15">
      <c r="A102" s="77">
        <v>17</v>
      </c>
      <c r="B102" s="78">
        <v>43714</v>
      </c>
      <c r="C102" s="79">
        <v>400</v>
      </c>
      <c r="D102" s="70" t="s">
        <v>178</v>
      </c>
      <c r="E102" s="77" t="s">
        <v>22</v>
      </c>
      <c r="F102" s="77" t="s">
        <v>91</v>
      </c>
      <c r="G102" s="77">
        <v>8</v>
      </c>
      <c r="H102" s="77">
        <v>2</v>
      </c>
      <c r="I102" s="77">
        <v>12</v>
      </c>
      <c r="J102" s="77">
        <v>16</v>
      </c>
      <c r="K102" s="77">
        <v>20</v>
      </c>
      <c r="L102" s="77">
        <v>12</v>
      </c>
      <c r="M102" s="77">
        <v>1375</v>
      </c>
      <c r="N102" s="137">
        <f>IF('HNI OPTION CALLS'!E102="BUY",('HNI OPTION CALLS'!L102-'HNI OPTION CALLS'!G102)*('HNI OPTION CALLS'!M102),('HNI OPTION CALLS'!G102-'HNI OPTION CALLS'!L102)*('HNI OPTION CALLS'!M102))</f>
        <v>5500</v>
      </c>
      <c r="O102" s="71">
        <f>'HNI OPTION CALLS'!N102/('HNI OPTION CALLS'!M102)/'HNI OPTION CALLS'!G102%</f>
        <v>50</v>
      </c>
    </row>
    <row r="103" spans="1:15">
      <c r="A103" s="77">
        <v>18</v>
      </c>
      <c r="B103" s="78">
        <v>43713</v>
      </c>
      <c r="C103" s="79">
        <v>400</v>
      </c>
      <c r="D103" s="70" t="s">
        <v>178</v>
      </c>
      <c r="E103" s="77" t="s">
        <v>22</v>
      </c>
      <c r="F103" s="77" t="s">
        <v>81</v>
      </c>
      <c r="G103" s="77">
        <v>11</v>
      </c>
      <c r="H103" s="77">
        <v>3</v>
      </c>
      <c r="I103" s="77">
        <v>16</v>
      </c>
      <c r="J103" s="77">
        <v>20</v>
      </c>
      <c r="K103" s="77">
        <v>24</v>
      </c>
      <c r="L103" s="77">
        <v>17</v>
      </c>
      <c r="M103" s="77">
        <v>1200</v>
      </c>
      <c r="N103" s="137">
        <f>IF('HNI OPTION CALLS'!E103="BUY",('HNI OPTION CALLS'!L103-'HNI OPTION CALLS'!G103)*('HNI OPTION CALLS'!M103),('HNI OPTION CALLS'!G103-'HNI OPTION CALLS'!L103)*('HNI OPTION CALLS'!M103))</f>
        <v>7200</v>
      </c>
      <c r="O103" s="71">
        <f>'HNI OPTION CALLS'!N103/('HNI OPTION CALLS'!M103)/'HNI OPTION CALLS'!G103%</f>
        <v>54.545454545454547</v>
      </c>
    </row>
    <row r="104" spans="1:15">
      <c r="A104" s="77">
        <v>19</v>
      </c>
      <c r="B104" s="78">
        <v>43713</v>
      </c>
      <c r="C104" s="79">
        <v>380</v>
      </c>
      <c r="D104" s="70" t="s">
        <v>178</v>
      </c>
      <c r="E104" s="77" t="s">
        <v>22</v>
      </c>
      <c r="F104" s="77" t="s">
        <v>76</v>
      </c>
      <c r="G104" s="77">
        <v>14</v>
      </c>
      <c r="H104" s="77">
        <v>9</v>
      </c>
      <c r="I104" s="77">
        <v>17</v>
      </c>
      <c r="J104" s="77">
        <v>20</v>
      </c>
      <c r="K104" s="77">
        <v>23</v>
      </c>
      <c r="L104" s="77">
        <v>17</v>
      </c>
      <c r="M104" s="77">
        <v>1800</v>
      </c>
      <c r="N104" s="137">
        <f>IF('HNI OPTION CALLS'!E104="BUY",('HNI OPTION CALLS'!L104-'HNI OPTION CALLS'!G104)*('HNI OPTION CALLS'!M104),('HNI OPTION CALLS'!G104-'HNI OPTION CALLS'!L104)*('HNI OPTION CALLS'!M104))</f>
        <v>5400</v>
      </c>
      <c r="O104" s="71">
        <f>'HNI OPTION CALLS'!N104/('HNI OPTION CALLS'!M104)/'HNI OPTION CALLS'!G104%</f>
        <v>21.428571428571427</v>
      </c>
    </row>
    <row r="105" spans="1:15">
      <c r="A105" s="77">
        <v>20</v>
      </c>
      <c r="B105" s="78">
        <v>43712</v>
      </c>
      <c r="C105" s="79">
        <v>120</v>
      </c>
      <c r="D105" s="70" t="s">
        <v>178</v>
      </c>
      <c r="E105" s="77" t="s">
        <v>22</v>
      </c>
      <c r="F105" s="77" t="s">
        <v>56</v>
      </c>
      <c r="G105" s="77">
        <v>4</v>
      </c>
      <c r="H105" s="77">
        <v>1.5</v>
      </c>
      <c r="I105" s="77">
        <v>5.5</v>
      </c>
      <c r="J105" s="77">
        <v>7</v>
      </c>
      <c r="K105" s="77">
        <v>8.5</v>
      </c>
      <c r="L105" s="77">
        <v>7</v>
      </c>
      <c r="M105" s="77">
        <v>3500</v>
      </c>
      <c r="N105" s="137">
        <f>IF('HNI OPTION CALLS'!E105="BUY",('HNI OPTION CALLS'!L105-'HNI OPTION CALLS'!G105)*('HNI OPTION CALLS'!M105),('HNI OPTION CALLS'!G105-'HNI OPTION CALLS'!L105)*('HNI OPTION CALLS'!M105))</f>
        <v>10500</v>
      </c>
      <c r="O105" s="71">
        <f>'HNI OPTION CALLS'!N105/('HNI OPTION CALLS'!M105)/'HNI OPTION CALLS'!G105%</f>
        <v>75</v>
      </c>
    </row>
    <row r="106" spans="1:15">
      <c r="A106" s="77">
        <v>21</v>
      </c>
      <c r="B106" s="78">
        <v>43711</v>
      </c>
      <c r="C106" s="79">
        <v>105</v>
      </c>
      <c r="D106" s="70" t="s">
        <v>178</v>
      </c>
      <c r="E106" s="77" t="s">
        <v>22</v>
      </c>
      <c r="F106" s="77" t="s">
        <v>412</v>
      </c>
      <c r="G106" s="77">
        <v>4</v>
      </c>
      <c r="H106" s="77">
        <v>2</v>
      </c>
      <c r="I106" s="77">
        <v>5</v>
      </c>
      <c r="J106" s="77">
        <v>6</v>
      </c>
      <c r="K106" s="77">
        <v>7</v>
      </c>
      <c r="L106" s="77">
        <v>5</v>
      </c>
      <c r="M106" s="77">
        <v>6000</v>
      </c>
      <c r="N106" s="137">
        <f>IF('HNI OPTION CALLS'!E106="BUY",('HNI OPTION CALLS'!L106-'HNI OPTION CALLS'!G106)*('HNI OPTION CALLS'!M106),('HNI OPTION CALLS'!G106-'HNI OPTION CALLS'!L106)*('HNI OPTION CALLS'!M106))</f>
        <v>6000</v>
      </c>
      <c r="O106" s="71">
        <f>'HNI OPTION CALLS'!N106/('HNI OPTION CALLS'!M106)/'HNI OPTION CALLS'!G106%</f>
        <v>25</v>
      </c>
    </row>
    <row r="107" spans="1:15" ht="16.5">
      <c r="A107" s="82" t="s">
        <v>96</v>
      </c>
      <c r="B107" s="83"/>
      <c r="C107" s="84"/>
      <c r="D107" s="85"/>
      <c r="E107" s="86"/>
      <c r="F107" s="86"/>
      <c r="G107" s="87"/>
      <c r="H107" s="86"/>
      <c r="I107" s="86"/>
      <c r="J107" s="86"/>
      <c r="K107" s="86"/>
      <c r="L107" s="89"/>
    </row>
    <row r="108" spans="1:15" ht="16.5">
      <c r="A108" s="156" t="s">
        <v>393</v>
      </c>
      <c r="B108" s="83"/>
      <c r="C108" s="84"/>
      <c r="D108" s="85"/>
      <c r="E108" s="86"/>
      <c r="F108" s="86"/>
      <c r="G108" s="87"/>
      <c r="H108" s="88"/>
      <c r="I108" s="88"/>
      <c r="J108" s="88"/>
      <c r="K108" s="86"/>
      <c r="L108" s="89"/>
    </row>
    <row r="109" spans="1:15" ht="17.25" thickBot="1">
      <c r="A109" s="91"/>
      <c r="B109" s="92"/>
      <c r="C109" s="92"/>
      <c r="D109" s="93"/>
      <c r="E109" s="93"/>
      <c r="F109" s="93"/>
      <c r="G109" s="94"/>
      <c r="H109" s="95"/>
      <c r="I109" s="96" t="s">
        <v>27</v>
      </c>
      <c r="J109" s="96"/>
      <c r="K109" s="97"/>
    </row>
    <row r="110" spans="1:15" ht="16.5">
      <c r="A110" s="98"/>
      <c r="B110" s="92"/>
      <c r="C110" s="92"/>
      <c r="D110" s="169" t="s">
        <v>28</v>
      </c>
      <c r="E110" s="203"/>
      <c r="F110" s="99">
        <v>21</v>
      </c>
      <c r="G110" s="100">
        <v>100</v>
      </c>
      <c r="H110" s="93">
        <v>21</v>
      </c>
      <c r="I110" s="101">
        <f>'HNI OPTION CALLS'!H111/'HNI OPTION CALLS'!H110%</f>
        <v>90.476190476190482</v>
      </c>
      <c r="J110" s="101"/>
      <c r="K110" s="101"/>
    </row>
    <row r="111" spans="1:15" ht="16.5">
      <c r="A111" s="98"/>
      <c r="B111" s="92"/>
      <c r="C111" s="92"/>
      <c r="D111" s="170" t="s">
        <v>29</v>
      </c>
      <c r="E111" s="204"/>
      <c r="F111" s="103">
        <v>19</v>
      </c>
      <c r="G111" s="104">
        <f>('HNI OPTION CALLS'!F111/'HNI OPTION CALLS'!F110)*100</f>
        <v>90.476190476190482</v>
      </c>
      <c r="H111" s="93">
        <v>19</v>
      </c>
      <c r="I111" s="97"/>
      <c r="J111" s="97"/>
      <c r="K111" s="93"/>
    </row>
    <row r="112" spans="1:15" ht="16.5">
      <c r="A112" s="105"/>
      <c r="B112" s="92"/>
      <c r="C112" s="92"/>
      <c r="D112" s="170" t="s">
        <v>31</v>
      </c>
      <c r="E112" s="204"/>
      <c r="F112" s="103">
        <v>0</v>
      </c>
      <c r="G112" s="104">
        <f>('HNI OPTION CALLS'!F112/'HNI OPTION CALLS'!F110)*100</f>
        <v>0</v>
      </c>
      <c r="H112" s="106"/>
      <c r="I112" s="93"/>
      <c r="J112" s="93"/>
    </row>
    <row r="113" spans="1:15" ht="16.5">
      <c r="A113" s="105"/>
      <c r="B113" s="92"/>
      <c r="C113" s="92"/>
      <c r="D113" s="170" t="s">
        <v>32</v>
      </c>
      <c r="E113" s="204"/>
      <c r="F113" s="103">
        <v>0</v>
      </c>
      <c r="G113" s="104">
        <f>('HNI OPTION CALLS'!F113/'HNI OPTION CALLS'!F110)*100</f>
        <v>0</v>
      </c>
      <c r="H113" s="106"/>
      <c r="I113" s="93"/>
      <c r="J113" s="93"/>
      <c r="K113" s="93"/>
      <c r="L113" s="97"/>
    </row>
    <row r="114" spans="1:15" ht="16.5">
      <c r="A114" s="105"/>
      <c r="B114" s="92"/>
      <c r="C114" s="92"/>
      <c r="D114" s="170" t="s">
        <v>33</v>
      </c>
      <c r="E114" s="204"/>
      <c r="F114" s="103">
        <v>2</v>
      </c>
      <c r="G114" s="104">
        <f>('HNI OPTION CALLS'!F114/'HNI OPTION CALLS'!F110)*100</f>
        <v>9.5238095238095237</v>
      </c>
      <c r="H114" s="106"/>
      <c r="I114" s="93" t="s">
        <v>34</v>
      </c>
      <c r="J114" s="93"/>
      <c r="K114" s="93"/>
      <c r="L114" s="97"/>
    </row>
    <row r="115" spans="1:15" ht="16.5">
      <c r="A115" s="105"/>
      <c r="B115" s="92"/>
      <c r="C115" s="92"/>
      <c r="D115" s="170" t="s">
        <v>35</v>
      </c>
      <c r="E115" s="204"/>
      <c r="F115" s="103">
        <v>0</v>
      </c>
      <c r="G115" s="104">
        <f>('HNI OPTION CALLS'!F115/'HNI OPTION CALLS'!F110)*100</f>
        <v>0</v>
      </c>
      <c r="H115" s="106"/>
      <c r="I115" s="93"/>
      <c r="J115" s="93"/>
      <c r="K115" s="97"/>
      <c r="L115" s="97"/>
    </row>
    <row r="116" spans="1:15" ht="17.25" thickBot="1">
      <c r="A116" s="105"/>
      <c r="B116" s="92"/>
      <c r="C116" s="92"/>
      <c r="D116" s="171" t="s">
        <v>36</v>
      </c>
      <c r="E116" s="205"/>
      <c r="F116" s="107">
        <v>0</v>
      </c>
      <c r="G116" s="108">
        <f>('HNI OPTION CALLS'!F116/'HNI OPTION CALLS'!F110)*100</f>
        <v>0</v>
      </c>
      <c r="H116" s="106"/>
      <c r="I116" s="93"/>
      <c r="J116" s="93"/>
      <c r="K116" s="102"/>
      <c r="L116" s="102"/>
    </row>
    <row r="117" spans="1:15" ht="16.5">
      <c r="A117" s="109" t="s">
        <v>37</v>
      </c>
      <c r="B117" s="92"/>
      <c r="C117" s="92"/>
      <c r="D117" s="98"/>
      <c r="E117" s="98"/>
      <c r="F117" s="93"/>
      <c r="G117" s="93"/>
      <c r="H117" s="110"/>
      <c r="I117" s="111"/>
      <c r="K117" s="111"/>
    </row>
    <row r="118" spans="1:15" ht="16.5">
      <c r="A118" s="112" t="s">
        <v>38</v>
      </c>
      <c r="B118" s="92"/>
      <c r="C118" s="92"/>
      <c r="D118" s="113"/>
      <c r="E118" s="114"/>
      <c r="F118" s="98"/>
      <c r="G118" s="111"/>
      <c r="H118" s="110"/>
      <c r="I118" s="111"/>
      <c r="J118" s="111"/>
      <c r="K118" s="111"/>
      <c r="L118" s="93"/>
    </row>
    <row r="119" spans="1:15" ht="17.25" thickBot="1">
      <c r="A119" s="112" t="s">
        <v>41</v>
      </c>
      <c r="B119" s="105"/>
      <c r="C119" s="113"/>
      <c r="D119" s="98"/>
      <c r="E119" s="116"/>
      <c r="F119" s="111"/>
      <c r="G119" s="111"/>
      <c r="H119" s="95"/>
      <c r="I119" s="97"/>
      <c r="J119" s="97"/>
      <c r="K119" s="97"/>
      <c r="L119" s="111"/>
      <c r="N119" s="98"/>
    </row>
    <row r="120" spans="1:15">
      <c r="A120" s="181" t="s">
        <v>0</v>
      </c>
      <c r="B120" s="182"/>
      <c r="C120" s="182"/>
      <c r="D120" s="182"/>
      <c r="E120" s="182"/>
      <c r="F120" s="182"/>
      <c r="G120" s="182"/>
      <c r="H120" s="182"/>
      <c r="I120" s="182"/>
      <c r="J120" s="182"/>
      <c r="K120" s="182"/>
      <c r="L120" s="182"/>
      <c r="M120" s="182"/>
      <c r="N120" s="182"/>
      <c r="O120" s="183"/>
    </row>
    <row r="121" spans="1:15">
      <c r="A121" s="184"/>
      <c r="B121" s="185"/>
      <c r="C121" s="185"/>
      <c r="D121" s="185"/>
      <c r="E121" s="185"/>
      <c r="F121" s="185"/>
      <c r="G121" s="185"/>
      <c r="H121" s="185"/>
      <c r="I121" s="185"/>
      <c r="J121" s="185"/>
      <c r="K121" s="185"/>
      <c r="L121" s="185"/>
      <c r="M121" s="185"/>
      <c r="N121" s="185"/>
      <c r="O121" s="186"/>
    </row>
    <row r="122" spans="1:15">
      <c r="A122" s="184"/>
      <c r="B122" s="185"/>
      <c r="C122" s="185"/>
      <c r="D122" s="185"/>
      <c r="E122" s="185"/>
      <c r="F122" s="185"/>
      <c r="G122" s="185"/>
      <c r="H122" s="185"/>
      <c r="I122" s="185"/>
      <c r="J122" s="185"/>
      <c r="K122" s="185"/>
      <c r="L122" s="185"/>
      <c r="M122" s="185"/>
      <c r="N122" s="185"/>
      <c r="O122" s="186"/>
    </row>
    <row r="123" spans="1:15">
      <c r="A123" s="187" t="s">
        <v>328</v>
      </c>
      <c r="B123" s="161"/>
      <c r="C123" s="161"/>
      <c r="D123" s="161"/>
      <c r="E123" s="161"/>
      <c r="F123" s="161"/>
      <c r="G123" s="161"/>
      <c r="H123" s="161"/>
      <c r="I123" s="161"/>
      <c r="J123" s="161"/>
      <c r="K123" s="161"/>
      <c r="L123" s="161"/>
      <c r="M123" s="161"/>
      <c r="N123" s="161"/>
      <c r="O123" s="188"/>
    </row>
    <row r="124" spans="1:15">
      <c r="A124" s="187" t="s">
        <v>329</v>
      </c>
      <c r="B124" s="161"/>
      <c r="C124" s="161"/>
      <c r="D124" s="161"/>
      <c r="E124" s="161"/>
      <c r="F124" s="161"/>
      <c r="G124" s="161"/>
      <c r="H124" s="161"/>
      <c r="I124" s="161"/>
      <c r="J124" s="161"/>
      <c r="K124" s="161"/>
      <c r="L124" s="161"/>
      <c r="M124" s="161"/>
      <c r="N124" s="161"/>
      <c r="O124" s="188"/>
    </row>
    <row r="125" spans="1:15" ht="15.75" thickBot="1">
      <c r="A125" s="189" t="s">
        <v>3</v>
      </c>
      <c r="B125" s="190"/>
      <c r="C125" s="190"/>
      <c r="D125" s="190"/>
      <c r="E125" s="190"/>
      <c r="F125" s="190"/>
      <c r="G125" s="190"/>
      <c r="H125" s="190"/>
      <c r="I125" s="190"/>
      <c r="J125" s="190"/>
      <c r="K125" s="190"/>
      <c r="L125" s="190"/>
      <c r="M125" s="190"/>
      <c r="N125" s="190"/>
      <c r="O125" s="191"/>
    </row>
    <row r="126" spans="1:15" ht="16.5">
      <c r="A126" s="192" t="s">
        <v>400</v>
      </c>
      <c r="B126" s="193"/>
      <c r="C126" s="193"/>
      <c r="D126" s="193"/>
      <c r="E126" s="193"/>
      <c r="F126" s="193"/>
      <c r="G126" s="193"/>
      <c r="H126" s="193"/>
      <c r="I126" s="193"/>
      <c r="J126" s="193"/>
      <c r="K126" s="193"/>
      <c r="L126" s="193"/>
      <c r="M126" s="193"/>
      <c r="N126" s="193"/>
      <c r="O126" s="194"/>
    </row>
    <row r="127" spans="1:15" ht="16.5">
      <c r="A127" s="195" t="s">
        <v>5</v>
      </c>
      <c r="B127" s="196"/>
      <c r="C127" s="196"/>
      <c r="D127" s="196"/>
      <c r="E127" s="196"/>
      <c r="F127" s="196"/>
      <c r="G127" s="196"/>
      <c r="H127" s="196"/>
      <c r="I127" s="196"/>
      <c r="J127" s="196"/>
      <c r="K127" s="196"/>
      <c r="L127" s="196"/>
      <c r="M127" s="196"/>
      <c r="N127" s="196"/>
      <c r="O127" s="197"/>
    </row>
    <row r="128" spans="1:15">
      <c r="A128" s="165" t="s">
        <v>6</v>
      </c>
      <c r="B128" s="166" t="s">
        <v>7</v>
      </c>
      <c r="C128" s="166" t="s">
        <v>8</v>
      </c>
      <c r="D128" s="166" t="s">
        <v>9</v>
      </c>
      <c r="E128" s="165" t="s">
        <v>10</v>
      </c>
      <c r="F128" s="165" t="s">
        <v>11</v>
      </c>
      <c r="G128" s="166" t="s">
        <v>12</v>
      </c>
      <c r="H128" s="166" t="s">
        <v>13</v>
      </c>
      <c r="I128" s="166" t="s">
        <v>14</v>
      </c>
      <c r="J128" s="166" t="s">
        <v>15</v>
      </c>
      <c r="K128" s="166" t="s">
        <v>16</v>
      </c>
      <c r="L128" s="200" t="s">
        <v>17</v>
      </c>
      <c r="M128" s="166" t="s">
        <v>18</v>
      </c>
      <c r="N128" s="166" t="s">
        <v>19</v>
      </c>
      <c r="O128" s="166" t="s">
        <v>20</v>
      </c>
    </row>
    <row r="129" spans="1:15">
      <c r="A129" s="198"/>
      <c r="B129" s="199"/>
      <c r="C129" s="199"/>
      <c r="D129" s="199"/>
      <c r="E129" s="198"/>
      <c r="F129" s="198"/>
      <c r="G129" s="199"/>
      <c r="H129" s="199"/>
      <c r="I129" s="199"/>
      <c r="J129" s="199"/>
      <c r="K129" s="199"/>
      <c r="L129" s="201"/>
      <c r="M129" s="199"/>
      <c r="N129" s="202"/>
      <c r="O129" s="202"/>
    </row>
    <row r="130" spans="1:15">
      <c r="A130" s="77">
        <v>1</v>
      </c>
      <c r="B130" s="78">
        <v>43707</v>
      </c>
      <c r="C130" s="79">
        <v>140</v>
      </c>
      <c r="D130" s="70" t="s">
        <v>178</v>
      </c>
      <c r="E130" s="77" t="s">
        <v>22</v>
      </c>
      <c r="F130" s="77" t="s">
        <v>74</v>
      </c>
      <c r="G130" s="77">
        <v>7.5</v>
      </c>
      <c r="H130" s="77">
        <v>3.5</v>
      </c>
      <c r="I130" s="77">
        <v>9.5</v>
      </c>
      <c r="J130" s="77">
        <v>11.5</v>
      </c>
      <c r="K130" s="77">
        <v>13.5</v>
      </c>
      <c r="L130" s="77" t="s">
        <v>289</v>
      </c>
      <c r="M130" s="77">
        <v>3000</v>
      </c>
      <c r="N130" s="137">
        <v>0</v>
      </c>
      <c r="O130" s="71">
        <v>0</v>
      </c>
    </row>
    <row r="131" spans="1:15">
      <c r="A131" s="77">
        <v>2</v>
      </c>
      <c r="B131" s="78">
        <v>43706</v>
      </c>
      <c r="C131" s="79">
        <v>400</v>
      </c>
      <c r="D131" s="70" t="s">
        <v>187</v>
      </c>
      <c r="E131" s="77" t="s">
        <v>22</v>
      </c>
      <c r="F131" s="77" t="s">
        <v>91</v>
      </c>
      <c r="G131" s="77">
        <v>10</v>
      </c>
      <c r="H131" s="77">
        <v>4</v>
      </c>
      <c r="I131" s="77">
        <v>14</v>
      </c>
      <c r="J131" s="77">
        <v>18</v>
      </c>
      <c r="K131" s="77">
        <v>22</v>
      </c>
      <c r="L131" s="77">
        <v>14</v>
      </c>
      <c r="M131" s="77">
        <v>1375</v>
      </c>
      <c r="N131" s="137">
        <f>IF('HNI OPTION CALLS'!E131="BUY",('HNI OPTION CALLS'!L131-'HNI OPTION CALLS'!G131)*('HNI OPTION CALLS'!M131),('HNI OPTION CALLS'!G131-'HNI OPTION CALLS'!L131)*('HNI OPTION CALLS'!M131))</f>
        <v>5500</v>
      </c>
      <c r="O131" s="71">
        <f>'HNI OPTION CALLS'!N131/('HNI OPTION CALLS'!M131)/'HNI OPTION CALLS'!G131%</f>
        <v>40</v>
      </c>
    </row>
    <row r="132" spans="1:15">
      <c r="A132" s="77">
        <v>3</v>
      </c>
      <c r="B132" s="78">
        <v>43705</v>
      </c>
      <c r="C132" s="79">
        <v>1100</v>
      </c>
      <c r="D132" s="70" t="s">
        <v>178</v>
      </c>
      <c r="E132" s="77" t="s">
        <v>22</v>
      </c>
      <c r="F132" s="77" t="s">
        <v>80</v>
      </c>
      <c r="G132" s="77">
        <v>43</v>
      </c>
      <c r="H132" s="77">
        <v>28</v>
      </c>
      <c r="I132" s="77">
        <v>51</v>
      </c>
      <c r="J132" s="77">
        <v>59</v>
      </c>
      <c r="K132" s="77">
        <v>67</v>
      </c>
      <c r="L132" s="77">
        <v>51</v>
      </c>
      <c r="M132" s="77">
        <v>700</v>
      </c>
      <c r="N132" s="137">
        <f>IF('HNI OPTION CALLS'!E132="BUY",('HNI OPTION CALLS'!L132-'HNI OPTION CALLS'!G132)*('HNI OPTION CALLS'!M132),('HNI OPTION CALLS'!G132-'HNI OPTION CALLS'!L132)*('HNI OPTION CALLS'!M132))</f>
        <v>5600</v>
      </c>
      <c r="O132" s="71">
        <f>'HNI OPTION CALLS'!N132/('HNI OPTION CALLS'!M132)/'HNI OPTION CALLS'!G132%</f>
        <v>18.604651162790699</v>
      </c>
    </row>
    <row r="133" spans="1:15">
      <c r="A133" s="77">
        <v>4</v>
      </c>
      <c r="B133" s="78">
        <v>43704</v>
      </c>
      <c r="C133" s="79">
        <v>120</v>
      </c>
      <c r="D133" s="70" t="s">
        <v>178</v>
      </c>
      <c r="E133" s="77" t="s">
        <v>22</v>
      </c>
      <c r="F133" s="77" t="s">
        <v>317</v>
      </c>
      <c r="G133" s="77">
        <v>3.5</v>
      </c>
      <c r="H133" s="77">
        <v>1.5</v>
      </c>
      <c r="I133" s="77">
        <v>4.7</v>
      </c>
      <c r="J133" s="77">
        <v>6</v>
      </c>
      <c r="K133" s="77">
        <v>7.2</v>
      </c>
      <c r="L133" s="77">
        <v>4.7</v>
      </c>
      <c r="M133" s="77">
        <v>4800</v>
      </c>
      <c r="N133" s="137">
        <f>IF('HNI OPTION CALLS'!E133="BUY",('HNI OPTION CALLS'!L133-'HNI OPTION CALLS'!G133)*('HNI OPTION CALLS'!M133),('HNI OPTION CALLS'!G133-'HNI OPTION CALLS'!L133)*('HNI OPTION CALLS'!M133))</f>
        <v>5760.0000000000009</v>
      </c>
      <c r="O133" s="71">
        <f>'HNI OPTION CALLS'!N133/('HNI OPTION CALLS'!M133)/'HNI OPTION CALLS'!G133%</f>
        <v>34.285714285714285</v>
      </c>
    </row>
    <row r="134" spans="1:15">
      <c r="A134" s="77">
        <v>5</v>
      </c>
      <c r="B134" s="78">
        <v>43703</v>
      </c>
      <c r="C134" s="79">
        <v>2260</v>
      </c>
      <c r="D134" s="70" t="s">
        <v>178</v>
      </c>
      <c r="E134" s="77" t="s">
        <v>22</v>
      </c>
      <c r="F134" s="77" t="s">
        <v>60</v>
      </c>
      <c r="G134" s="77">
        <v>18</v>
      </c>
      <c r="H134" s="77">
        <v>2</v>
      </c>
      <c r="I134" s="77">
        <v>33</v>
      </c>
      <c r="J134" s="77">
        <v>48</v>
      </c>
      <c r="K134" s="77">
        <v>63</v>
      </c>
      <c r="L134" s="77">
        <v>2</v>
      </c>
      <c r="M134" s="77">
        <v>250</v>
      </c>
      <c r="N134" s="137">
        <f>IF('HNI OPTION CALLS'!E134="BUY",('HNI OPTION CALLS'!L134-'HNI OPTION CALLS'!G134)*('HNI OPTION CALLS'!M134),('HNI OPTION CALLS'!G134-'HNI OPTION CALLS'!L134)*('HNI OPTION CALLS'!M134))</f>
        <v>-4000</v>
      </c>
      <c r="O134" s="71">
        <f>'HNI OPTION CALLS'!N134/('HNI OPTION CALLS'!M134)/'HNI OPTION CALLS'!G134%</f>
        <v>-88.888888888888886</v>
      </c>
    </row>
    <row r="135" spans="1:15">
      <c r="A135" s="77">
        <v>6</v>
      </c>
      <c r="B135" s="78">
        <v>43700</v>
      </c>
      <c r="C135" s="79">
        <v>1280</v>
      </c>
      <c r="D135" s="70" t="s">
        <v>178</v>
      </c>
      <c r="E135" s="77" t="s">
        <v>22</v>
      </c>
      <c r="F135" s="77" t="s">
        <v>225</v>
      </c>
      <c r="G135" s="77">
        <v>14</v>
      </c>
      <c r="H135" s="77">
        <v>2</v>
      </c>
      <c r="I135" s="77">
        <v>24</v>
      </c>
      <c r="J135" s="77">
        <v>34</v>
      </c>
      <c r="K135" s="77">
        <v>44</v>
      </c>
      <c r="L135" s="77">
        <v>2</v>
      </c>
      <c r="M135" s="77">
        <v>500</v>
      </c>
      <c r="N135" s="137">
        <f>IF('HNI OPTION CALLS'!E135="BUY",('HNI OPTION CALLS'!L135-'HNI OPTION CALLS'!G135)*('HNI OPTION CALLS'!M135),('HNI OPTION CALLS'!G135-'HNI OPTION CALLS'!L135)*('HNI OPTION CALLS'!M135))</f>
        <v>-6000</v>
      </c>
      <c r="O135" s="71">
        <f>'HNI OPTION CALLS'!N135/('HNI OPTION CALLS'!M135)/'HNI OPTION CALLS'!G135%</f>
        <v>-85.714285714285708</v>
      </c>
    </row>
    <row r="136" spans="1:15">
      <c r="A136" s="77">
        <v>7</v>
      </c>
      <c r="B136" s="78">
        <v>43699</v>
      </c>
      <c r="C136" s="79">
        <v>460</v>
      </c>
      <c r="D136" s="70" t="s">
        <v>178</v>
      </c>
      <c r="E136" s="77" t="s">
        <v>22</v>
      </c>
      <c r="F136" s="77" t="s">
        <v>326</v>
      </c>
      <c r="G136" s="77">
        <v>26</v>
      </c>
      <c r="H136" s="77">
        <v>13</v>
      </c>
      <c r="I136" s="77">
        <v>34</v>
      </c>
      <c r="J136" s="77">
        <v>40</v>
      </c>
      <c r="K136" s="77">
        <v>47</v>
      </c>
      <c r="L136" s="77">
        <v>34</v>
      </c>
      <c r="M136" s="77">
        <v>800</v>
      </c>
      <c r="N136" s="137">
        <f>IF('HNI OPTION CALLS'!E136="BUY",('HNI OPTION CALLS'!L136-'HNI OPTION CALLS'!G136)*('HNI OPTION CALLS'!M136),('HNI OPTION CALLS'!G136-'HNI OPTION CALLS'!L136)*('HNI OPTION CALLS'!M136))</f>
        <v>6400</v>
      </c>
      <c r="O136" s="71">
        <f>'HNI OPTION CALLS'!N136/('HNI OPTION CALLS'!M136)/'HNI OPTION CALLS'!G136%</f>
        <v>30.769230769230766</v>
      </c>
    </row>
    <row r="137" spans="1:15">
      <c r="A137" s="77">
        <v>8</v>
      </c>
      <c r="B137" s="78">
        <v>43699</v>
      </c>
      <c r="C137" s="79">
        <v>120</v>
      </c>
      <c r="D137" s="70" t="s">
        <v>187</v>
      </c>
      <c r="E137" s="77" t="s">
        <v>22</v>
      </c>
      <c r="F137" s="77" t="s">
        <v>56</v>
      </c>
      <c r="G137" s="77">
        <v>2.7</v>
      </c>
      <c r="H137" s="77">
        <v>0.5</v>
      </c>
      <c r="I137" s="77">
        <v>4.3</v>
      </c>
      <c r="J137" s="77">
        <v>6</v>
      </c>
      <c r="K137" s="77">
        <v>7.5</v>
      </c>
      <c r="L137" s="77">
        <v>4.3</v>
      </c>
      <c r="M137" s="77">
        <v>3500</v>
      </c>
      <c r="N137" s="137">
        <f>IF('HNI OPTION CALLS'!E137="BUY",('HNI OPTION CALLS'!L137-'HNI OPTION CALLS'!G137)*('HNI OPTION CALLS'!M137),('HNI OPTION CALLS'!G137-'HNI OPTION CALLS'!L137)*('HNI OPTION CALLS'!M137))</f>
        <v>5599.9999999999991</v>
      </c>
      <c r="O137" s="71">
        <f>'HNI OPTION CALLS'!N137/('HNI OPTION CALLS'!M137)/'HNI OPTION CALLS'!G137%</f>
        <v>59.259259259259238</v>
      </c>
    </row>
    <row r="138" spans="1:15">
      <c r="A138" s="77">
        <v>9</v>
      </c>
      <c r="B138" s="78">
        <v>43697</v>
      </c>
      <c r="C138" s="79">
        <v>500</v>
      </c>
      <c r="D138" s="70" t="s">
        <v>187</v>
      </c>
      <c r="E138" s="77" t="s">
        <v>22</v>
      </c>
      <c r="F138" s="77" t="s">
        <v>326</v>
      </c>
      <c r="G138" s="77">
        <v>37</v>
      </c>
      <c r="H138" s="77">
        <v>24</v>
      </c>
      <c r="I138" s="77">
        <v>44</v>
      </c>
      <c r="J138" s="77">
        <v>50</v>
      </c>
      <c r="K138" s="77">
        <v>57</v>
      </c>
      <c r="L138" s="77">
        <v>50</v>
      </c>
      <c r="M138" s="77">
        <v>800</v>
      </c>
      <c r="N138" s="137">
        <f>IF('HNI OPTION CALLS'!E138="BUY",('HNI OPTION CALLS'!L138-'HNI OPTION CALLS'!G138)*('HNI OPTION CALLS'!M138),('HNI OPTION CALLS'!G138-'HNI OPTION CALLS'!L138)*('HNI OPTION CALLS'!M138))</f>
        <v>10400</v>
      </c>
      <c r="O138" s="71">
        <f>'HNI OPTION CALLS'!N138/('HNI OPTION CALLS'!M138)/'HNI OPTION CALLS'!G138%</f>
        <v>35.135135135135137</v>
      </c>
    </row>
    <row r="139" spans="1:15">
      <c r="A139" s="77">
        <v>10</v>
      </c>
      <c r="B139" s="78">
        <v>43696</v>
      </c>
      <c r="C139" s="79">
        <v>350</v>
      </c>
      <c r="D139" s="70" t="s">
        <v>178</v>
      </c>
      <c r="E139" s="77" t="s">
        <v>22</v>
      </c>
      <c r="F139" s="77" t="s">
        <v>345</v>
      </c>
      <c r="G139" s="77">
        <v>13</v>
      </c>
      <c r="H139" s="77">
        <v>6</v>
      </c>
      <c r="I139" s="77">
        <v>17</v>
      </c>
      <c r="J139" s="77">
        <v>21</v>
      </c>
      <c r="K139" s="77">
        <v>25</v>
      </c>
      <c r="L139" s="77">
        <v>6</v>
      </c>
      <c r="M139" s="77">
        <v>1300</v>
      </c>
      <c r="N139" s="137">
        <f>IF('HNI OPTION CALLS'!E139="BUY",('HNI OPTION CALLS'!L139-'HNI OPTION CALLS'!G139)*('HNI OPTION CALLS'!M139),('HNI OPTION CALLS'!G139-'HNI OPTION CALLS'!L139)*('HNI OPTION CALLS'!M139))</f>
        <v>-9100</v>
      </c>
      <c r="O139" s="71">
        <f>'HNI OPTION CALLS'!N139/('HNI OPTION CALLS'!M139)/'HNI OPTION CALLS'!G139%</f>
        <v>-53.846153846153847</v>
      </c>
    </row>
    <row r="140" spans="1:15">
      <c r="A140" s="77">
        <v>11</v>
      </c>
      <c r="B140" s="78">
        <v>43693</v>
      </c>
      <c r="C140" s="79">
        <v>110</v>
      </c>
      <c r="D140" s="70" t="s">
        <v>178</v>
      </c>
      <c r="E140" s="77" t="s">
        <v>22</v>
      </c>
      <c r="F140" s="77" t="s">
        <v>59</v>
      </c>
      <c r="G140" s="77">
        <v>2.5</v>
      </c>
      <c r="H140" s="77">
        <v>0.5</v>
      </c>
      <c r="I140" s="77">
        <v>3.5</v>
      </c>
      <c r="J140" s="77">
        <v>4.5</v>
      </c>
      <c r="K140" s="77">
        <v>5.5</v>
      </c>
      <c r="L140" s="77">
        <v>3.4</v>
      </c>
      <c r="M140" s="77">
        <v>6200</v>
      </c>
      <c r="N140" s="137">
        <f>IF('HNI OPTION CALLS'!E140="BUY",('HNI OPTION CALLS'!L140-'HNI OPTION CALLS'!G140)*('HNI OPTION CALLS'!M140),('HNI OPTION CALLS'!G140-'HNI OPTION CALLS'!L140)*('HNI OPTION CALLS'!M140))</f>
        <v>5579.9999999999991</v>
      </c>
      <c r="O140" s="71">
        <f>'HNI OPTION CALLS'!N140/('HNI OPTION CALLS'!M140)/'HNI OPTION CALLS'!G140%</f>
        <v>35.999999999999993</v>
      </c>
    </row>
    <row r="141" spans="1:15">
      <c r="A141" s="77">
        <v>12</v>
      </c>
      <c r="B141" s="78">
        <v>43691</v>
      </c>
      <c r="C141" s="79">
        <v>145</v>
      </c>
      <c r="D141" s="70" t="s">
        <v>178</v>
      </c>
      <c r="E141" s="77" t="s">
        <v>22</v>
      </c>
      <c r="F141" s="77" t="s">
        <v>74</v>
      </c>
      <c r="G141" s="77">
        <v>4</v>
      </c>
      <c r="H141" s="77">
        <v>0.5</v>
      </c>
      <c r="I141" s="77">
        <v>6</v>
      </c>
      <c r="J141" s="77">
        <v>8</v>
      </c>
      <c r="K141" s="77">
        <v>10</v>
      </c>
      <c r="L141" s="77">
        <v>6</v>
      </c>
      <c r="M141" s="77">
        <v>3000</v>
      </c>
      <c r="N141" s="137">
        <f>IF('HNI OPTION CALLS'!E141="BUY",('HNI OPTION CALLS'!L141-'HNI OPTION CALLS'!G141)*('HNI OPTION CALLS'!M141),('HNI OPTION CALLS'!G141-'HNI OPTION CALLS'!L141)*('HNI OPTION CALLS'!M141))</f>
        <v>6000</v>
      </c>
      <c r="O141" s="71">
        <f>'HNI OPTION CALLS'!N141/('HNI OPTION CALLS'!M141)/'HNI OPTION CALLS'!G141%</f>
        <v>50</v>
      </c>
    </row>
    <row r="142" spans="1:15">
      <c r="A142" s="77">
        <v>13</v>
      </c>
      <c r="B142" s="78">
        <v>43690</v>
      </c>
      <c r="C142" s="79">
        <v>560</v>
      </c>
      <c r="D142" s="70" t="s">
        <v>178</v>
      </c>
      <c r="E142" s="77" t="s">
        <v>22</v>
      </c>
      <c r="F142" s="77" t="s">
        <v>326</v>
      </c>
      <c r="G142" s="77">
        <v>27</v>
      </c>
      <c r="H142" s="77">
        <v>14</v>
      </c>
      <c r="I142" s="77">
        <v>34</v>
      </c>
      <c r="J142" s="77">
        <v>40</v>
      </c>
      <c r="K142" s="77">
        <v>47</v>
      </c>
      <c r="L142" s="77">
        <v>40</v>
      </c>
      <c r="M142" s="77">
        <v>500</v>
      </c>
      <c r="N142" s="137">
        <f>IF('HNI OPTION CALLS'!E142="BUY",('HNI OPTION CALLS'!L142-'HNI OPTION CALLS'!G142)*('HNI OPTION CALLS'!M142),('HNI OPTION CALLS'!G142-'HNI OPTION CALLS'!L142)*('HNI OPTION CALLS'!M142))</f>
        <v>6500</v>
      </c>
      <c r="O142" s="71">
        <f>'HNI OPTION CALLS'!N142/('HNI OPTION CALLS'!M142)/'HNI OPTION CALLS'!G142%</f>
        <v>48.148148148148145</v>
      </c>
    </row>
    <row r="143" spans="1:15">
      <c r="A143" s="77">
        <v>14</v>
      </c>
      <c r="B143" s="78">
        <v>43686</v>
      </c>
      <c r="C143" s="79">
        <v>110</v>
      </c>
      <c r="D143" s="70" t="s">
        <v>178</v>
      </c>
      <c r="E143" s="77" t="s">
        <v>22</v>
      </c>
      <c r="F143" s="77" t="s">
        <v>59</v>
      </c>
      <c r="G143" s="77">
        <v>4.5999999999999996</v>
      </c>
      <c r="H143" s="77">
        <v>2.8</v>
      </c>
      <c r="I143" s="77">
        <v>5.6</v>
      </c>
      <c r="J143" s="77">
        <v>6.6</v>
      </c>
      <c r="K143" s="77">
        <v>7.6</v>
      </c>
      <c r="L143" s="77">
        <v>5.6</v>
      </c>
      <c r="M143" s="77">
        <v>6200</v>
      </c>
      <c r="N143" s="137">
        <f>IF('HNI OPTION CALLS'!E143="BUY",('HNI OPTION CALLS'!L143-'HNI OPTION CALLS'!G143)*('HNI OPTION CALLS'!M143),('HNI OPTION CALLS'!G143-'HNI OPTION CALLS'!L143)*('HNI OPTION CALLS'!M143))</f>
        <v>6200</v>
      </c>
      <c r="O143" s="71">
        <f>'HNI OPTION CALLS'!N143/('HNI OPTION CALLS'!M143)/'HNI OPTION CALLS'!G143%</f>
        <v>21.739130434782609</v>
      </c>
    </row>
    <row r="144" spans="1:15">
      <c r="A144" s="77">
        <v>15</v>
      </c>
      <c r="B144" s="78">
        <v>43685</v>
      </c>
      <c r="C144" s="79">
        <v>1000</v>
      </c>
      <c r="D144" s="70" t="s">
        <v>178</v>
      </c>
      <c r="E144" s="77" t="s">
        <v>22</v>
      </c>
      <c r="F144" s="77" t="s">
        <v>156</v>
      </c>
      <c r="G144" s="77">
        <v>42</v>
      </c>
      <c r="H144" s="77">
        <v>25</v>
      </c>
      <c r="I144" s="77">
        <v>52</v>
      </c>
      <c r="J144" s="77">
        <v>62</v>
      </c>
      <c r="K144" s="77">
        <v>72</v>
      </c>
      <c r="L144" s="77">
        <v>62</v>
      </c>
      <c r="M144" s="77">
        <v>600</v>
      </c>
      <c r="N144" s="137">
        <f>IF('HNI OPTION CALLS'!E144="BUY",('HNI OPTION CALLS'!L144-'HNI OPTION CALLS'!G144)*('HNI OPTION CALLS'!M144),('HNI OPTION CALLS'!G144-'HNI OPTION CALLS'!L144)*('HNI OPTION CALLS'!M144))</f>
        <v>12000</v>
      </c>
      <c r="O144" s="71">
        <f>'HNI OPTION CALLS'!N144/('HNI OPTION CALLS'!M144)/'HNI OPTION CALLS'!G144%</f>
        <v>47.61904761904762</v>
      </c>
    </row>
    <row r="145" spans="1:15">
      <c r="A145" s="77">
        <v>16</v>
      </c>
      <c r="B145" s="78">
        <v>43683</v>
      </c>
      <c r="C145" s="79">
        <v>560</v>
      </c>
      <c r="D145" s="70" t="s">
        <v>178</v>
      </c>
      <c r="E145" s="77" t="s">
        <v>22</v>
      </c>
      <c r="F145" s="77" t="s">
        <v>182</v>
      </c>
      <c r="G145" s="77">
        <v>25</v>
      </c>
      <c r="H145" s="77">
        <v>16</v>
      </c>
      <c r="I145" s="77">
        <v>30</v>
      </c>
      <c r="J145" s="77">
        <v>35</v>
      </c>
      <c r="K145" s="77">
        <v>40</v>
      </c>
      <c r="L145" s="77">
        <v>35</v>
      </c>
      <c r="M145" s="77">
        <v>1000</v>
      </c>
      <c r="N145" s="137">
        <f>IF('HNI OPTION CALLS'!E145="BUY",('HNI OPTION CALLS'!L145-'HNI OPTION CALLS'!G145)*('HNI OPTION CALLS'!M145),('HNI OPTION CALLS'!G145-'HNI OPTION CALLS'!L145)*('HNI OPTION CALLS'!M145))</f>
        <v>10000</v>
      </c>
      <c r="O145" s="71">
        <f>'HNI OPTION CALLS'!N145/('HNI OPTION CALLS'!M145)/'HNI OPTION CALLS'!G145%</f>
        <v>40</v>
      </c>
    </row>
    <row r="146" spans="1:15">
      <c r="A146" s="77">
        <v>17</v>
      </c>
      <c r="B146" s="78">
        <v>43683</v>
      </c>
      <c r="C146" s="79">
        <v>530</v>
      </c>
      <c r="D146" s="70" t="s">
        <v>178</v>
      </c>
      <c r="E146" s="77" t="s">
        <v>22</v>
      </c>
      <c r="F146" s="77" t="s">
        <v>205</v>
      </c>
      <c r="G146" s="77">
        <v>14</v>
      </c>
      <c r="H146" s="77">
        <v>5</v>
      </c>
      <c r="I146" s="77">
        <v>19</v>
      </c>
      <c r="J146" s="77">
        <v>24</v>
      </c>
      <c r="K146" s="77">
        <v>29</v>
      </c>
      <c r="L146" s="77">
        <v>5</v>
      </c>
      <c r="M146" s="77">
        <v>1000</v>
      </c>
      <c r="N146" s="137">
        <f>IF('HNI OPTION CALLS'!E146="BUY",('HNI OPTION CALLS'!L146-'HNI OPTION CALLS'!G146)*('HNI OPTION CALLS'!M146),('HNI OPTION CALLS'!G146-'HNI OPTION CALLS'!L146)*('HNI OPTION CALLS'!M146))</f>
        <v>-9000</v>
      </c>
      <c r="O146" s="71">
        <f>'HNI OPTION CALLS'!N146/('HNI OPTION CALLS'!M146)/'HNI OPTION CALLS'!G146%</f>
        <v>-64.285714285714278</v>
      </c>
    </row>
    <row r="147" spans="1:15">
      <c r="A147" s="77">
        <v>18</v>
      </c>
      <c r="B147" s="78">
        <v>43682</v>
      </c>
      <c r="C147" s="79">
        <v>2700</v>
      </c>
      <c r="D147" s="70" t="s">
        <v>178</v>
      </c>
      <c r="E147" s="77" t="s">
        <v>22</v>
      </c>
      <c r="F147" s="77" t="s">
        <v>57</v>
      </c>
      <c r="G147" s="77">
        <v>58</v>
      </c>
      <c r="H147" s="77">
        <v>35</v>
      </c>
      <c r="I147" s="77">
        <v>80</v>
      </c>
      <c r="J147" s="77">
        <v>100</v>
      </c>
      <c r="K147" s="77">
        <v>120</v>
      </c>
      <c r="L147" s="77">
        <v>80</v>
      </c>
      <c r="M147" s="77">
        <v>250</v>
      </c>
      <c r="N147" s="137">
        <f>IF('HNI OPTION CALLS'!E147="BUY",('HNI OPTION CALLS'!L147-'HNI OPTION CALLS'!G147)*('HNI OPTION CALLS'!M147),('HNI OPTION CALLS'!G147-'HNI OPTION CALLS'!L147)*('HNI OPTION CALLS'!M147))</f>
        <v>5500</v>
      </c>
      <c r="O147" s="71">
        <f>'HNI OPTION CALLS'!N147/('HNI OPTION CALLS'!M147)/'HNI OPTION CALLS'!G147%</f>
        <v>37.931034482758626</v>
      </c>
    </row>
    <row r="148" spans="1:15">
      <c r="A148" s="77">
        <v>19</v>
      </c>
      <c r="B148" s="78">
        <v>43679</v>
      </c>
      <c r="C148" s="79">
        <v>1200</v>
      </c>
      <c r="D148" s="70" t="s">
        <v>178</v>
      </c>
      <c r="E148" s="77" t="s">
        <v>22</v>
      </c>
      <c r="F148" s="77" t="s">
        <v>225</v>
      </c>
      <c r="G148" s="77">
        <v>35</v>
      </c>
      <c r="H148" s="77">
        <v>18</v>
      </c>
      <c r="I148" s="77">
        <v>46</v>
      </c>
      <c r="J148" s="77">
        <v>55</v>
      </c>
      <c r="K148" s="77">
        <v>65</v>
      </c>
      <c r="L148" s="77">
        <v>18</v>
      </c>
      <c r="M148" s="77">
        <v>550</v>
      </c>
      <c r="N148" s="137">
        <f>IF('HNI OPTION CALLS'!E148="BUY",('HNI OPTION CALLS'!L148-'HNI OPTION CALLS'!G148)*('HNI OPTION CALLS'!M148),('HNI OPTION CALLS'!G148-'HNI OPTION CALLS'!L148)*('HNI OPTION CALLS'!M148))</f>
        <v>-9350</v>
      </c>
      <c r="O148" s="71">
        <f>'HNI OPTION CALLS'!N148/('HNI OPTION CALLS'!M148)/'HNI OPTION CALLS'!G148%</f>
        <v>-48.571428571428577</v>
      </c>
    </row>
    <row r="149" spans="1:15">
      <c r="A149" s="77">
        <v>20</v>
      </c>
      <c r="B149" s="78">
        <v>43679</v>
      </c>
      <c r="C149" s="79">
        <v>550</v>
      </c>
      <c r="D149" s="70" t="s">
        <v>178</v>
      </c>
      <c r="E149" s="77" t="s">
        <v>22</v>
      </c>
      <c r="F149" s="77" t="s">
        <v>402</v>
      </c>
      <c r="G149" s="77">
        <v>21</v>
      </c>
      <c r="H149" s="77">
        <v>12</v>
      </c>
      <c r="I149" s="77">
        <v>26</v>
      </c>
      <c r="J149" s="77">
        <v>31</v>
      </c>
      <c r="K149" s="77">
        <v>36</v>
      </c>
      <c r="L149" s="77">
        <v>31</v>
      </c>
      <c r="M149" s="77">
        <v>1000</v>
      </c>
      <c r="N149" s="137">
        <f>IF('HNI OPTION CALLS'!E149="BUY",('HNI OPTION CALLS'!L149-'HNI OPTION CALLS'!G149)*('HNI OPTION CALLS'!M149),('HNI OPTION CALLS'!G149-'HNI OPTION CALLS'!L149)*('HNI OPTION CALLS'!M149))</f>
        <v>10000</v>
      </c>
      <c r="O149" s="71">
        <f>'HNI OPTION CALLS'!N149/('HNI OPTION CALLS'!M149)/'HNI OPTION CALLS'!G149%</f>
        <v>47.61904761904762</v>
      </c>
    </row>
    <row r="150" spans="1:15">
      <c r="A150" s="77">
        <v>21</v>
      </c>
      <c r="B150" s="78">
        <v>43678</v>
      </c>
      <c r="C150" s="79">
        <v>2600</v>
      </c>
      <c r="D150" s="70" t="s">
        <v>178</v>
      </c>
      <c r="E150" s="77" t="s">
        <v>22</v>
      </c>
      <c r="F150" s="77" t="s">
        <v>57</v>
      </c>
      <c r="G150" s="77">
        <v>50</v>
      </c>
      <c r="H150" s="77">
        <v>15</v>
      </c>
      <c r="I150" s="77">
        <v>70</v>
      </c>
      <c r="J150" s="77">
        <v>90</v>
      </c>
      <c r="K150" s="77">
        <v>110</v>
      </c>
      <c r="L150" s="77">
        <v>90</v>
      </c>
      <c r="M150" s="77">
        <v>250</v>
      </c>
      <c r="N150" s="137">
        <f>IF('HNI OPTION CALLS'!E150="BUY",('HNI OPTION CALLS'!L150-'HNI OPTION CALLS'!G150)*('HNI OPTION CALLS'!M150),('HNI OPTION CALLS'!G150-'HNI OPTION CALLS'!L150)*('HNI OPTION CALLS'!M150))</f>
        <v>10000</v>
      </c>
      <c r="O150" s="71">
        <f>'HNI OPTION CALLS'!N150/('HNI OPTION CALLS'!M150)/'HNI OPTION CALLS'!G150%</f>
        <v>80</v>
      </c>
    </row>
    <row r="151" spans="1:15" ht="16.5">
      <c r="A151" s="82" t="s">
        <v>96</v>
      </c>
      <c r="B151" s="83"/>
      <c r="C151" s="84"/>
      <c r="D151" s="85"/>
      <c r="E151" s="86"/>
      <c r="F151" s="86"/>
      <c r="G151" s="87"/>
      <c r="H151" s="86"/>
      <c r="I151" s="86"/>
      <c r="J151" s="86"/>
      <c r="K151" s="86"/>
      <c r="L151" s="89"/>
    </row>
    <row r="152" spans="1:15" ht="16.5">
      <c r="A152" s="156" t="s">
        <v>393</v>
      </c>
      <c r="B152" s="83"/>
      <c r="C152" s="84"/>
      <c r="D152" s="85"/>
      <c r="E152" s="86"/>
      <c r="F152" s="86"/>
      <c r="G152" s="87"/>
      <c r="H152" s="88"/>
      <c r="I152" s="88"/>
      <c r="J152" s="88"/>
      <c r="K152" s="86"/>
      <c r="L152" s="89"/>
    </row>
    <row r="153" spans="1:15" ht="17.25" thickBot="1">
      <c r="A153" s="91"/>
      <c r="B153" s="92"/>
      <c r="C153" s="92"/>
      <c r="D153" s="93"/>
      <c r="E153" s="93"/>
      <c r="F153" s="93"/>
      <c r="G153" s="94"/>
      <c r="H153" s="95"/>
      <c r="I153" s="96" t="s">
        <v>27</v>
      </c>
      <c r="J153" s="96"/>
      <c r="K153" s="97"/>
    </row>
    <row r="154" spans="1:15" ht="16.5">
      <c r="A154" s="98"/>
      <c r="B154" s="92"/>
      <c r="C154" s="92"/>
      <c r="D154" s="169" t="s">
        <v>28</v>
      </c>
      <c r="E154" s="203"/>
      <c r="F154" s="99">
        <v>19</v>
      </c>
      <c r="G154" s="100">
        <v>100</v>
      </c>
      <c r="H154" s="93">
        <v>19</v>
      </c>
      <c r="I154" s="101">
        <f>'HNI OPTION CALLS'!H155/'HNI OPTION CALLS'!H154%</f>
        <v>73.684210526315795</v>
      </c>
      <c r="J154" s="101"/>
      <c r="K154" s="101"/>
    </row>
    <row r="155" spans="1:15" ht="16.5">
      <c r="A155" s="98"/>
      <c r="B155" s="92"/>
      <c r="C155" s="92"/>
      <c r="D155" s="170" t="s">
        <v>29</v>
      </c>
      <c r="E155" s="204"/>
      <c r="F155" s="103">
        <v>14</v>
      </c>
      <c r="G155" s="104">
        <f>('HNI OPTION CALLS'!F155/'HNI OPTION CALLS'!F154)*100</f>
        <v>73.68421052631578</v>
      </c>
      <c r="H155" s="93">
        <v>14</v>
      </c>
      <c r="I155" s="97"/>
      <c r="J155" s="97"/>
      <c r="K155" s="93"/>
    </row>
    <row r="156" spans="1:15" ht="16.5">
      <c r="A156" s="105"/>
      <c r="B156" s="92"/>
      <c r="C156" s="92"/>
      <c r="D156" s="170" t="s">
        <v>31</v>
      </c>
      <c r="E156" s="204"/>
      <c r="F156" s="103">
        <v>0</v>
      </c>
      <c r="G156" s="104">
        <f>('HNI OPTION CALLS'!F156/'HNI OPTION CALLS'!F154)*100</f>
        <v>0</v>
      </c>
      <c r="H156" s="106"/>
      <c r="I156" s="93"/>
      <c r="J156" s="93"/>
    </row>
    <row r="157" spans="1:15" ht="16.5">
      <c r="A157" s="105"/>
      <c r="B157" s="92"/>
      <c r="C157" s="92"/>
      <c r="D157" s="170" t="s">
        <v>32</v>
      </c>
      <c r="E157" s="204"/>
      <c r="F157" s="103">
        <v>0</v>
      </c>
      <c r="G157" s="104">
        <f>('HNI OPTION CALLS'!F157/'HNI OPTION CALLS'!F154)*100</f>
        <v>0</v>
      </c>
      <c r="H157" s="106"/>
      <c r="I157" s="93"/>
      <c r="J157" s="93"/>
      <c r="K157" s="93"/>
      <c r="L157" s="97"/>
    </row>
    <row r="158" spans="1:15" ht="16.5">
      <c r="A158" s="105"/>
      <c r="B158" s="92"/>
      <c r="C158" s="92"/>
      <c r="D158" s="170" t="s">
        <v>33</v>
      </c>
      <c r="E158" s="204"/>
      <c r="F158" s="103">
        <v>5</v>
      </c>
      <c r="G158" s="104">
        <f>('HNI OPTION CALLS'!F158/'HNI OPTION CALLS'!F154)*100</f>
        <v>26.315789473684209</v>
      </c>
      <c r="H158" s="106"/>
      <c r="I158" s="93" t="s">
        <v>34</v>
      </c>
      <c r="J158" s="93"/>
      <c r="K158" s="93"/>
      <c r="L158" s="97"/>
    </row>
    <row r="159" spans="1:15" ht="16.5">
      <c r="A159" s="105"/>
      <c r="B159" s="92"/>
      <c r="C159" s="92"/>
      <c r="D159" s="170" t="s">
        <v>35</v>
      </c>
      <c r="E159" s="204"/>
      <c r="F159" s="103">
        <v>0</v>
      </c>
      <c r="G159" s="104">
        <f>('HNI OPTION CALLS'!F159/'HNI OPTION CALLS'!F154)*100</f>
        <v>0</v>
      </c>
      <c r="H159" s="106"/>
      <c r="I159" s="93"/>
      <c r="J159" s="93"/>
      <c r="K159" s="97"/>
      <c r="L159" s="97"/>
    </row>
    <row r="160" spans="1:15" ht="17.25" thickBot="1">
      <c r="A160" s="105"/>
      <c r="B160" s="92"/>
      <c r="C160" s="92"/>
      <c r="D160" s="171" t="s">
        <v>36</v>
      </c>
      <c r="E160" s="205"/>
      <c r="F160" s="107">
        <v>0</v>
      </c>
      <c r="G160" s="108">
        <f>('HNI OPTION CALLS'!F160/'HNI OPTION CALLS'!F154)*100</f>
        <v>0</v>
      </c>
      <c r="H160" s="106"/>
      <c r="I160" s="93"/>
      <c r="J160" s="93"/>
      <c r="K160" s="102"/>
      <c r="L160" s="102"/>
    </row>
    <row r="161" spans="1:15" ht="16.5">
      <c r="A161" s="109" t="s">
        <v>37</v>
      </c>
      <c r="B161" s="92"/>
      <c r="C161" s="92"/>
      <c r="D161" s="98"/>
      <c r="E161" s="98"/>
      <c r="F161" s="93"/>
      <c r="G161" s="93"/>
      <c r="H161" s="110"/>
      <c r="I161" s="111"/>
      <c r="K161" s="111"/>
    </row>
    <row r="162" spans="1:15" ht="16.5">
      <c r="A162" s="112" t="s">
        <v>38</v>
      </c>
      <c r="B162" s="92"/>
      <c r="C162" s="92"/>
      <c r="D162" s="113"/>
      <c r="E162" s="114"/>
      <c r="F162" s="98"/>
      <c r="G162" s="111"/>
      <c r="H162" s="110"/>
      <c r="I162" s="111"/>
      <c r="J162" s="111"/>
      <c r="K162" s="111"/>
      <c r="L162" s="93"/>
    </row>
    <row r="163" spans="1:15" ht="17.25" thickBot="1">
      <c r="A163" s="112" t="s">
        <v>41</v>
      </c>
      <c r="B163" s="105"/>
      <c r="C163" s="113"/>
      <c r="D163" s="98"/>
      <c r="E163" s="116"/>
      <c r="F163" s="111"/>
      <c r="G163" s="111"/>
      <c r="H163" s="95"/>
      <c r="I163" s="97"/>
      <c r="J163" s="97"/>
      <c r="K163" s="97"/>
      <c r="L163" s="111"/>
      <c r="N163" s="98"/>
    </row>
    <row r="164" spans="1:15">
      <c r="A164" s="181" t="s">
        <v>0</v>
      </c>
      <c r="B164" s="182"/>
      <c r="C164" s="182"/>
      <c r="D164" s="182"/>
      <c r="E164" s="182"/>
      <c r="F164" s="182"/>
      <c r="G164" s="182"/>
      <c r="H164" s="182"/>
      <c r="I164" s="182"/>
      <c r="J164" s="182"/>
      <c r="K164" s="182"/>
      <c r="L164" s="182"/>
      <c r="M164" s="182"/>
      <c r="N164" s="182"/>
      <c r="O164" s="183"/>
    </row>
    <row r="165" spans="1:15">
      <c r="A165" s="184"/>
      <c r="B165" s="185"/>
      <c r="C165" s="185"/>
      <c r="D165" s="185"/>
      <c r="E165" s="185"/>
      <c r="F165" s="185"/>
      <c r="G165" s="185"/>
      <c r="H165" s="185"/>
      <c r="I165" s="185"/>
      <c r="J165" s="185"/>
      <c r="K165" s="185"/>
      <c r="L165" s="185"/>
      <c r="M165" s="185"/>
      <c r="N165" s="185"/>
      <c r="O165" s="186"/>
    </row>
    <row r="166" spans="1:15">
      <c r="A166" s="184"/>
      <c r="B166" s="185"/>
      <c r="C166" s="185"/>
      <c r="D166" s="185"/>
      <c r="E166" s="185"/>
      <c r="F166" s="185"/>
      <c r="G166" s="185"/>
      <c r="H166" s="185"/>
      <c r="I166" s="185"/>
      <c r="J166" s="185"/>
      <c r="K166" s="185"/>
      <c r="L166" s="185"/>
      <c r="M166" s="185"/>
      <c r="N166" s="185"/>
      <c r="O166" s="186"/>
    </row>
    <row r="167" spans="1:15">
      <c r="A167" s="187" t="s">
        <v>328</v>
      </c>
      <c r="B167" s="161"/>
      <c r="C167" s="161"/>
      <c r="D167" s="161"/>
      <c r="E167" s="161"/>
      <c r="F167" s="161"/>
      <c r="G167" s="161"/>
      <c r="H167" s="161"/>
      <c r="I167" s="161"/>
      <c r="J167" s="161"/>
      <c r="K167" s="161"/>
      <c r="L167" s="161"/>
      <c r="M167" s="161"/>
      <c r="N167" s="161"/>
      <c r="O167" s="188"/>
    </row>
    <row r="168" spans="1:15">
      <c r="A168" s="187" t="s">
        <v>329</v>
      </c>
      <c r="B168" s="161"/>
      <c r="C168" s="161"/>
      <c r="D168" s="161"/>
      <c r="E168" s="161"/>
      <c r="F168" s="161"/>
      <c r="G168" s="161"/>
      <c r="H168" s="161"/>
      <c r="I168" s="161"/>
      <c r="J168" s="161"/>
      <c r="K168" s="161"/>
      <c r="L168" s="161"/>
      <c r="M168" s="161"/>
      <c r="N168" s="161"/>
      <c r="O168" s="188"/>
    </row>
    <row r="169" spans="1:15" ht="15.75" thickBot="1">
      <c r="A169" s="189" t="s">
        <v>3</v>
      </c>
      <c r="B169" s="190"/>
      <c r="C169" s="190"/>
      <c r="D169" s="190"/>
      <c r="E169" s="190"/>
      <c r="F169" s="190"/>
      <c r="G169" s="190"/>
      <c r="H169" s="190"/>
      <c r="I169" s="190"/>
      <c r="J169" s="190"/>
      <c r="K169" s="190"/>
      <c r="L169" s="190"/>
      <c r="M169" s="190"/>
      <c r="N169" s="190"/>
      <c r="O169" s="191"/>
    </row>
    <row r="170" spans="1:15" ht="16.5">
      <c r="A170" s="192" t="s">
        <v>394</v>
      </c>
      <c r="B170" s="193"/>
      <c r="C170" s="193"/>
      <c r="D170" s="193"/>
      <c r="E170" s="193"/>
      <c r="F170" s="193"/>
      <c r="G170" s="193"/>
      <c r="H170" s="193"/>
      <c r="I170" s="193"/>
      <c r="J170" s="193"/>
      <c r="K170" s="193"/>
      <c r="L170" s="193"/>
      <c r="M170" s="193"/>
      <c r="N170" s="193"/>
      <c r="O170" s="194"/>
    </row>
    <row r="171" spans="1:15" ht="16.5">
      <c r="A171" s="195" t="s">
        <v>5</v>
      </c>
      <c r="B171" s="196"/>
      <c r="C171" s="196"/>
      <c r="D171" s="196"/>
      <c r="E171" s="196"/>
      <c r="F171" s="196"/>
      <c r="G171" s="196"/>
      <c r="H171" s="196"/>
      <c r="I171" s="196"/>
      <c r="J171" s="196"/>
      <c r="K171" s="196"/>
      <c r="L171" s="196"/>
      <c r="M171" s="196"/>
      <c r="N171" s="196"/>
      <c r="O171" s="197"/>
    </row>
    <row r="172" spans="1:15">
      <c r="A172" s="165" t="s">
        <v>6</v>
      </c>
      <c r="B172" s="166" t="s">
        <v>7</v>
      </c>
      <c r="C172" s="166" t="s">
        <v>8</v>
      </c>
      <c r="D172" s="166" t="s">
        <v>9</v>
      </c>
      <c r="E172" s="165" t="s">
        <v>10</v>
      </c>
      <c r="F172" s="165" t="s">
        <v>11</v>
      </c>
      <c r="G172" s="166" t="s">
        <v>12</v>
      </c>
      <c r="H172" s="166" t="s">
        <v>13</v>
      </c>
      <c r="I172" s="166" t="s">
        <v>14</v>
      </c>
      <c r="J172" s="166" t="s">
        <v>15</v>
      </c>
      <c r="K172" s="166" t="s">
        <v>16</v>
      </c>
      <c r="L172" s="200" t="s">
        <v>17</v>
      </c>
      <c r="M172" s="166" t="s">
        <v>18</v>
      </c>
      <c r="N172" s="166" t="s">
        <v>19</v>
      </c>
      <c r="O172" s="166" t="s">
        <v>20</v>
      </c>
    </row>
    <row r="173" spans="1:15">
      <c r="A173" s="198"/>
      <c r="B173" s="199"/>
      <c r="C173" s="199"/>
      <c r="D173" s="199"/>
      <c r="E173" s="198"/>
      <c r="F173" s="198"/>
      <c r="G173" s="199"/>
      <c r="H173" s="199"/>
      <c r="I173" s="199"/>
      <c r="J173" s="199"/>
      <c r="K173" s="199"/>
      <c r="L173" s="201"/>
      <c r="M173" s="199"/>
      <c r="N173" s="202"/>
      <c r="O173" s="202"/>
    </row>
    <row r="174" spans="1:15" ht="13.5" customHeight="1">
      <c r="A174" s="77">
        <v>1</v>
      </c>
      <c r="B174" s="78">
        <v>43677</v>
      </c>
      <c r="C174" s="79">
        <v>560</v>
      </c>
      <c r="D174" s="70" t="s">
        <v>178</v>
      </c>
      <c r="E174" s="77" t="s">
        <v>22</v>
      </c>
      <c r="F174" s="77" t="s">
        <v>182</v>
      </c>
      <c r="G174" s="77">
        <v>24</v>
      </c>
      <c r="H174" s="77">
        <v>1</v>
      </c>
      <c r="I174" s="77">
        <v>29</v>
      </c>
      <c r="J174" s="77">
        <v>34</v>
      </c>
      <c r="K174" s="77">
        <v>39</v>
      </c>
      <c r="L174" s="77">
        <v>29</v>
      </c>
      <c r="M174" s="77">
        <v>1000</v>
      </c>
      <c r="N174" s="137">
        <f>IF('HNI OPTION CALLS'!E174="BUY",('HNI OPTION CALLS'!L174-'HNI OPTION CALLS'!G174)*('HNI OPTION CALLS'!M174),('HNI OPTION CALLS'!G174-'HNI OPTION CALLS'!L174)*('HNI OPTION CALLS'!M174))</f>
        <v>5000</v>
      </c>
      <c r="O174" s="71">
        <f>'HNI OPTION CALLS'!N174/('HNI OPTION CALLS'!M174)/'HNI OPTION CALLS'!G174%</f>
        <v>20.833333333333336</v>
      </c>
    </row>
    <row r="175" spans="1:15" ht="13.5" customHeight="1">
      <c r="A175" s="77">
        <v>2</v>
      </c>
      <c r="B175" s="78">
        <v>43676</v>
      </c>
      <c r="C175" s="79">
        <v>500</v>
      </c>
      <c r="D175" s="70" t="s">
        <v>187</v>
      </c>
      <c r="E175" s="77" t="s">
        <v>22</v>
      </c>
      <c r="F175" s="77" t="s">
        <v>398</v>
      </c>
      <c r="G175" s="77">
        <v>55</v>
      </c>
      <c r="H175" s="77">
        <v>42</v>
      </c>
      <c r="I175" s="77">
        <v>62</v>
      </c>
      <c r="J175" s="77">
        <v>68</v>
      </c>
      <c r="K175" s="77">
        <v>75</v>
      </c>
      <c r="L175" s="77">
        <v>42</v>
      </c>
      <c r="M175" s="77">
        <v>1100</v>
      </c>
      <c r="N175" s="137">
        <f>IF('HNI OPTION CALLS'!E175="BUY",('HNI OPTION CALLS'!L175-'HNI OPTION CALLS'!G175)*('HNI OPTION CALLS'!M175),('HNI OPTION CALLS'!G175-'HNI OPTION CALLS'!L175)*('HNI OPTION CALLS'!M175))</f>
        <v>-14300</v>
      </c>
      <c r="O175" s="71">
        <f>'HNI OPTION CALLS'!N175/('HNI OPTION CALLS'!M175)/'HNI OPTION CALLS'!G175%</f>
        <v>-23.636363636363633</v>
      </c>
    </row>
    <row r="176" spans="1:15" ht="13.5" customHeight="1">
      <c r="A176" s="77">
        <v>3</v>
      </c>
      <c r="B176" s="78">
        <v>43675</v>
      </c>
      <c r="C176" s="79">
        <v>115</v>
      </c>
      <c r="D176" s="70" t="s">
        <v>178</v>
      </c>
      <c r="E176" s="77" t="s">
        <v>22</v>
      </c>
      <c r="F176" s="77" t="s">
        <v>59</v>
      </c>
      <c r="G176" s="77">
        <v>4.3</v>
      </c>
      <c r="H176" s="77">
        <v>2.2999999999999998</v>
      </c>
      <c r="I176" s="77">
        <v>5.3</v>
      </c>
      <c r="J176" s="77">
        <v>6.3</v>
      </c>
      <c r="K176" s="77">
        <v>7.3</v>
      </c>
      <c r="L176" s="77">
        <v>2.2999999999999998</v>
      </c>
      <c r="M176" s="77">
        <v>6200</v>
      </c>
      <c r="N176" s="137">
        <f>IF('HNI OPTION CALLS'!E176="BUY",('HNI OPTION CALLS'!L176-'HNI OPTION CALLS'!G176)*('HNI OPTION CALLS'!M176),('HNI OPTION CALLS'!G176-'HNI OPTION CALLS'!L176)*('HNI OPTION CALLS'!M176))</f>
        <v>-12400</v>
      </c>
      <c r="O176" s="71">
        <f>'HNI OPTION CALLS'!N176/('HNI OPTION CALLS'!M176)/'HNI OPTION CALLS'!G176%</f>
        <v>-46.511627906976749</v>
      </c>
    </row>
    <row r="177" spans="1:15" ht="13.5" customHeight="1">
      <c r="A177" s="77">
        <v>4</v>
      </c>
      <c r="B177" s="78">
        <v>43672</v>
      </c>
      <c r="C177" s="79">
        <v>100</v>
      </c>
      <c r="D177" s="70" t="s">
        <v>178</v>
      </c>
      <c r="E177" s="77" t="s">
        <v>22</v>
      </c>
      <c r="F177" s="77" t="s">
        <v>66</v>
      </c>
      <c r="G177" s="77">
        <v>7</v>
      </c>
      <c r="H177" s="77">
        <v>2</v>
      </c>
      <c r="I177" s="77">
        <v>10</v>
      </c>
      <c r="J177" s="77">
        <v>13</v>
      </c>
      <c r="K177" s="77">
        <v>16</v>
      </c>
      <c r="L177" s="77">
        <v>9</v>
      </c>
      <c r="M177" s="77">
        <v>2200</v>
      </c>
      <c r="N177" s="137">
        <f>IF('HNI OPTION CALLS'!E177="BUY",('HNI OPTION CALLS'!L177-'HNI OPTION CALLS'!G177)*('HNI OPTION CALLS'!M177),('HNI OPTION CALLS'!G177-'HNI OPTION CALLS'!L177)*('HNI OPTION CALLS'!M177))</f>
        <v>4400</v>
      </c>
      <c r="O177" s="71">
        <f>'HNI OPTION CALLS'!N177/('HNI OPTION CALLS'!M177)/'HNI OPTION CALLS'!G177%</f>
        <v>28.571428571428569</v>
      </c>
    </row>
    <row r="178" spans="1:15" ht="13.5" customHeight="1">
      <c r="A178" s="77">
        <v>5</v>
      </c>
      <c r="B178" s="78">
        <v>43672</v>
      </c>
      <c r="C178" s="79">
        <v>400</v>
      </c>
      <c r="D178" s="70" t="s">
        <v>178</v>
      </c>
      <c r="E178" s="77" t="s">
        <v>22</v>
      </c>
      <c r="F178" s="77" t="s">
        <v>345</v>
      </c>
      <c r="G178" s="77">
        <v>26</v>
      </c>
      <c r="H178" s="77">
        <v>19</v>
      </c>
      <c r="I178" s="77">
        <v>30</v>
      </c>
      <c r="J178" s="77">
        <v>34</v>
      </c>
      <c r="K178" s="77">
        <v>38</v>
      </c>
      <c r="L178" s="77">
        <v>19</v>
      </c>
      <c r="M178" s="77">
        <v>1300</v>
      </c>
      <c r="N178" s="137">
        <f>IF('HNI OPTION CALLS'!E178="BUY",('HNI OPTION CALLS'!L178-'HNI OPTION CALLS'!G178)*('HNI OPTION CALLS'!M178),('HNI OPTION CALLS'!G178-'HNI OPTION CALLS'!L178)*('HNI OPTION CALLS'!M178))</f>
        <v>-9100</v>
      </c>
      <c r="O178" s="71">
        <f>'HNI OPTION CALLS'!N178/('HNI OPTION CALLS'!M178)/'HNI OPTION CALLS'!G178%</f>
        <v>-26.923076923076923</v>
      </c>
    </row>
    <row r="179" spans="1:15" ht="13.5" customHeight="1">
      <c r="A179" s="77">
        <v>6</v>
      </c>
      <c r="B179" s="78">
        <v>43671</v>
      </c>
      <c r="C179" s="79">
        <v>50</v>
      </c>
      <c r="D179" s="70" t="s">
        <v>178</v>
      </c>
      <c r="E179" s="77" t="s">
        <v>22</v>
      </c>
      <c r="F179" s="77" t="s">
        <v>291</v>
      </c>
      <c r="G179" s="77">
        <v>5</v>
      </c>
      <c r="H179" s="77">
        <v>1</v>
      </c>
      <c r="I179" s="77">
        <v>7</v>
      </c>
      <c r="J179" s="77">
        <v>9</v>
      </c>
      <c r="K179" s="77">
        <v>11</v>
      </c>
      <c r="L179" s="77">
        <v>7</v>
      </c>
      <c r="M179" s="77">
        <v>3000</v>
      </c>
      <c r="N179" s="137">
        <f>IF('HNI OPTION CALLS'!E179="BUY",('HNI OPTION CALLS'!L179-'HNI OPTION CALLS'!G179)*('HNI OPTION CALLS'!M179),('HNI OPTION CALLS'!G179-'HNI OPTION CALLS'!L179)*('HNI OPTION CALLS'!M179))</f>
        <v>6000</v>
      </c>
      <c r="O179" s="71">
        <f>'HNI OPTION CALLS'!N179/('HNI OPTION CALLS'!M179)/'HNI OPTION CALLS'!G179%</f>
        <v>40</v>
      </c>
    </row>
    <row r="180" spans="1:15" ht="13.5" customHeight="1">
      <c r="A180" s="77">
        <v>7</v>
      </c>
      <c r="B180" s="78">
        <v>43670</v>
      </c>
      <c r="C180" s="79">
        <v>380</v>
      </c>
      <c r="D180" s="70" t="s">
        <v>178</v>
      </c>
      <c r="E180" s="77" t="s">
        <v>22</v>
      </c>
      <c r="F180" s="77" t="s">
        <v>345</v>
      </c>
      <c r="G180" s="77">
        <v>23</v>
      </c>
      <c r="H180" s="77">
        <v>15</v>
      </c>
      <c r="I180" s="77">
        <v>27</v>
      </c>
      <c r="J180" s="77">
        <v>31</v>
      </c>
      <c r="K180" s="77">
        <v>35</v>
      </c>
      <c r="L180" s="77">
        <v>27</v>
      </c>
      <c r="M180" s="77">
        <v>1300</v>
      </c>
      <c r="N180" s="137">
        <f>IF('HNI OPTION CALLS'!E180="BUY",('HNI OPTION CALLS'!L180-'HNI OPTION CALLS'!G180)*('HNI OPTION CALLS'!M180),('HNI OPTION CALLS'!G180-'HNI OPTION CALLS'!L180)*('HNI OPTION CALLS'!M180))</f>
        <v>5200</v>
      </c>
      <c r="O180" s="71">
        <f>'HNI OPTION CALLS'!N180/('HNI OPTION CALLS'!M180)/'HNI OPTION CALLS'!G180%</f>
        <v>17.391304347826086</v>
      </c>
    </row>
    <row r="181" spans="1:15" ht="13.5" customHeight="1">
      <c r="A181" s="77">
        <v>8</v>
      </c>
      <c r="B181" s="78">
        <v>43669</v>
      </c>
      <c r="C181" s="79">
        <v>180</v>
      </c>
      <c r="D181" s="70" t="s">
        <v>187</v>
      </c>
      <c r="E181" s="77" t="s">
        <v>22</v>
      </c>
      <c r="F181" s="77" t="s">
        <v>69</v>
      </c>
      <c r="G181" s="77">
        <v>3.5</v>
      </c>
      <c r="H181" s="77">
        <v>0.5</v>
      </c>
      <c r="I181" s="77">
        <v>5.5</v>
      </c>
      <c r="J181" s="77">
        <v>7.5</v>
      </c>
      <c r="K181" s="77">
        <v>9.5</v>
      </c>
      <c r="L181" s="77">
        <v>0.5</v>
      </c>
      <c r="M181" s="77">
        <v>2800</v>
      </c>
      <c r="N181" s="137">
        <f>IF('HNI OPTION CALLS'!E181="BUY",('HNI OPTION CALLS'!L181-'HNI OPTION CALLS'!G181)*('HNI OPTION CALLS'!M181),('HNI OPTION CALLS'!G181-'HNI OPTION CALLS'!L181)*('HNI OPTION CALLS'!M181))</f>
        <v>-8400</v>
      </c>
      <c r="O181" s="71">
        <f>'HNI OPTION CALLS'!N181/('HNI OPTION CALLS'!M181)/'HNI OPTION CALLS'!G181%</f>
        <v>-85.714285714285708</v>
      </c>
    </row>
    <row r="182" spans="1:15" ht="13.5" customHeight="1">
      <c r="A182" s="77">
        <v>9</v>
      </c>
      <c r="B182" s="78">
        <v>43668</v>
      </c>
      <c r="C182" s="79">
        <v>380</v>
      </c>
      <c r="D182" s="70" t="s">
        <v>187</v>
      </c>
      <c r="E182" s="77" t="s">
        <v>22</v>
      </c>
      <c r="F182" s="77" t="s">
        <v>26</v>
      </c>
      <c r="G182" s="77">
        <v>10</v>
      </c>
      <c r="H182" s="77">
        <v>2</v>
      </c>
      <c r="I182" s="77">
        <v>15</v>
      </c>
      <c r="J182" s="77">
        <v>20</v>
      </c>
      <c r="K182" s="77">
        <v>25</v>
      </c>
      <c r="L182" s="77">
        <v>15</v>
      </c>
      <c r="M182" s="77">
        <v>1100</v>
      </c>
      <c r="N182" s="137">
        <f>IF('HNI OPTION CALLS'!E182="BUY",('HNI OPTION CALLS'!L182-'HNI OPTION CALLS'!G182)*('HNI OPTION CALLS'!M182),('HNI OPTION CALLS'!G182-'HNI OPTION CALLS'!L182)*('HNI OPTION CALLS'!M182))</f>
        <v>5500</v>
      </c>
      <c r="O182" s="71">
        <f>'HNI OPTION CALLS'!N182/('HNI OPTION CALLS'!M182)/'HNI OPTION CALLS'!G182%</f>
        <v>50</v>
      </c>
    </row>
    <row r="183" spans="1:15" ht="13.5" customHeight="1">
      <c r="A183" s="77">
        <v>10</v>
      </c>
      <c r="B183" s="78">
        <v>43668</v>
      </c>
      <c r="C183" s="79">
        <v>95</v>
      </c>
      <c r="D183" s="70" t="s">
        <v>187</v>
      </c>
      <c r="E183" s="77" t="s">
        <v>22</v>
      </c>
      <c r="F183" s="77" t="s">
        <v>53</v>
      </c>
      <c r="G183" s="77">
        <v>1.2</v>
      </c>
      <c r="H183" s="77">
        <v>0.2</v>
      </c>
      <c r="I183" s="77">
        <v>2</v>
      </c>
      <c r="J183" s="77">
        <v>2.7</v>
      </c>
      <c r="K183" s="77">
        <v>3.3</v>
      </c>
      <c r="L183" s="77">
        <v>1.9</v>
      </c>
      <c r="M183" s="77">
        <v>7000</v>
      </c>
      <c r="N183" s="137">
        <f>IF('HNI OPTION CALLS'!E183="BUY",('HNI OPTION CALLS'!L183-'HNI OPTION CALLS'!G183)*('HNI OPTION CALLS'!M183),('HNI OPTION CALLS'!G183-'HNI OPTION CALLS'!L183)*('HNI OPTION CALLS'!M183))</f>
        <v>4900</v>
      </c>
      <c r="O183" s="71">
        <f>'HNI OPTION CALLS'!N183/('HNI OPTION CALLS'!M183)/'HNI OPTION CALLS'!G183%</f>
        <v>58.333333333333329</v>
      </c>
    </row>
    <row r="184" spans="1:15" ht="13.5" customHeight="1">
      <c r="A184" s="77">
        <v>11</v>
      </c>
      <c r="B184" s="78">
        <v>43664</v>
      </c>
      <c r="C184" s="79">
        <v>460</v>
      </c>
      <c r="D184" s="70" t="s">
        <v>187</v>
      </c>
      <c r="E184" s="77" t="s">
        <v>22</v>
      </c>
      <c r="F184" s="77" t="s">
        <v>99</v>
      </c>
      <c r="G184" s="77">
        <v>9</v>
      </c>
      <c r="H184" s="77">
        <v>1</v>
      </c>
      <c r="I184" s="77">
        <v>14</v>
      </c>
      <c r="J184" s="77">
        <v>19</v>
      </c>
      <c r="K184" s="77">
        <v>24</v>
      </c>
      <c r="L184" s="77">
        <v>14</v>
      </c>
      <c r="M184" s="77">
        <v>1061</v>
      </c>
      <c r="N184" s="137">
        <f>IF('HNI OPTION CALLS'!E184="BUY",('HNI OPTION CALLS'!L184-'HNI OPTION CALLS'!G184)*('HNI OPTION CALLS'!M184),('HNI OPTION CALLS'!G184-'HNI OPTION CALLS'!L184)*('HNI OPTION CALLS'!M184))</f>
        <v>5305</v>
      </c>
      <c r="O184" s="71">
        <f>'HNI OPTION CALLS'!N184/('HNI OPTION CALLS'!M184)/'HNI OPTION CALLS'!G184%</f>
        <v>55.555555555555557</v>
      </c>
    </row>
    <row r="185" spans="1:15" ht="13.5" customHeight="1">
      <c r="A185" s="77">
        <v>12</v>
      </c>
      <c r="B185" s="78">
        <v>43664</v>
      </c>
      <c r="C185" s="79">
        <v>680</v>
      </c>
      <c r="D185" s="70" t="s">
        <v>178</v>
      </c>
      <c r="E185" s="77" t="s">
        <v>22</v>
      </c>
      <c r="F185" s="77" t="s">
        <v>326</v>
      </c>
      <c r="G185" s="77">
        <v>20</v>
      </c>
      <c r="H185" s="77">
        <v>6</v>
      </c>
      <c r="I185" s="77">
        <v>28</v>
      </c>
      <c r="J185" s="77">
        <v>36</v>
      </c>
      <c r="K185" s="77">
        <v>44</v>
      </c>
      <c r="L185" s="77">
        <v>6</v>
      </c>
      <c r="M185" s="77">
        <v>800</v>
      </c>
      <c r="N185" s="137">
        <f>IF('HNI OPTION CALLS'!E185="BUY",('HNI OPTION CALLS'!L185-'HNI OPTION CALLS'!G185)*('HNI OPTION CALLS'!M185),('HNI OPTION CALLS'!G185-'HNI OPTION CALLS'!L185)*('HNI OPTION CALLS'!M185))</f>
        <v>-11200</v>
      </c>
      <c r="O185" s="71">
        <f>'HNI OPTION CALLS'!N185/('HNI OPTION CALLS'!M185)/'HNI OPTION CALLS'!G185%</f>
        <v>-70</v>
      </c>
    </row>
    <row r="186" spans="1:15" ht="13.5" customHeight="1">
      <c r="A186" s="77">
        <v>13</v>
      </c>
      <c r="B186" s="78">
        <v>43663</v>
      </c>
      <c r="C186" s="79">
        <v>370</v>
      </c>
      <c r="D186" s="70" t="s">
        <v>178</v>
      </c>
      <c r="E186" s="77" t="s">
        <v>22</v>
      </c>
      <c r="F186" s="77" t="s">
        <v>49</v>
      </c>
      <c r="G186" s="77">
        <v>4</v>
      </c>
      <c r="H186" s="77">
        <v>0.5</v>
      </c>
      <c r="I186" s="77">
        <v>6</v>
      </c>
      <c r="J186" s="77">
        <v>8</v>
      </c>
      <c r="K186" s="77">
        <v>10</v>
      </c>
      <c r="L186" s="77">
        <v>6</v>
      </c>
      <c r="M186" s="77">
        <v>3000</v>
      </c>
      <c r="N186" s="137">
        <f>IF('HNI OPTION CALLS'!E186="BUY",('HNI OPTION CALLS'!L186-'HNI OPTION CALLS'!G186)*('HNI OPTION CALLS'!M186),('HNI OPTION CALLS'!G186-'HNI OPTION CALLS'!L186)*('HNI OPTION CALLS'!M186))</f>
        <v>6000</v>
      </c>
      <c r="O186" s="71">
        <f>'HNI OPTION CALLS'!N186/('HNI OPTION CALLS'!M186)/'HNI OPTION CALLS'!G186%</f>
        <v>50</v>
      </c>
    </row>
    <row r="187" spans="1:15" ht="13.5" customHeight="1">
      <c r="A187" s="77">
        <v>14</v>
      </c>
      <c r="B187" s="78">
        <v>43663</v>
      </c>
      <c r="C187" s="79">
        <v>660</v>
      </c>
      <c r="D187" s="70" t="s">
        <v>178</v>
      </c>
      <c r="E187" s="77" t="s">
        <v>22</v>
      </c>
      <c r="F187" s="77" t="s">
        <v>54</v>
      </c>
      <c r="G187" s="77">
        <v>17</v>
      </c>
      <c r="H187" s="77">
        <v>5</v>
      </c>
      <c r="I187" s="77">
        <v>24</v>
      </c>
      <c r="J187" s="77">
        <v>30</v>
      </c>
      <c r="K187" s="77">
        <v>37</v>
      </c>
      <c r="L187" s="77">
        <v>5</v>
      </c>
      <c r="M187" s="77">
        <v>900</v>
      </c>
      <c r="N187" s="137">
        <f>IF('HNI OPTION CALLS'!E187="BUY",('HNI OPTION CALLS'!L187-'HNI OPTION CALLS'!G187)*('HNI OPTION CALLS'!M187),('HNI OPTION CALLS'!G187-'HNI OPTION CALLS'!L187)*('HNI OPTION CALLS'!M187))</f>
        <v>-10800</v>
      </c>
      <c r="O187" s="71">
        <f>'HNI OPTION CALLS'!N187/('HNI OPTION CALLS'!M187)/'HNI OPTION CALLS'!G187%</f>
        <v>-70.588235294117638</v>
      </c>
    </row>
    <row r="188" spans="1:15" ht="13.5" customHeight="1">
      <c r="A188" s="77">
        <v>15</v>
      </c>
      <c r="B188" s="78">
        <v>43662</v>
      </c>
      <c r="C188" s="79">
        <v>190</v>
      </c>
      <c r="D188" s="70" t="s">
        <v>178</v>
      </c>
      <c r="E188" s="77" t="s">
        <v>22</v>
      </c>
      <c r="F188" s="77" t="s">
        <v>69</v>
      </c>
      <c r="G188" s="77">
        <v>4</v>
      </c>
      <c r="H188" s="77">
        <v>0.5</v>
      </c>
      <c r="I188" s="77">
        <v>6</v>
      </c>
      <c r="J188" s="77">
        <v>8</v>
      </c>
      <c r="K188" s="77">
        <v>10</v>
      </c>
      <c r="L188" s="77">
        <v>0.5</v>
      </c>
      <c r="M188" s="77">
        <v>2800</v>
      </c>
      <c r="N188" s="137">
        <f>IF('HNI OPTION CALLS'!E188="BUY",('HNI OPTION CALLS'!L188-'HNI OPTION CALLS'!G188)*('HNI OPTION CALLS'!M188),('HNI OPTION CALLS'!G188-'HNI OPTION CALLS'!L188)*('HNI OPTION CALLS'!M188))</f>
        <v>-9800</v>
      </c>
      <c r="O188" s="71">
        <f>'HNI OPTION CALLS'!N188/('HNI OPTION CALLS'!M188)/'HNI OPTION CALLS'!G188%</f>
        <v>-87.5</v>
      </c>
    </row>
    <row r="189" spans="1:15" ht="13.5" customHeight="1">
      <c r="A189" s="77">
        <v>16</v>
      </c>
      <c r="B189" s="78">
        <v>43658</v>
      </c>
      <c r="C189" s="79">
        <v>365</v>
      </c>
      <c r="D189" s="70" t="s">
        <v>178</v>
      </c>
      <c r="E189" s="77" t="s">
        <v>22</v>
      </c>
      <c r="F189" s="77" t="s">
        <v>49</v>
      </c>
      <c r="G189" s="77">
        <v>7</v>
      </c>
      <c r="H189" s="77">
        <v>3</v>
      </c>
      <c r="I189" s="77">
        <v>9</v>
      </c>
      <c r="J189" s="77">
        <v>11</v>
      </c>
      <c r="K189" s="77">
        <v>13</v>
      </c>
      <c r="L189" s="77">
        <v>3</v>
      </c>
      <c r="M189" s="77">
        <v>3000</v>
      </c>
      <c r="N189" s="137">
        <f>IF('HNI OPTION CALLS'!E189="BUY",('HNI OPTION CALLS'!L189-'HNI OPTION CALLS'!G189)*('HNI OPTION CALLS'!M189),('HNI OPTION CALLS'!G189-'HNI OPTION CALLS'!L189)*('HNI OPTION CALLS'!M189))</f>
        <v>-12000</v>
      </c>
      <c r="O189" s="71">
        <f>'HNI OPTION CALLS'!N189/('HNI OPTION CALLS'!M189)/'HNI OPTION CALLS'!G189%</f>
        <v>-57.142857142857139</v>
      </c>
    </row>
    <row r="190" spans="1:15" ht="13.5" customHeight="1">
      <c r="A190" s="77">
        <v>17</v>
      </c>
      <c r="B190" s="78">
        <v>43657</v>
      </c>
      <c r="C190" s="79">
        <v>1560</v>
      </c>
      <c r="D190" s="70" t="s">
        <v>178</v>
      </c>
      <c r="E190" s="77" t="s">
        <v>22</v>
      </c>
      <c r="F190" s="77" t="s">
        <v>68</v>
      </c>
      <c r="G190" s="77">
        <v>40</v>
      </c>
      <c r="H190" s="77">
        <v>15</v>
      </c>
      <c r="I190" s="77">
        <v>55</v>
      </c>
      <c r="J190" s="77">
        <v>70</v>
      </c>
      <c r="K190" s="77">
        <v>85</v>
      </c>
      <c r="L190" s="77">
        <v>15</v>
      </c>
      <c r="M190" s="77">
        <v>375</v>
      </c>
      <c r="N190" s="137">
        <f>IF('HNI OPTION CALLS'!E190="BUY",('HNI OPTION CALLS'!L190-'HNI OPTION CALLS'!G190)*('HNI OPTION CALLS'!M190),('HNI OPTION CALLS'!G190-'HNI OPTION CALLS'!L190)*('HNI OPTION CALLS'!M190))</f>
        <v>-9375</v>
      </c>
      <c r="O190" s="71">
        <f>'HNI OPTION CALLS'!N190/('HNI OPTION CALLS'!M190)/'HNI OPTION CALLS'!G190%</f>
        <v>-62.5</v>
      </c>
    </row>
    <row r="191" spans="1:15" ht="13.5" customHeight="1">
      <c r="A191" s="77">
        <v>18</v>
      </c>
      <c r="B191" s="78">
        <v>43656</v>
      </c>
      <c r="C191" s="79">
        <v>450</v>
      </c>
      <c r="D191" s="70" t="s">
        <v>187</v>
      </c>
      <c r="E191" s="77" t="s">
        <v>22</v>
      </c>
      <c r="F191" s="77" t="s">
        <v>99</v>
      </c>
      <c r="G191" s="77">
        <v>12</v>
      </c>
      <c r="H191" s="77">
        <v>3</v>
      </c>
      <c r="I191" s="77">
        <v>17</v>
      </c>
      <c r="J191" s="77">
        <v>22</v>
      </c>
      <c r="K191" s="77">
        <v>27</v>
      </c>
      <c r="L191" s="77">
        <v>3</v>
      </c>
      <c r="M191" s="77">
        <v>1061</v>
      </c>
      <c r="N191" s="137">
        <f>IF('HNI OPTION CALLS'!E191="BUY",('HNI OPTION CALLS'!L191-'HNI OPTION CALLS'!G191)*('HNI OPTION CALLS'!M191),('HNI OPTION CALLS'!G191-'HNI OPTION CALLS'!L191)*('HNI OPTION CALLS'!M191))</f>
        <v>-9549</v>
      </c>
      <c r="O191" s="71">
        <f>'HNI OPTION CALLS'!N191/('HNI OPTION CALLS'!M191)/'HNI OPTION CALLS'!G191%</f>
        <v>-75</v>
      </c>
    </row>
    <row r="192" spans="1:15" ht="13.5" customHeight="1">
      <c r="A192" s="77">
        <v>19</v>
      </c>
      <c r="B192" s="78">
        <v>43650</v>
      </c>
      <c r="C192" s="79">
        <v>220</v>
      </c>
      <c r="D192" s="70" t="s">
        <v>178</v>
      </c>
      <c r="E192" s="77" t="s">
        <v>22</v>
      </c>
      <c r="F192" s="77" t="s">
        <v>315</v>
      </c>
      <c r="G192" s="77">
        <v>4.5</v>
      </c>
      <c r="H192" s="77">
        <v>0.8</v>
      </c>
      <c r="I192" s="77">
        <v>6.5</v>
      </c>
      <c r="J192" s="77">
        <v>8.5</v>
      </c>
      <c r="K192" s="77">
        <v>10.5</v>
      </c>
      <c r="L192" s="77">
        <v>0.8</v>
      </c>
      <c r="M192" s="77">
        <v>2500</v>
      </c>
      <c r="N192" s="137">
        <f>IF('HNI OPTION CALLS'!E192="BUY",('HNI OPTION CALLS'!L192-'HNI OPTION CALLS'!G192)*('HNI OPTION CALLS'!M192),('HNI OPTION CALLS'!G192-'HNI OPTION CALLS'!L192)*('HNI OPTION CALLS'!M192))</f>
        <v>-9250</v>
      </c>
      <c r="O192" s="71">
        <f>'HNI OPTION CALLS'!N192/('HNI OPTION CALLS'!M192)/'HNI OPTION CALLS'!G192%</f>
        <v>-82.222222222222229</v>
      </c>
    </row>
    <row r="193" spans="1:15" ht="13.5" customHeight="1">
      <c r="A193" s="77">
        <v>20</v>
      </c>
      <c r="B193" s="78">
        <v>43655</v>
      </c>
      <c r="C193" s="79">
        <v>360</v>
      </c>
      <c r="D193" s="70" t="s">
        <v>178</v>
      </c>
      <c r="E193" s="77" t="s">
        <v>22</v>
      </c>
      <c r="F193" s="77" t="s">
        <v>49</v>
      </c>
      <c r="G193" s="77">
        <v>7.5</v>
      </c>
      <c r="H193" s="77">
        <v>4</v>
      </c>
      <c r="I193" s="77">
        <v>9.5</v>
      </c>
      <c r="J193" s="77">
        <v>11.5</v>
      </c>
      <c r="K193" s="77">
        <v>13.5</v>
      </c>
      <c r="L193" s="77">
        <v>9.5</v>
      </c>
      <c r="M193" s="77">
        <v>3000</v>
      </c>
      <c r="N193" s="137">
        <f>IF('HNI OPTION CALLS'!E193="BUY",('HNI OPTION CALLS'!L193-'HNI OPTION CALLS'!G193)*('HNI OPTION CALLS'!M193),('HNI OPTION CALLS'!G193-'HNI OPTION CALLS'!L193)*('HNI OPTION CALLS'!M193))</f>
        <v>6000</v>
      </c>
      <c r="O193" s="71">
        <f>'HNI OPTION CALLS'!N193/('HNI OPTION CALLS'!M193)/'HNI OPTION CALLS'!G193%</f>
        <v>26.666666666666668</v>
      </c>
    </row>
    <row r="194" spans="1:15" ht="16.5">
      <c r="A194" s="82" t="s">
        <v>96</v>
      </c>
      <c r="B194" s="83"/>
      <c r="C194" s="84"/>
      <c r="D194" s="85"/>
      <c r="E194" s="86"/>
      <c r="F194" s="86"/>
      <c r="G194" s="87"/>
      <c r="H194" s="86"/>
      <c r="I194" s="86"/>
      <c r="J194" s="86"/>
      <c r="K194" s="86"/>
      <c r="L194" s="89"/>
    </row>
    <row r="195" spans="1:15" ht="16.5">
      <c r="A195" s="156" t="s">
        <v>393</v>
      </c>
      <c r="B195" s="83"/>
      <c r="C195" s="84"/>
      <c r="D195" s="85"/>
      <c r="E195" s="86"/>
      <c r="F195" s="86"/>
      <c r="G195" s="87"/>
      <c r="H195" s="88"/>
      <c r="I195" s="88"/>
      <c r="J195" s="88"/>
      <c r="K195" s="86"/>
      <c r="L195" s="89"/>
    </row>
    <row r="196" spans="1:15" ht="17.25" thickBot="1">
      <c r="A196" s="91"/>
      <c r="B196" s="92"/>
      <c r="C196" s="92"/>
      <c r="D196" s="93"/>
      <c r="E196" s="93"/>
      <c r="F196" s="93"/>
      <c r="G196" s="94"/>
      <c r="H196" s="95"/>
      <c r="I196" s="96" t="s">
        <v>27</v>
      </c>
      <c r="J196" s="96"/>
      <c r="K196" s="97"/>
    </row>
    <row r="197" spans="1:15" ht="16.5">
      <c r="A197" s="98"/>
      <c r="B197" s="92"/>
      <c r="C197" s="92"/>
      <c r="D197" s="169" t="s">
        <v>28</v>
      </c>
      <c r="E197" s="203"/>
      <c r="F197" s="99">
        <v>20</v>
      </c>
      <c r="G197" s="100">
        <v>100</v>
      </c>
      <c r="H197" s="93">
        <v>20</v>
      </c>
      <c r="I197" s="101">
        <f>'HNI OPTION CALLS'!H198/'HNI OPTION CALLS'!H197%</f>
        <v>45</v>
      </c>
      <c r="J197" s="101"/>
      <c r="K197" s="101"/>
    </row>
    <row r="198" spans="1:15" ht="16.5">
      <c r="A198" s="98"/>
      <c r="B198" s="92"/>
      <c r="C198" s="92"/>
      <c r="D198" s="170" t="s">
        <v>29</v>
      </c>
      <c r="E198" s="204"/>
      <c r="F198" s="103">
        <v>9</v>
      </c>
      <c r="G198" s="104">
        <f>('HNI OPTION CALLS'!F198/'HNI OPTION CALLS'!F197)*100</f>
        <v>45</v>
      </c>
      <c r="H198" s="93">
        <v>9</v>
      </c>
      <c r="I198" s="97"/>
      <c r="J198" s="97"/>
      <c r="K198" s="93"/>
    </row>
    <row r="199" spans="1:15" ht="16.5">
      <c r="A199" s="105"/>
      <c r="B199" s="92"/>
      <c r="C199" s="92"/>
      <c r="D199" s="170" t="s">
        <v>31</v>
      </c>
      <c r="E199" s="204"/>
      <c r="F199" s="103">
        <v>0</v>
      </c>
      <c r="G199" s="104">
        <f>('HNI OPTION CALLS'!F199/'HNI OPTION CALLS'!F197)*100</f>
        <v>0</v>
      </c>
      <c r="H199" s="106"/>
      <c r="I199" s="93"/>
      <c r="J199" s="93"/>
    </row>
    <row r="200" spans="1:15" ht="16.5">
      <c r="A200" s="105"/>
      <c r="B200" s="92"/>
      <c r="C200" s="92"/>
      <c r="D200" s="170" t="s">
        <v>32</v>
      </c>
      <c r="E200" s="204"/>
      <c r="F200" s="103">
        <v>0</v>
      </c>
      <c r="G200" s="104">
        <f>('HNI OPTION CALLS'!F200/'HNI OPTION CALLS'!F197)*100</f>
        <v>0</v>
      </c>
      <c r="H200" s="106"/>
      <c r="I200" s="93"/>
      <c r="J200" s="93"/>
      <c r="K200" s="93"/>
      <c r="L200" s="97"/>
    </row>
    <row r="201" spans="1:15" ht="16.5">
      <c r="A201" s="105"/>
      <c r="B201" s="92"/>
      <c r="C201" s="92"/>
      <c r="D201" s="170" t="s">
        <v>33</v>
      </c>
      <c r="E201" s="204"/>
      <c r="F201" s="103">
        <v>11</v>
      </c>
      <c r="G201" s="104">
        <f>('HNI OPTION CALLS'!F201/'HNI OPTION CALLS'!F197)*100</f>
        <v>55.000000000000007</v>
      </c>
      <c r="H201" s="106"/>
      <c r="I201" s="93" t="s">
        <v>34</v>
      </c>
      <c r="J201" s="93"/>
      <c r="K201" s="93"/>
      <c r="L201" s="97"/>
    </row>
    <row r="202" spans="1:15" ht="16.5">
      <c r="A202" s="105"/>
      <c r="B202" s="92"/>
      <c r="C202" s="92"/>
      <c r="D202" s="170" t="s">
        <v>35</v>
      </c>
      <c r="E202" s="204"/>
      <c r="F202" s="103">
        <v>0</v>
      </c>
      <c r="G202" s="104">
        <f>('HNI OPTION CALLS'!F202/'HNI OPTION CALLS'!F197)*100</f>
        <v>0</v>
      </c>
      <c r="H202" s="106"/>
      <c r="I202" s="93"/>
      <c r="J202" s="93"/>
      <c r="K202" s="97"/>
      <c r="L202" s="97"/>
    </row>
    <row r="203" spans="1:15" ht="17.25" thickBot="1">
      <c r="A203" s="105"/>
      <c r="B203" s="92"/>
      <c r="C203" s="92"/>
      <c r="D203" s="171" t="s">
        <v>36</v>
      </c>
      <c r="E203" s="205"/>
      <c r="F203" s="107">
        <v>0</v>
      </c>
      <c r="G203" s="108">
        <f>('HNI OPTION CALLS'!F203/'HNI OPTION CALLS'!F197)*100</f>
        <v>0</v>
      </c>
      <c r="H203" s="106"/>
      <c r="I203" s="93"/>
      <c r="J203" s="93"/>
      <c r="K203" s="102"/>
      <c r="L203" s="102"/>
    </row>
    <row r="204" spans="1:15" ht="16.5">
      <c r="A204" s="109" t="s">
        <v>37</v>
      </c>
      <c r="B204" s="92"/>
      <c r="C204" s="92"/>
      <c r="D204" s="98"/>
      <c r="E204" s="98"/>
      <c r="F204" s="93"/>
      <c r="G204" s="93"/>
      <c r="H204" s="110"/>
      <c r="I204" s="111"/>
      <c r="K204" s="111"/>
    </row>
    <row r="205" spans="1:15" ht="16.5">
      <c r="A205" s="112" t="s">
        <v>38</v>
      </c>
      <c r="B205" s="92"/>
      <c r="C205" s="92"/>
      <c r="D205" s="113"/>
      <c r="E205" s="114"/>
      <c r="F205" s="98"/>
      <c r="G205" s="111"/>
      <c r="H205" s="110"/>
      <c r="I205" s="111"/>
      <c r="J205" s="111"/>
      <c r="K205" s="111"/>
      <c r="L205" s="93"/>
    </row>
    <row r="206" spans="1:15" ht="17.25" thickBot="1">
      <c r="A206" s="112" t="s">
        <v>41</v>
      </c>
      <c r="B206" s="105"/>
      <c r="C206" s="113"/>
      <c r="D206" s="98"/>
      <c r="E206" s="116"/>
      <c r="F206" s="111"/>
      <c r="G206" s="111"/>
      <c r="H206" s="95"/>
      <c r="I206" s="97"/>
      <c r="J206" s="97"/>
      <c r="K206" s="97"/>
      <c r="L206" s="111"/>
      <c r="N206" s="98"/>
    </row>
    <row r="207" spans="1:15">
      <c r="A207" s="181" t="s">
        <v>0</v>
      </c>
      <c r="B207" s="182"/>
      <c r="C207" s="182"/>
      <c r="D207" s="182"/>
      <c r="E207" s="182"/>
      <c r="F207" s="182"/>
      <c r="G207" s="182"/>
      <c r="H207" s="182"/>
      <c r="I207" s="182"/>
      <c r="J207" s="182"/>
      <c r="K207" s="182"/>
      <c r="L207" s="182"/>
      <c r="M207" s="182"/>
      <c r="N207" s="182"/>
      <c r="O207" s="183"/>
    </row>
    <row r="208" spans="1:15">
      <c r="A208" s="184"/>
      <c r="B208" s="185"/>
      <c r="C208" s="185"/>
      <c r="D208" s="185"/>
      <c r="E208" s="185"/>
      <c r="F208" s="185"/>
      <c r="G208" s="185"/>
      <c r="H208" s="185"/>
      <c r="I208" s="185"/>
      <c r="J208" s="185"/>
      <c r="K208" s="185"/>
      <c r="L208" s="185"/>
      <c r="M208" s="185"/>
      <c r="N208" s="185"/>
      <c r="O208" s="186"/>
    </row>
    <row r="209" spans="1:15">
      <c r="A209" s="184"/>
      <c r="B209" s="185"/>
      <c r="C209" s="185"/>
      <c r="D209" s="185"/>
      <c r="E209" s="185"/>
      <c r="F209" s="185"/>
      <c r="G209" s="185"/>
      <c r="H209" s="185"/>
      <c r="I209" s="185"/>
      <c r="J209" s="185"/>
      <c r="K209" s="185"/>
      <c r="L209" s="185"/>
      <c r="M209" s="185"/>
      <c r="N209" s="185"/>
      <c r="O209" s="186"/>
    </row>
    <row r="210" spans="1:15">
      <c r="A210" s="187" t="s">
        <v>328</v>
      </c>
      <c r="B210" s="161"/>
      <c r="C210" s="161"/>
      <c r="D210" s="161"/>
      <c r="E210" s="161"/>
      <c r="F210" s="161"/>
      <c r="G210" s="161"/>
      <c r="H210" s="161"/>
      <c r="I210" s="161"/>
      <c r="J210" s="161"/>
      <c r="K210" s="161"/>
      <c r="L210" s="161"/>
      <c r="M210" s="161"/>
      <c r="N210" s="161"/>
      <c r="O210" s="188"/>
    </row>
    <row r="211" spans="1:15">
      <c r="A211" s="187" t="s">
        <v>329</v>
      </c>
      <c r="B211" s="161"/>
      <c r="C211" s="161"/>
      <c r="D211" s="161"/>
      <c r="E211" s="161"/>
      <c r="F211" s="161"/>
      <c r="G211" s="161"/>
      <c r="H211" s="161"/>
      <c r="I211" s="161"/>
      <c r="J211" s="161"/>
      <c r="K211" s="161"/>
      <c r="L211" s="161"/>
      <c r="M211" s="161"/>
      <c r="N211" s="161"/>
      <c r="O211" s="188"/>
    </row>
    <row r="212" spans="1:15" ht="15.75" thickBot="1">
      <c r="A212" s="189" t="s">
        <v>3</v>
      </c>
      <c r="B212" s="190"/>
      <c r="C212" s="190"/>
      <c r="D212" s="190"/>
      <c r="E212" s="190"/>
      <c r="F212" s="190"/>
      <c r="G212" s="190"/>
      <c r="H212" s="190"/>
      <c r="I212" s="190"/>
      <c r="J212" s="190"/>
      <c r="K212" s="190"/>
      <c r="L212" s="190"/>
      <c r="M212" s="190"/>
      <c r="N212" s="190"/>
      <c r="O212" s="191"/>
    </row>
    <row r="213" spans="1:15" ht="16.5">
      <c r="A213" s="192" t="s">
        <v>388</v>
      </c>
      <c r="B213" s="193"/>
      <c r="C213" s="193"/>
      <c r="D213" s="193"/>
      <c r="E213" s="193"/>
      <c r="F213" s="193"/>
      <c r="G213" s="193"/>
      <c r="H213" s="193"/>
      <c r="I213" s="193"/>
      <c r="J213" s="193"/>
      <c r="K213" s="193"/>
      <c r="L213" s="193"/>
      <c r="M213" s="193"/>
      <c r="N213" s="193"/>
      <c r="O213" s="194"/>
    </row>
    <row r="214" spans="1:15" ht="16.5">
      <c r="A214" s="195" t="s">
        <v>5</v>
      </c>
      <c r="B214" s="196"/>
      <c r="C214" s="196"/>
      <c r="D214" s="196"/>
      <c r="E214" s="196"/>
      <c r="F214" s="196"/>
      <c r="G214" s="196"/>
      <c r="H214" s="196"/>
      <c r="I214" s="196"/>
      <c r="J214" s="196"/>
      <c r="K214" s="196"/>
      <c r="L214" s="196"/>
      <c r="M214" s="196"/>
      <c r="N214" s="196"/>
      <c r="O214" s="197"/>
    </row>
    <row r="215" spans="1:15">
      <c r="A215" s="165" t="s">
        <v>6</v>
      </c>
      <c r="B215" s="166" t="s">
        <v>7</v>
      </c>
      <c r="C215" s="166" t="s">
        <v>8</v>
      </c>
      <c r="D215" s="166" t="s">
        <v>9</v>
      </c>
      <c r="E215" s="165" t="s">
        <v>10</v>
      </c>
      <c r="F215" s="165" t="s">
        <v>11</v>
      </c>
      <c r="G215" s="166" t="s">
        <v>12</v>
      </c>
      <c r="H215" s="166" t="s">
        <v>13</v>
      </c>
      <c r="I215" s="166" t="s">
        <v>14</v>
      </c>
      <c r="J215" s="166" t="s">
        <v>15</v>
      </c>
      <c r="K215" s="166" t="s">
        <v>16</v>
      </c>
      <c r="L215" s="200" t="s">
        <v>17</v>
      </c>
      <c r="M215" s="166" t="s">
        <v>18</v>
      </c>
      <c r="N215" s="166" t="s">
        <v>19</v>
      </c>
      <c r="O215" s="166" t="s">
        <v>20</v>
      </c>
    </row>
    <row r="216" spans="1:15">
      <c r="A216" s="198"/>
      <c r="B216" s="199"/>
      <c r="C216" s="199"/>
      <c r="D216" s="199"/>
      <c r="E216" s="198"/>
      <c r="F216" s="198"/>
      <c r="G216" s="199"/>
      <c r="H216" s="199"/>
      <c r="I216" s="199"/>
      <c r="J216" s="199"/>
      <c r="K216" s="199"/>
      <c r="L216" s="201"/>
      <c r="M216" s="199"/>
      <c r="N216" s="202"/>
      <c r="O216" s="202"/>
    </row>
    <row r="217" spans="1:15">
      <c r="A217" s="77">
        <v>1</v>
      </c>
      <c r="B217" s="78">
        <v>43644</v>
      </c>
      <c r="C217" s="79">
        <v>1640</v>
      </c>
      <c r="D217" s="70" t="s">
        <v>178</v>
      </c>
      <c r="E217" s="77" t="s">
        <v>22</v>
      </c>
      <c r="F217" s="77" t="s">
        <v>155</v>
      </c>
      <c r="G217" s="77">
        <v>50</v>
      </c>
      <c r="H217" s="77">
        <v>25</v>
      </c>
      <c r="I217" s="77">
        <v>65</v>
      </c>
      <c r="J217" s="77">
        <v>80</v>
      </c>
      <c r="K217" s="77">
        <v>95</v>
      </c>
      <c r="L217" s="77">
        <v>65</v>
      </c>
      <c r="M217" s="77">
        <v>400</v>
      </c>
      <c r="N217" s="137">
        <f>IF('HNI OPTION CALLS'!E217="BUY",('HNI OPTION CALLS'!L217-'HNI OPTION CALLS'!G217)*('HNI OPTION CALLS'!M217),('HNI OPTION CALLS'!G217-'HNI OPTION CALLS'!L217)*('HNI OPTION CALLS'!M217))</f>
        <v>6000</v>
      </c>
      <c r="O217" s="71">
        <f>'HNI OPTION CALLS'!N217/('HNI OPTION CALLS'!M217)/'HNI OPTION CALLS'!G217%</f>
        <v>30</v>
      </c>
    </row>
    <row r="218" spans="1:15">
      <c r="A218" s="77">
        <v>2</v>
      </c>
      <c r="B218" s="78">
        <v>43643</v>
      </c>
      <c r="C218" s="79">
        <v>6700</v>
      </c>
      <c r="D218" s="70" t="s">
        <v>178</v>
      </c>
      <c r="E218" s="77" t="s">
        <v>22</v>
      </c>
      <c r="F218" s="77" t="s">
        <v>253</v>
      </c>
      <c r="G218" s="77">
        <v>150</v>
      </c>
      <c r="H218" s="77">
        <v>25</v>
      </c>
      <c r="I218" s="77">
        <v>230</v>
      </c>
      <c r="J218" s="77">
        <v>300</v>
      </c>
      <c r="K218" s="77">
        <v>380</v>
      </c>
      <c r="L218" s="77">
        <v>230</v>
      </c>
      <c r="M218" s="77">
        <v>75</v>
      </c>
      <c r="N218" s="137">
        <f>IF('HNI OPTION CALLS'!E218="BUY",('HNI OPTION CALLS'!L218-'HNI OPTION CALLS'!G218)*('HNI OPTION CALLS'!M218),('HNI OPTION CALLS'!G218-'HNI OPTION CALLS'!L218)*('HNI OPTION CALLS'!M218))</f>
        <v>6000</v>
      </c>
      <c r="O218" s="71">
        <f>'HNI OPTION CALLS'!N218/('HNI OPTION CALLS'!M218)/'HNI OPTION CALLS'!G218%</f>
        <v>53.333333333333336</v>
      </c>
    </row>
    <row r="219" spans="1:15">
      <c r="A219" s="77">
        <v>3</v>
      </c>
      <c r="B219" s="78">
        <v>43642</v>
      </c>
      <c r="C219" s="79">
        <v>150</v>
      </c>
      <c r="D219" s="70" t="s">
        <v>178</v>
      </c>
      <c r="E219" s="77" t="s">
        <v>22</v>
      </c>
      <c r="F219" s="77" t="s">
        <v>51</v>
      </c>
      <c r="G219" s="77">
        <v>6</v>
      </c>
      <c r="H219" s="77">
        <v>2.8</v>
      </c>
      <c r="I219" s="77">
        <v>8</v>
      </c>
      <c r="J219" s="77">
        <v>10</v>
      </c>
      <c r="K219" s="77">
        <v>12</v>
      </c>
      <c r="L219" s="77">
        <v>8</v>
      </c>
      <c r="M219" s="77">
        <v>3200</v>
      </c>
      <c r="N219" s="137">
        <f>IF('HNI OPTION CALLS'!E219="BUY",('HNI OPTION CALLS'!L219-'HNI OPTION CALLS'!G219)*('HNI OPTION CALLS'!M219),('HNI OPTION CALLS'!G219-'HNI OPTION CALLS'!L219)*('HNI OPTION CALLS'!M219))</f>
        <v>6400</v>
      </c>
      <c r="O219" s="71">
        <f>'HNI OPTION CALLS'!N219/('HNI OPTION CALLS'!M219)/'HNI OPTION CALLS'!G219%</f>
        <v>33.333333333333336</v>
      </c>
    </row>
    <row r="220" spans="1:15">
      <c r="A220" s="77">
        <v>4</v>
      </c>
      <c r="B220" s="78">
        <v>43642</v>
      </c>
      <c r="C220" s="79">
        <v>180</v>
      </c>
      <c r="D220" s="70" t="s">
        <v>178</v>
      </c>
      <c r="E220" s="77" t="s">
        <v>22</v>
      </c>
      <c r="F220" s="77" t="s">
        <v>69</v>
      </c>
      <c r="G220" s="77">
        <v>8.4</v>
      </c>
      <c r="H220" s="77">
        <v>4.8</v>
      </c>
      <c r="I220" s="77">
        <v>10.5</v>
      </c>
      <c r="J220" s="77">
        <v>12</v>
      </c>
      <c r="K220" s="77">
        <v>13.5</v>
      </c>
      <c r="L220" s="77">
        <v>10.5</v>
      </c>
      <c r="M220" s="77">
        <v>2600</v>
      </c>
      <c r="N220" s="137">
        <f>IF('HNI OPTION CALLS'!E220="BUY",('HNI OPTION CALLS'!L220-'HNI OPTION CALLS'!G220)*('HNI OPTION CALLS'!M220),('HNI OPTION CALLS'!G220-'HNI OPTION CALLS'!L220)*('HNI OPTION CALLS'!M220))</f>
        <v>5459.9999999999991</v>
      </c>
      <c r="O220" s="71">
        <f>'HNI OPTION CALLS'!N220/('HNI OPTION CALLS'!M220)/'HNI OPTION CALLS'!G220%</f>
        <v>24.999999999999993</v>
      </c>
    </row>
    <row r="221" spans="1:15">
      <c r="A221" s="77">
        <v>5</v>
      </c>
      <c r="B221" s="78">
        <v>43641</v>
      </c>
      <c r="C221" s="79">
        <v>280</v>
      </c>
      <c r="D221" s="70" t="s">
        <v>178</v>
      </c>
      <c r="E221" s="77" t="s">
        <v>22</v>
      </c>
      <c r="F221" s="77" t="s">
        <v>174</v>
      </c>
      <c r="G221" s="77">
        <v>7.3</v>
      </c>
      <c r="H221" s="77">
        <v>3.5</v>
      </c>
      <c r="I221" s="77">
        <v>9.5</v>
      </c>
      <c r="J221" s="77">
        <v>12</v>
      </c>
      <c r="K221" s="77">
        <v>14.5</v>
      </c>
      <c r="L221" s="77">
        <v>5</v>
      </c>
      <c r="M221" s="77">
        <v>2400</v>
      </c>
      <c r="N221" s="137">
        <f>IF('HNI OPTION CALLS'!E221="BUY",('HNI OPTION CALLS'!L221-'HNI OPTION CALLS'!G221)*('HNI OPTION CALLS'!M221),('HNI OPTION CALLS'!G221-'HNI OPTION CALLS'!L221)*('HNI OPTION CALLS'!M221))</f>
        <v>-5520</v>
      </c>
      <c r="O221" s="71">
        <f>'HNI OPTION CALLS'!N221/('HNI OPTION CALLS'!M221)/'HNI OPTION CALLS'!G221%</f>
        <v>-31.506849315068493</v>
      </c>
    </row>
    <row r="222" spans="1:15">
      <c r="A222" s="77">
        <v>6</v>
      </c>
      <c r="B222" s="78">
        <v>43637</v>
      </c>
      <c r="C222" s="79">
        <v>380</v>
      </c>
      <c r="D222" s="70" t="s">
        <v>178</v>
      </c>
      <c r="E222" s="77" t="s">
        <v>22</v>
      </c>
      <c r="F222" s="77" t="s">
        <v>76</v>
      </c>
      <c r="G222" s="77">
        <v>9</v>
      </c>
      <c r="H222" s="77">
        <v>5</v>
      </c>
      <c r="I222" s="77">
        <v>11.5</v>
      </c>
      <c r="J222" s="77">
        <v>14</v>
      </c>
      <c r="K222" s="77">
        <v>16.5</v>
      </c>
      <c r="L222" s="77">
        <v>7</v>
      </c>
      <c r="M222" s="77">
        <v>1800</v>
      </c>
      <c r="N222" s="137">
        <f>IF('HNI OPTION CALLS'!E222="BUY",('HNI OPTION CALLS'!L222-'HNI OPTION CALLS'!G222)*('HNI OPTION CALLS'!M222),('HNI OPTION CALLS'!G222-'HNI OPTION CALLS'!L222)*('HNI OPTION CALLS'!M222))</f>
        <v>-3600</v>
      </c>
      <c r="O222" s="71">
        <f>'HNI OPTION CALLS'!N222/('HNI OPTION CALLS'!M222)/'HNI OPTION CALLS'!G222%</f>
        <v>-22.222222222222221</v>
      </c>
    </row>
    <row r="223" spans="1:15">
      <c r="A223" s="77">
        <v>7</v>
      </c>
      <c r="B223" s="78">
        <v>43636</v>
      </c>
      <c r="C223" s="79">
        <v>500</v>
      </c>
      <c r="D223" s="70" t="s">
        <v>178</v>
      </c>
      <c r="E223" s="77" t="s">
        <v>22</v>
      </c>
      <c r="F223" s="77" t="s">
        <v>99</v>
      </c>
      <c r="G223" s="77">
        <v>9.5</v>
      </c>
      <c r="H223" s="77">
        <v>2</v>
      </c>
      <c r="I223" s="77">
        <v>15</v>
      </c>
      <c r="J223" s="77">
        <v>20</v>
      </c>
      <c r="K223" s="77">
        <v>25</v>
      </c>
      <c r="L223" s="77">
        <v>2</v>
      </c>
      <c r="M223" s="77">
        <v>1061</v>
      </c>
      <c r="N223" s="137">
        <f>IF('HNI OPTION CALLS'!E223="BUY",('HNI OPTION CALLS'!L223-'HNI OPTION CALLS'!G223)*('HNI OPTION CALLS'!M223),('HNI OPTION CALLS'!G223-'HNI OPTION CALLS'!L223)*('HNI OPTION CALLS'!M223))</f>
        <v>-7957.5</v>
      </c>
      <c r="O223" s="71">
        <f>'HNI OPTION CALLS'!N223/('HNI OPTION CALLS'!M223)/'HNI OPTION CALLS'!G223%</f>
        <v>-78.94736842105263</v>
      </c>
    </row>
    <row r="224" spans="1:15">
      <c r="A224" s="77">
        <v>8</v>
      </c>
      <c r="B224" s="78">
        <v>43634</v>
      </c>
      <c r="C224" s="79">
        <v>270</v>
      </c>
      <c r="D224" s="70" t="s">
        <v>178</v>
      </c>
      <c r="E224" s="77" t="s">
        <v>22</v>
      </c>
      <c r="F224" s="77" t="s">
        <v>82</v>
      </c>
      <c r="G224" s="77">
        <v>5</v>
      </c>
      <c r="H224" s="77">
        <v>1</v>
      </c>
      <c r="I224" s="77">
        <v>7.5</v>
      </c>
      <c r="J224" s="77">
        <v>10</v>
      </c>
      <c r="K224" s="77">
        <v>12.5</v>
      </c>
      <c r="L224" s="77">
        <v>7.5</v>
      </c>
      <c r="M224" s="77">
        <v>2000</v>
      </c>
      <c r="N224" s="137">
        <f>IF('HNI OPTION CALLS'!E224="BUY",('HNI OPTION CALLS'!L224-'HNI OPTION CALLS'!G224)*('HNI OPTION CALLS'!M224),('HNI OPTION CALLS'!G224-'HNI OPTION CALLS'!L224)*('HNI OPTION CALLS'!M224))</f>
        <v>5000</v>
      </c>
      <c r="O224" s="71">
        <f>'HNI OPTION CALLS'!N224/('HNI OPTION CALLS'!M224)/'HNI OPTION CALLS'!G224%</f>
        <v>50</v>
      </c>
    </row>
    <row r="225" spans="1:15">
      <c r="A225" s="77">
        <v>9</v>
      </c>
      <c r="B225" s="78">
        <v>43629</v>
      </c>
      <c r="C225" s="79">
        <v>120</v>
      </c>
      <c r="D225" s="70" t="s">
        <v>187</v>
      </c>
      <c r="E225" s="77" t="s">
        <v>22</v>
      </c>
      <c r="F225" s="77" t="s">
        <v>390</v>
      </c>
      <c r="G225" s="77">
        <v>4</v>
      </c>
      <c r="H225" s="77">
        <v>1.8</v>
      </c>
      <c r="I225" s="77">
        <v>5.3</v>
      </c>
      <c r="J225" s="77">
        <v>6.6</v>
      </c>
      <c r="K225" s="77">
        <v>7.9</v>
      </c>
      <c r="L225" s="77">
        <v>5.3</v>
      </c>
      <c r="M225" s="77">
        <v>4500</v>
      </c>
      <c r="N225" s="137">
        <f>IF('HNI OPTION CALLS'!E225="BUY",('HNI OPTION CALLS'!L225-'HNI OPTION CALLS'!G225)*('HNI OPTION CALLS'!M225),('HNI OPTION CALLS'!G225-'HNI OPTION CALLS'!L225)*('HNI OPTION CALLS'!M225))</f>
        <v>5849.9999999999991</v>
      </c>
      <c r="O225" s="71">
        <f>'HNI OPTION CALLS'!N225/('HNI OPTION CALLS'!M225)/'HNI OPTION CALLS'!G225%</f>
        <v>32.499999999999993</v>
      </c>
    </row>
    <row r="226" spans="1:15">
      <c r="A226" s="77">
        <v>10</v>
      </c>
      <c r="B226" s="78">
        <v>43628</v>
      </c>
      <c r="C226" s="79">
        <v>170</v>
      </c>
      <c r="D226" s="70" t="s">
        <v>178</v>
      </c>
      <c r="E226" s="77" t="s">
        <v>22</v>
      </c>
      <c r="F226" s="77" t="s">
        <v>74</v>
      </c>
      <c r="G226" s="77">
        <v>7</v>
      </c>
      <c r="H226" s="77">
        <v>2.5</v>
      </c>
      <c r="I226" s="77">
        <v>9.5</v>
      </c>
      <c r="J226" s="77">
        <v>12</v>
      </c>
      <c r="K226" s="77">
        <v>14.5</v>
      </c>
      <c r="L226" s="77">
        <v>2.5</v>
      </c>
      <c r="M226" s="77">
        <v>2300</v>
      </c>
      <c r="N226" s="137">
        <f>IF('HNI OPTION CALLS'!E226="BUY",('HNI OPTION CALLS'!L226-'HNI OPTION CALLS'!G226)*('HNI OPTION CALLS'!M226),('HNI OPTION CALLS'!G226-'HNI OPTION CALLS'!L226)*('HNI OPTION CALLS'!M226))</f>
        <v>-10350</v>
      </c>
      <c r="O226" s="71">
        <f>'HNI OPTION CALLS'!N226/('HNI OPTION CALLS'!M226)/'HNI OPTION CALLS'!G226%</f>
        <v>-64.285714285714278</v>
      </c>
    </row>
    <row r="227" spans="1:15">
      <c r="A227" s="77">
        <v>11</v>
      </c>
      <c r="B227" s="78">
        <v>43627</v>
      </c>
      <c r="C227" s="79">
        <v>350</v>
      </c>
      <c r="D227" s="70" t="s">
        <v>178</v>
      </c>
      <c r="E227" s="77" t="s">
        <v>22</v>
      </c>
      <c r="F227" s="77" t="s">
        <v>49</v>
      </c>
      <c r="G227" s="77">
        <v>7</v>
      </c>
      <c r="H227" s="77">
        <v>3.5</v>
      </c>
      <c r="I227" s="77">
        <v>9</v>
      </c>
      <c r="J227" s="77">
        <v>11</v>
      </c>
      <c r="K227" s="77">
        <v>13</v>
      </c>
      <c r="L227" s="77">
        <v>3.5</v>
      </c>
      <c r="M227" s="77">
        <v>3000</v>
      </c>
      <c r="N227" s="137">
        <f>IF('HNI OPTION CALLS'!E227="BUY",('HNI OPTION CALLS'!L227-'HNI OPTION CALLS'!G227)*('HNI OPTION CALLS'!M227),('HNI OPTION CALLS'!G227-'HNI OPTION CALLS'!L227)*('HNI OPTION CALLS'!M227))</f>
        <v>-10500</v>
      </c>
      <c r="O227" s="71">
        <f>'HNI OPTION CALLS'!N227/('HNI OPTION CALLS'!M227)/'HNI OPTION CALLS'!G227%</f>
        <v>-49.999999999999993</v>
      </c>
    </row>
    <row r="228" spans="1:15">
      <c r="A228" s="77">
        <v>12</v>
      </c>
      <c r="B228" s="78">
        <v>43626</v>
      </c>
      <c r="C228" s="79">
        <v>1420</v>
      </c>
      <c r="D228" s="70" t="s">
        <v>178</v>
      </c>
      <c r="E228" s="77" t="s">
        <v>22</v>
      </c>
      <c r="F228" s="77" t="s">
        <v>211</v>
      </c>
      <c r="G228" s="77">
        <v>24</v>
      </c>
      <c r="H228" s="77">
        <v>7</v>
      </c>
      <c r="I228" s="77">
        <v>34</v>
      </c>
      <c r="J228" s="77">
        <v>44</v>
      </c>
      <c r="K228" s="77">
        <v>54</v>
      </c>
      <c r="L228" s="77">
        <v>33</v>
      </c>
      <c r="M228" s="77">
        <v>550</v>
      </c>
      <c r="N228" s="137">
        <f>IF('HNI OPTION CALLS'!E228="BUY",('HNI OPTION CALLS'!L228-'HNI OPTION CALLS'!G228)*('HNI OPTION CALLS'!M228),('HNI OPTION CALLS'!G228-'HNI OPTION CALLS'!L228)*('HNI OPTION CALLS'!M228))</f>
        <v>4950</v>
      </c>
      <c r="O228" s="71">
        <f>'HNI OPTION CALLS'!N228/('HNI OPTION CALLS'!M228)/'HNI OPTION CALLS'!G228%</f>
        <v>37.5</v>
      </c>
    </row>
    <row r="229" spans="1:15">
      <c r="A229" s="77">
        <v>13</v>
      </c>
      <c r="B229" s="78">
        <v>43622</v>
      </c>
      <c r="C229" s="79">
        <v>60</v>
      </c>
      <c r="D229" s="70" t="s">
        <v>187</v>
      </c>
      <c r="E229" s="77" t="s">
        <v>22</v>
      </c>
      <c r="F229" s="77" t="s">
        <v>270</v>
      </c>
      <c r="G229" s="77">
        <v>9.5</v>
      </c>
      <c r="H229" s="77">
        <v>7.5</v>
      </c>
      <c r="I229" s="77">
        <v>10.5</v>
      </c>
      <c r="J229" s="77">
        <v>11.5</v>
      </c>
      <c r="K229" s="77">
        <v>12.5</v>
      </c>
      <c r="L229" s="77">
        <v>11.5</v>
      </c>
      <c r="M229" s="77">
        <v>6500</v>
      </c>
      <c r="N229" s="137">
        <f>IF('HNI OPTION CALLS'!E229="BUY",('HNI OPTION CALLS'!L229-'HNI OPTION CALLS'!G229)*('HNI OPTION CALLS'!M229),('HNI OPTION CALLS'!G229-'HNI OPTION CALLS'!L229)*('HNI OPTION CALLS'!M229))</f>
        <v>13000</v>
      </c>
      <c r="O229" s="71">
        <f>'HNI OPTION CALLS'!N229/('HNI OPTION CALLS'!M229)/'HNI OPTION CALLS'!G229%</f>
        <v>21.05263157894737</v>
      </c>
    </row>
    <row r="230" spans="1:15">
      <c r="A230" s="77">
        <v>14</v>
      </c>
      <c r="B230" s="78">
        <v>43620</v>
      </c>
      <c r="C230" s="79">
        <v>260</v>
      </c>
      <c r="D230" s="70" t="s">
        <v>178</v>
      </c>
      <c r="E230" s="77" t="s">
        <v>22</v>
      </c>
      <c r="F230" s="77" t="s">
        <v>195</v>
      </c>
      <c r="G230" s="77">
        <v>7</v>
      </c>
      <c r="H230" s="77">
        <v>3</v>
      </c>
      <c r="I230" s="77">
        <v>9.5</v>
      </c>
      <c r="J230" s="77">
        <v>12</v>
      </c>
      <c r="K230" s="77">
        <v>14.5</v>
      </c>
      <c r="L230" s="77">
        <v>9.5</v>
      </c>
      <c r="M230" s="77">
        <v>2250</v>
      </c>
      <c r="N230" s="137">
        <f>IF('HNI OPTION CALLS'!E230="BUY",('HNI OPTION CALLS'!L230-'HNI OPTION CALLS'!G230)*('HNI OPTION CALLS'!M230),('HNI OPTION CALLS'!G230-'HNI OPTION CALLS'!L230)*('HNI OPTION CALLS'!M230))</f>
        <v>5625</v>
      </c>
      <c r="O230" s="71">
        <f>'HNI OPTION CALLS'!N230/('HNI OPTION CALLS'!M230)/'HNI OPTION CALLS'!G230%</f>
        <v>35.714285714285708</v>
      </c>
    </row>
    <row r="231" spans="1:15">
      <c r="A231" s="77">
        <v>15</v>
      </c>
      <c r="B231" s="78">
        <v>43619</v>
      </c>
      <c r="C231" s="79">
        <v>1360</v>
      </c>
      <c r="D231" s="70" t="s">
        <v>178</v>
      </c>
      <c r="E231" s="77" t="s">
        <v>22</v>
      </c>
      <c r="F231" s="77" t="s">
        <v>312</v>
      </c>
      <c r="G231" s="77">
        <v>40</v>
      </c>
      <c r="H231" s="77">
        <v>23</v>
      </c>
      <c r="I231" s="77">
        <v>50</v>
      </c>
      <c r="J231" s="77">
        <v>60</v>
      </c>
      <c r="K231" s="77">
        <v>70</v>
      </c>
      <c r="L231" s="77">
        <v>50</v>
      </c>
      <c r="M231" s="77">
        <v>500</v>
      </c>
      <c r="N231" s="137">
        <f>IF('HNI OPTION CALLS'!E231="BUY",('HNI OPTION CALLS'!L231-'HNI OPTION CALLS'!G231)*('HNI OPTION CALLS'!M231),('HNI OPTION CALLS'!G231-'HNI OPTION CALLS'!L231)*('HNI OPTION CALLS'!M231))</f>
        <v>5000</v>
      </c>
      <c r="O231" s="71">
        <f>'HNI OPTION CALLS'!N231/('HNI OPTION CALLS'!M231)/'HNI OPTION CALLS'!G231%</f>
        <v>25</v>
      </c>
    </row>
    <row r="232" spans="1:15" ht="16.5">
      <c r="A232" s="82" t="s">
        <v>96</v>
      </c>
      <c r="B232" s="83"/>
      <c r="C232" s="84"/>
      <c r="D232" s="85"/>
      <c r="E232" s="86"/>
      <c r="F232" s="86"/>
      <c r="G232" s="87"/>
      <c r="H232" s="86"/>
      <c r="I232" s="86"/>
      <c r="J232" s="86"/>
      <c r="K232" s="86"/>
      <c r="L232" s="89"/>
    </row>
    <row r="233" spans="1:15" ht="16.5">
      <c r="A233" s="82" t="s">
        <v>95</v>
      </c>
      <c r="B233" s="83"/>
      <c r="C233" s="84"/>
      <c r="D233" s="85"/>
      <c r="E233" s="86"/>
      <c r="F233" s="86"/>
      <c r="G233" s="87"/>
      <c r="H233" s="88"/>
      <c r="I233" s="88"/>
      <c r="J233" s="88"/>
      <c r="K233" s="86"/>
      <c r="L233" s="89"/>
    </row>
    <row r="234" spans="1:15" ht="17.25" thickBot="1">
      <c r="A234" s="91"/>
      <c r="B234" s="92"/>
      <c r="C234" s="92"/>
      <c r="D234" s="93"/>
      <c r="E234" s="93"/>
      <c r="F234" s="93"/>
      <c r="G234" s="94"/>
      <c r="H234" s="95"/>
      <c r="I234" s="96" t="s">
        <v>27</v>
      </c>
      <c r="J234" s="96"/>
      <c r="K234" s="97"/>
    </row>
    <row r="235" spans="1:15" ht="16.5">
      <c r="A235" s="98"/>
      <c r="B235" s="92"/>
      <c r="C235" s="92"/>
      <c r="D235" s="169" t="s">
        <v>28</v>
      </c>
      <c r="E235" s="203"/>
      <c r="F235" s="99">
        <v>15</v>
      </c>
      <c r="G235" s="100">
        <v>100</v>
      </c>
      <c r="H235" s="93">
        <v>15</v>
      </c>
      <c r="I235" s="101">
        <f>'HNI OPTION CALLS'!H236/'HNI OPTION CALLS'!H235%</f>
        <v>80</v>
      </c>
      <c r="J235" s="101"/>
      <c r="K235" s="101"/>
    </row>
    <row r="236" spans="1:15" ht="16.5">
      <c r="A236" s="98"/>
      <c r="B236" s="92"/>
      <c r="C236" s="92"/>
      <c r="D236" s="170" t="s">
        <v>29</v>
      </c>
      <c r="E236" s="204"/>
      <c r="F236" s="103">
        <v>12</v>
      </c>
      <c r="G236" s="104">
        <f>('HNI OPTION CALLS'!F236/'HNI OPTION CALLS'!F235)*100</f>
        <v>80</v>
      </c>
      <c r="H236" s="93">
        <v>12</v>
      </c>
      <c r="I236" s="97"/>
      <c r="J236" s="97"/>
      <c r="K236" s="93"/>
    </row>
    <row r="237" spans="1:15" ht="16.5">
      <c r="A237" s="105"/>
      <c r="B237" s="92"/>
      <c r="C237" s="92"/>
      <c r="D237" s="170" t="s">
        <v>31</v>
      </c>
      <c r="E237" s="204"/>
      <c r="F237" s="103">
        <v>0</v>
      </c>
      <c r="G237" s="104">
        <f>('HNI OPTION CALLS'!F237/'HNI OPTION CALLS'!F235)*100</f>
        <v>0</v>
      </c>
      <c r="H237" s="106"/>
      <c r="I237" s="93"/>
      <c r="J237" s="93"/>
      <c r="K237" s="93"/>
    </row>
    <row r="238" spans="1:15" ht="16.5">
      <c r="A238" s="105"/>
      <c r="B238" s="92"/>
      <c r="C238" s="92"/>
      <c r="D238" s="170" t="s">
        <v>32</v>
      </c>
      <c r="E238" s="204"/>
      <c r="F238" s="103">
        <v>0</v>
      </c>
      <c r="G238" s="104">
        <f>('HNI OPTION CALLS'!F238/'HNI OPTION CALLS'!F235)*100</f>
        <v>0</v>
      </c>
      <c r="H238" s="106"/>
      <c r="I238" s="93"/>
      <c r="J238" s="93"/>
      <c r="K238" s="93"/>
      <c r="L238" s="97"/>
    </row>
    <row r="239" spans="1:15" ht="16.5">
      <c r="A239" s="105"/>
      <c r="B239" s="92"/>
      <c r="C239" s="92"/>
      <c r="D239" s="170" t="s">
        <v>33</v>
      </c>
      <c r="E239" s="204"/>
      <c r="F239" s="103">
        <v>5</v>
      </c>
      <c r="G239" s="104">
        <f>('HNI OPTION CALLS'!F239/'HNI OPTION CALLS'!F235)*100</f>
        <v>33.333333333333329</v>
      </c>
      <c r="H239" s="106"/>
      <c r="I239" s="93" t="s">
        <v>34</v>
      </c>
      <c r="J239" s="93"/>
      <c r="K239" s="97"/>
      <c r="L239" s="97"/>
      <c r="M239" s="90"/>
    </row>
    <row r="240" spans="1:15" ht="16.5">
      <c r="A240" s="105"/>
      <c r="B240" s="92"/>
      <c r="C240" s="92"/>
      <c r="D240" s="170" t="s">
        <v>35</v>
      </c>
      <c r="E240" s="204"/>
      <c r="F240" s="103">
        <v>0</v>
      </c>
      <c r="G240" s="104">
        <f>('HNI OPTION CALLS'!F240/'HNI OPTION CALLS'!F235)*100</f>
        <v>0</v>
      </c>
      <c r="H240" s="106"/>
      <c r="I240" s="93"/>
      <c r="J240" s="93"/>
      <c r="K240" s="97"/>
      <c r="L240" s="97"/>
    </row>
    <row r="241" spans="1:15" ht="17.25" thickBot="1">
      <c r="A241" s="105"/>
      <c r="B241" s="92"/>
      <c r="C241" s="92"/>
      <c r="D241" s="171" t="s">
        <v>36</v>
      </c>
      <c r="E241" s="205"/>
      <c r="F241" s="107">
        <v>0</v>
      </c>
      <c r="G241" s="108">
        <f>('HNI OPTION CALLS'!F241/'HNI OPTION CALLS'!F235)*100</f>
        <v>0</v>
      </c>
      <c r="H241" s="106"/>
      <c r="I241" s="93"/>
      <c r="J241" s="93"/>
      <c r="K241" s="102"/>
      <c r="L241" s="102"/>
    </row>
    <row r="242" spans="1:15" ht="16.5">
      <c r="A242" s="109" t="s">
        <v>37</v>
      </c>
      <c r="B242" s="92"/>
      <c r="C242" s="92"/>
      <c r="D242" s="98"/>
      <c r="E242" s="98"/>
      <c r="F242" s="93"/>
      <c r="G242" s="93"/>
      <c r="H242" s="110"/>
      <c r="I242" s="111"/>
      <c r="K242" s="111"/>
    </row>
    <row r="243" spans="1:15" ht="16.5">
      <c r="A243" s="112" t="s">
        <v>38</v>
      </c>
      <c r="B243" s="92"/>
      <c r="C243" s="92"/>
      <c r="D243" s="113"/>
      <c r="E243" s="114"/>
      <c r="F243" s="98"/>
      <c r="G243" s="111"/>
      <c r="H243" s="110"/>
      <c r="I243" s="111"/>
      <c r="J243" s="111"/>
      <c r="K243" s="111"/>
      <c r="L243" s="93"/>
    </row>
    <row r="244" spans="1:15" ht="16.5">
      <c r="A244" s="112" t="s">
        <v>39</v>
      </c>
      <c r="B244" s="92"/>
      <c r="C244" s="92"/>
      <c r="D244" s="98"/>
      <c r="E244" s="114"/>
      <c r="F244" s="98"/>
      <c r="G244" s="111"/>
      <c r="H244" s="110"/>
      <c r="I244" s="97"/>
      <c r="J244" s="97"/>
      <c r="K244" s="97"/>
      <c r="L244" s="93"/>
    </row>
    <row r="245" spans="1:15" ht="16.5">
      <c r="A245" s="112" t="s">
        <v>40</v>
      </c>
      <c r="B245" s="113"/>
      <c r="C245" s="92"/>
      <c r="D245" s="98"/>
      <c r="E245" s="114"/>
      <c r="F245" s="98"/>
      <c r="G245" s="111"/>
      <c r="H245" s="95"/>
      <c r="I245" s="97"/>
      <c r="J245" s="97"/>
      <c r="K245" s="97"/>
      <c r="L245" s="93"/>
    </row>
    <row r="246" spans="1:15" ht="17.25" thickBot="1">
      <c r="A246" s="112" t="s">
        <v>41</v>
      </c>
      <c r="B246" s="105"/>
      <c r="C246" s="113"/>
      <c r="D246" s="98"/>
      <c r="E246" s="116"/>
      <c r="F246" s="111"/>
      <c r="G246" s="111"/>
      <c r="H246" s="95"/>
      <c r="I246" s="97"/>
      <c r="J246" s="97"/>
      <c r="K246" s="97"/>
      <c r="L246" s="111"/>
      <c r="N246" s="98"/>
    </row>
    <row r="247" spans="1:15">
      <c r="A247" s="181" t="s">
        <v>0</v>
      </c>
      <c r="B247" s="182"/>
      <c r="C247" s="182"/>
      <c r="D247" s="182"/>
      <c r="E247" s="182"/>
      <c r="F247" s="182"/>
      <c r="G247" s="182"/>
      <c r="H247" s="182"/>
      <c r="I247" s="182"/>
      <c r="J247" s="182"/>
      <c r="K247" s="182"/>
      <c r="L247" s="182"/>
      <c r="M247" s="182"/>
      <c r="N247" s="182"/>
      <c r="O247" s="183"/>
    </row>
    <row r="248" spans="1:15">
      <c r="A248" s="184"/>
      <c r="B248" s="185"/>
      <c r="C248" s="185"/>
      <c r="D248" s="185"/>
      <c r="E248" s="185"/>
      <c r="F248" s="185"/>
      <c r="G248" s="185"/>
      <c r="H248" s="185"/>
      <c r="I248" s="185"/>
      <c r="J248" s="185"/>
      <c r="K248" s="185"/>
      <c r="L248" s="185"/>
      <c r="M248" s="185"/>
      <c r="N248" s="185"/>
      <c r="O248" s="186"/>
    </row>
    <row r="249" spans="1:15">
      <c r="A249" s="184"/>
      <c r="B249" s="185"/>
      <c r="C249" s="185"/>
      <c r="D249" s="185"/>
      <c r="E249" s="185"/>
      <c r="F249" s="185"/>
      <c r="G249" s="185"/>
      <c r="H249" s="185"/>
      <c r="I249" s="185"/>
      <c r="J249" s="185"/>
      <c r="K249" s="185"/>
      <c r="L249" s="185"/>
      <c r="M249" s="185"/>
      <c r="N249" s="185"/>
      <c r="O249" s="186"/>
    </row>
    <row r="250" spans="1:15">
      <c r="A250" s="187" t="s">
        <v>328</v>
      </c>
      <c r="B250" s="161"/>
      <c r="C250" s="161"/>
      <c r="D250" s="161"/>
      <c r="E250" s="161"/>
      <c r="F250" s="161"/>
      <c r="G250" s="161"/>
      <c r="H250" s="161"/>
      <c r="I250" s="161"/>
      <c r="J250" s="161"/>
      <c r="K250" s="161"/>
      <c r="L250" s="161"/>
      <c r="M250" s="161"/>
      <c r="N250" s="161"/>
      <c r="O250" s="188"/>
    </row>
    <row r="251" spans="1:15">
      <c r="A251" s="187" t="s">
        <v>329</v>
      </c>
      <c r="B251" s="161"/>
      <c r="C251" s="161"/>
      <c r="D251" s="161"/>
      <c r="E251" s="161"/>
      <c r="F251" s="161"/>
      <c r="G251" s="161"/>
      <c r="H251" s="161"/>
      <c r="I251" s="161"/>
      <c r="J251" s="161"/>
      <c r="K251" s="161"/>
      <c r="L251" s="161"/>
      <c r="M251" s="161"/>
      <c r="N251" s="161"/>
      <c r="O251" s="188"/>
    </row>
    <row r="252" spans="1:15" ht="15.75" thickBot="1">
      <c r="A252" s="189" t="s">
        <v>3</v>
      </c>
      <c r="B252" s="190"/>
      <c r="C252" s="190"/>
      <c r="D252" s="190"/>
      <c r="E252" s="190"/>
      <c r="F252" s="190"/>
      <c r="G252" s="190"/>
      <c r="H252" s="190"/>
      <c r="I252" s="190"/>
      <c r="J252" s="190"/>
      <c r="K252" s="190"/>
      <c r="L252" s="190"/>
      <c r="M252" s="190"/>
      <c r="N252" s="190"/>
      <c r="O252" s="191"/>
    </row>
    <row r="253" spans="1:15" ht="16.5">
      <c r="A253" s="192" t="s">
        <v>385</v>
      </c>
      <c r="B253" s="193"/>
      <c r="C253" s="193"/>
      <c r="D253" s="193"/>
      <c r="E253" s="193"/>
      <c r="F253" s="193"/>
      <c r="G253" s="193"/>
      <c r="H253" s="193"/>
      <c r="I253" s="193"/>
      <c r="J253" s="193"/>
      <c r="K253" s="193"/>
      <c r="L253" s="193"/>
      <c r="M253" s="193"/>
      <c r="N253" s="193"/>
      <c r="O253" s="194"/>
    </row>
    <row r="254" spans="1:15" ht="16.5">
      <c r="A254" s="195" t="s">
        <v>5</v>
      </c>
      <c r="B254" s="196"/>
      <c r="C254" s="196"/>
      <c r="D254" s="196"/>
      <c r="E254" s="196"/>
      <c r="F254" s="196"/>
      <c r="G254" s="196"/>
      <c r="H254" s="196"/>
      <c r="I254" s="196"/>
      <c r="J254" s="196"/>
      <c r="K254" s="196"/>
      <c r="L254" s="196"/>
      <c r="M254" s="196"/>
      <c r="N254" s="196"/>
      <c r="O254" s="197"/>
    </row>
    <row r="255" spans="1:15">
      <c r="A255" s="165" t="s">
        <v>6</v>
      </c>
      <c r="B255" s="166" t="s">
        <v>7</v>
      </c>
      <c r="C255" s="166" t="s">
        <v>8</v>
      </c>
      <c r="D255" s="166" t="s">
        <v>9</v>
      </c>
      <c r="E255" s="165" t="s">
        <v>10</v>
      </c>
      <c r="F255" s="165" t="s">
        <v>11</v>
      </c>
      <c r="G255" s="166" t="s">
        <v>12</v>
      </c>
      <c r="H255" s="166" t="s">
        <v>13</v>
      </c>
      <c r="I255" s="166" t="s">
        <v>14</v>
      </c>
      <c r="J255" s="166" t="s">
        <v>15</v>
      </c>
      <c r="K255" s="166" t="s">
        <v>16</v>
      </c>
      <c r="L255" s="200" t="s">
        <v>17</v>
      </c>
      <c r="M255" s="166" t="s">
        <v>18</v>
      </c>
      <c r="N255" s="166" t="s">
        <v>19</v>
      </c>
      <c r="O255" s="166" t="s">
        <v>20</v>
      </c>
    </row>
    <row r="256" spans="1:15">
      <c r="A256" s="198"/>
      <c r="B256" s="199"/>
      <c r="C256" s="199"/>
      <c r="D256" s="199"/>
      <c r="E256" s="198"/>
      <c r="F256" s="198"/>
      <c r="G256" s="199"/>
      <c r="H256" s="199"/>
      <c r="I256" s="199"/>
      <c r="J256" s="199"/>
      <c r="K256" s="199"/>
      <c r="L256" s="201"/>
      <c r="M256" s="199"/>
      <c r="N256" s="202"/>
      <c r="O256" s="202"/>
    </row>
    <row r="257" spans="1:15">
      <c r="A257" s="77">
        <v>1</v>
      </c>
      <c r="B257" s="78">
        <v>43616</v>
      </c>
      <c r="C257" s="79">
        <v>820</v>
      </c>
      <c r="D257" s="70" t="s">
        <v>178</v>
      </c>
      <c r="E257" s="77" t="s">
        <v>22</v>
      </c>
      <c r="F257" s="77" t="s">
        <v>326</v>
      </c>
      <c r="G257" s="77">
        <v>36</v>
      </c>
      <c r="H257" s="77">
        <v>19</v>
      </c>
      <c r="I257" s="77">
        <v>46</v>
      </c>
      <c r="J257" s="77">
        <v>56</v>
      </c>
      <c r="K257" s="77">
        <v>66</v>
      </c>
      <c r="L257" s="77">
        <v>19</v>
      </c>
      <c r="M257" s="77">
        <v>500</v>
      </c>
      <c r="N257" s="137">
        <f>IF('HNI OPTION CALLS'!E257="BUY",('HNI OPTION CALLS'!L257-'HNI OPTION CALLS'!G257)*('HNI OPTION CALLS'!M257),('HNI OPTION CALLS'!G257-'HNI OPTION CALLS'!L257)*('HNI OPTION CALLS'!M257))</f>
        <v>-8500</v>
      </c>
      <c r="O257" s="71">
        <f>'HNI OPTION CALLS'!N257/('HNI OPTION CALLS'!M257)/'HNI OPTION CALLS'!G257%</f>
        <v>-47.222222222222221</v>
      </c>
    </row>
    <row r="258" spans="1:15">
      <c r="A258" s="77">
        <v>2</v>
      </c>
      <c r="B258" s="78">
        <v>43615</v>
      </c>
      <c r="C258" s="79">
        <v>720</v>
      </c>
      <c r="D258" s="70" t="s">
        <v>178</v>
      </c>
      <c r="E258" s="77" t="s">
        <v>22</v>
      </c>
      <c r="F258" s="77" t="s">
        <v>179</v>
      </c>
      <c r="G258" s="77">
        <v>34</v>
      </c>
      <c r="H258" s="77">
        <v>26</v>
      </c>
      <c r="I258" s="77">
        <v>38</v>
      </c>
      <c r="J258" s="77">
        <v>42</v>
      </c>
      <c r="K258" s="77">
        <v>46</v>
      </c>
      <c r="L258" s="77">
        <v>38</v>
      </c>
      <c r="M258" s="77">
        <v>1400</v>
      </c>
      <c r="N258" s="137">
        <f>IF('HNI OPTION CALLS'!E258="BUY",('HNI OPTION CALLS'!L258-'HNI OPTION CALLS'!G258)*('HNI OPTION CALLS'!M258),('HNI OPTION CALLS'!G258-'HNI OPTION CALLS'!L258)*('HNI OPTION CALLS'!M258))</f>
        <v>5600</v>
      </c>
      <c r="O258" s="71">
        <f>'HNI OPTION CALLS'!N258/('HNI OPTION CALLS'!M258)/'HNI OPTION CALLS'!G258%</f>
        <v>11.76470588235294</v>
      </c>
    </row>
    <row r="259" spans="1:15">
      <c r="A259" s="77">
        <v>3</v>
      </c>
      <c r="B259" s="78">
        <v>43614</v>
      </c>
      <c r="C259" s="79">
        <v>110</v>
      </c>
      <c r="D259" s="70" t="s">
        <v>178</v>
      </c>
      <c r="E259" s="77" t="s">
        <v>22</v>
      </c>
      <c r="F259" s="77" t="s">
        <v>53</v>
      </c>
      <c r="G259" s="77">
        <v>4.2</v>
      </c>
      <c r="H259" s="77">
        <v>2.9</v>
      </c>
      <c r="I259" s="77">
        <v>5</v>
      </c>
      <c r="J259" s="77">
        <v>5.8</v>
      </c>
      <c r="K259" s="77">
        <v>6.6</v>
      </c>
      <c r="L259" s="77">
        <v>5</v>
      </c>
      <c r="M259" s="77">
        <v>7000</v>
      </c>
      <c r="N259" s="137">
        <f>IF('HNI OPTION CALLS'!E259="BUY",('HNI OPTION CALLS'!L259-'HNI OPTION CALLS'!G259)*('HNI OPTION CALLS'!M259),('HNI OPTION CALLS'!G259-'HNI OPTION CALLS'!L259)*('HNI OPTION CALLS'!M259))</f>
        <v>5599.9999999999991</v>
      </c>
      <c r="O259" s="71">
        <f>'HNI OPTION CALLS'!N259/('HNI OPTION CALLS'!M259)/'HNI OPTION CALLS'!G259%</f>
        <v>19.047619047619044</v>
      </c>
    </row>
    <row r="260" spans="1:15">
      <c r="A260" s="77">
        <v>4</v>
      </c>
      <c r="B260" s="78">
        <v>43612</v>
      </c>
      <c r="C260" s="79">
        <v>1020</v>
      </c>
      <c r="D260" s="70" t="s">
        <v>178</v>
      </c>
      <c r="E260" s="77" t="s">
        <v>22</v>
      </c>
      <c r="F260" s="77" t="s">
        <v>386</v>
      </c>
      <c r="G260" s="77">
        <v>18</v>
      </c>
      <c r="H260" s="77">
        <v>5</v>
      </c>
      <c r="I260" s="77">
        <v>26</v>
      </c>
      <c r="J260" s="77">
        <v>34</v>
      </c>
      <c r="K260" s="77">
        <v>42</v>
      </c>
      <c r="L260" s="77">
        <v>5</v>
      </c>
      <c r="M260" s="77">
        <v>700</v>
      </c>
      <c r="N260" s="137">
        <f>IF('HNI OPTION CALLS'!E260="BUY",('HNI OPTION CALLS'!L260-'HNI OPTION CALLS'!G260)*('HNI OPTION CALLS'!M260),('HNI OPTION CALLS'!G260-'HNI OPTION CALLS'!L260)*('HNI OPTION CALLS'!M260))</f>
        <v>-9100</v>
      </c>
      <c r="O260" s="71">
        <f>'HNI OPTION CALLS'!N260/('HNI OPTION CALLS'!M260)/'HNI OPTION CALLS'!G260%</f>
        <v>-72.222222222222229</v>
      </c>
    </row>
    <row r="261" spans="1:15">
      <c r="A261" s="77">
        <v>5</v>
      </c>
      <c r="B261" s="78">
        <v>43609</v>
      </c>
      <c r="C261" s="79">
        <v>370</v>
      </c>
      <c r="D261" s="70" t="s">
        <v>178</v>
      </c>
      <c r="E261" s="77" t="s">
        <v>22</v>
      </c>
      <c r="F261" s="77" t="s">
        <v>345</v>
      </c>
      <c r="G261" s="77">
        <v>12</v>
      </c>
      <c r="H261" s="77">
        <v>5</v>
      </c>
      <c r="I261" s="77">
        <v>16</v>
      </c>
      <c r="J261" s="77">
        <v>20</v>
      </c>
      <c r="K261" s="77">
        <v>24</v>
      </c>
      <c r="L261" s="77">
        <v>16</v>
      </c>
      <c r="M261" s="77">
        <v>1300</v>
      </c>
      <c r="N261" s="137">
        <f>IF('HNI OPTION CALLS'!E261="BUY",('HNI OPTION CALLS'!L261-'HNI OPTION CALLS'!G261)*('HNI OPTION CALLS'!M261),('HNI OPTION CALLS'!G261-'HNI OPTION CALLS'!L261)*('HNI OPTION CALLS'!M261))</f>
        <v>5200</v>
      </c>
      <c r="O261" s="71">
        <f>'HNI OPTION CALLS'!N261/('HNI OPTION CALLS'!M261)/'HNI OPTION CALLS'!G261%</f>
        <v>33.333333333333336</v>
      </c>
    </row>
    <row r="262" spans="1:15">
      <c r="A262" s="77">
        <v>6</v>
      </c>
      <c r="B262" s="78">
        <v>43608</v>
      </c>
      <c r="C262" s="79">
        <v>370</v>
      </c>
      <c r="D262" s="70" t="s">
        <v>178</v>
      </c>
      <c r="E262" s="77" t="s">
        <v>22</v>
      </c>
      <c r="F262" s="77" t="s">
        <v>49</v>
      </c>
      <c r="G262" s="77">
        <v>5.5</v>
      </c>
      <c r="H262" s="77">
        <v>2</v>
      </c>
      <c r="I262" s="77">
        <v>7.5</v>
      </c>
      <c r="J262" s="77">
        <v>9.5</v>
      </c>
      <c r="K262" s="77">
        <v>11.5</v>
      </c>
      <c r="L262" s="77">
        <v>2</v>
      </c>
      <c r="M262" s="77">
        <v>3000</v>
      </c>
      <c r="N262" s="137">
        <f>IF('HNI OPTION CALLS'!E262="BUY",('HNI OPTION CALLS'!L262-'HNI OPTION CALLS'!G262)*('HNI OPTION CALLS'!M262),('HNI OPTION CALLS'!G262-'HNI OPTION CALLS'!L262)*('HNI OPTION CALLS'!M262))</f>
        <v>-10500</v>
      </c>
      <c r="O262" s="71">
        <f>'HNI OPTION CALLS'!N262/('HNI OPTION CALLS'!M262)/'HNI OPTION CALLS'!G262%</f>
        <v>-63.636363636363633</v>
      </c>
    </row>
    <row r="263" spans="1:15">
      <c r="A263" s="77">
        <v>7</v>
      </c>
      <c r="B263" s="78">
        <v>43607</v>
      </c>
      <c r="C263" s="79">
        <v>1500</v>
      </c>
      <c r="D263" s="70" t="s">
        <v>178</v>
      </c>
      <c r="E263" s="77" t="s">
        <v>22</v>
      </c>
      <c r="F263" s="77" t="s">
        <v>131</v>
      </c>
      <c r="G263" s="77">
        <v>35</v>
      </c>
      <c r="H263" s="77">
        <v>5</v>
      </c>
      <c r="I263" s="77">
        <v>55</v>
      </c>
      <c r="J263" s="77">
        <v>75</v>
      </c>
      <c r="K263" s="77">
        <v>95</v>
      </c>
      <c r="L263" s="77">
        <v>55</v>
      </c>
      <c r="M263" s="77">
        <v>375</v>
      </c>
      <c r="N263" s="137">
        <f>IF('HNI OPTION CALLS'!E263="BUY",('HNI OPTION CALLS'!L263-'HNI OPTION CALLS'!G263)*('HNI OPTION CALLS'!M263),('HNI OPTION CALLS'!G263-'HNI OPTION CALLS'!L263)*('HNI OPTION CALLS'!M263))</f>
        <v>7500</v>
      </c>
      <c r="O263" s="71">
        <f>'HNI OPTION CALLS'!N263/('HNI OPTION CALLS'!M263)/'HNI OPTION CALLS'!G263%</f>
        <v>57.142857142857146</v>
      </c>
    </row>
    <row r="264" spans="1:15">
      <c r="A264" s="77">
        <v>8</v>
      </c>
      <c r="B264" s="78">
        <v>43606</v>
      </c>
      <c r="C264" s="79">
        <v>110</v>
      </c>
      <c r="D264" s="70" t="s">
        <v>178</v>
      </c>
      <c r="E264" s="77" t="s">
        <v>22</v>
      </c>
      <c r="F264" s="77" t="s">
        <v>296</v>
      </c>
      <c r="G264" s="77">
        <v>5</v>
      </c>
      <c r="H264" s="77">
        <v>3.5</v>
      </c>
      <c r="I264" s="77">
        <v>5.8</v>
      </c>
      <c r="J264" s="77">
        <v>6.6</v>
      </c>
      <c r="K264" s="77">
        <v>7.4</v>
      </c>
      <c r="L264" s="77">
        <v>5.8</v>
      </c>
      <c r="M264" s="77">
        <v>8000</v>
      </c>
      <c r="N264" s="137">
        <f>IF('HNI OPTION CALLS'!E264="BUY",('HNI OPTION CALLS'!L264-'HNI OPTION CALLS'!G264)*('HNI OPTION CALLS'!M264),('HNI OPTION CALLS'!G264-'HNI OPTION CALLS'!L264)*('HNI OPTION CALLS'!M264))</f>
        <v>6399.9999999999982</v>
      </c>
      <c r="O264" s="71">
        <f>'HNI OPTION CALLS'!N264/('HNI OPTION CALLS'!M264)/'HNI OPTION CALLS'!G264%</f>
        <v>15.999999999999996</v>
      </c>
    </row>
    <row r="265" spans="1:15">
      <c r="A265" s="77">
        <v>9</v>
      </c>
      <c r="B265" s="78">
        <v>43605</v>
      </c>
      <c r="C265" s="79">
        <v>120</v>
      </c>
      <c r="D265" s="70" t="s">
        <v>178</v>
      </c>
      <c r="E265" s="77" t="s">
        <v>22</v>
      </c>
      <c r="F265" s="77" t="s">
        <v>59</v>
      </c>
      <c r="G265" s="77">
        <v>4</v>
      </c>
      <c r="H265" s="77">
        <v>2.5</v>
      </c>
      <c r="I265" s="77">
        <v>4.8</v>
      </c>
      <c r="J265" s="77">
        <v>5.6</v>
      </c>
      <c r="K265" s="77">
        <v>6.4</v>
      </c>
      <c r="L265" s="77">
        <v>2.5</v>
      </c>
      <c r="M265" s="77">
        <v>6200</v>
      </c>
      <c r="N265" s="137">
        <f>IF('HNI OPTION CALLS'!E265="BUY",('HNI OPTION CALLS'!L265-'HNI OPTION CALLS'!G265)*('HNI OPTION CALLS'!M265),('HNI OPTION CALLS'!G265-'HNI OPTION CALLS'!L265)*('HNI OPTION CALLS'!M265))</f>
        <v>-9300</v>
      </c>
      <c r="O265" s="71">
        <f>'HNI OPTION CALLS'!N265/('HNI OPTION CALLS'!M265)/'HNI OPTION CALLS'!G265%</f>
        <v>-37.5</v>
      </c>
    </row>
    <row r="266" spans="1:15">
      <c r="A266" s="77">
        <v>10</v>
      </c>
      <c r="B266" s="78">
        <v>43602</v>
      </c>
      <c r="C266" s="79">
        <v>640</v>
      </c>
      <c r="D266" s="70" t="s">
        <v>178</v>
      </c>
      <c r="E266" s="77" t="s">
        <v>22</v>
      </c>
      <c r="F266" s="77" t="s">
        <v>179</v>
      </c>
      <c r="G266" s="77">
        <v>22</v>
      </c>
      <c r="H266" s="77">
        <v>14</v>
      </c>
      <c r="I266" s="77">
        <v>26</v>
      </c>
      <c r="J266" s="77">
        <v>30</v>
      </c>
      <c r="K266" s="77">
        <v>34</v>
      </c>
      <c r="L266" s="77">
        <v>30</v>
      </c>
      <c r="M266" s="77">
        <v>1400</v>
      </c>
      <c r="N266" s="137">
        <f>IF('HNI OPTION CALLS'!E266="BUY",('HNI OPTION CALLS'!L266-'HNI OPTION CALLS'!G266)*('HNI OPTION CALLS'!M266),('HNI OPTION CALLS'!G266-'HNI OPTION CALLS'!L266)*('HNI OPTION CALLS'!M266))</f>
        <v>11200</v>
      </c>
      <c r="O266" s="71">
        <f>'HNI OPTION CALLS'!N266/('HNI OPTION CALLS'!M266)/'HNI OPTION CALLS'!G266%</f>
        <v>36.363636363636367</v>
      </c>
    </row>
    <row r="267" spans="1:15">
      <c r="A267" s="77">
        <v>11</v>
      </c>
      <c r="B267" s="78">
        <v>43601</v>
      </c>
      <c r="C267" s="79">
        <v>110</v>
      </c>
      <c r="D267" s="70" t="s">
        <v>178</v>
      </c>
      <c r="E267" s="77" t="s">
        <v>22</v>
      </c>
      <c r="F267" s="77" t="s">
        <v>59</v>
      </c>
      <c r="G267" s="77">
        <v>4.8</v>
      </c>
      <c r="H267" s="77">
        <v>3.4</v>
      </c>
      <c r="I267" s="77">
        <v>5.6</v>
      </c>
      <c r="J267" s="77">
        <v>6.4</v>
      </c>
      <c r="K267" s="77">
        <v>7.2</v>
      </c>
      <c r="L267" s="77">
        <v>7.2</v>
      </c>
      <c r="M267" s="77">
        <v>6200</v>
      </c>
      <c r="N267" s="137">
        <f>IF('HNI OPTION CALLS'!E267="BUY",('HNI OPTION CALLS'!L267-'HNI OPTION CALLS'!G267)*('HNI OPTION CALLS'!M267),('HNI OPTION CALLS'!G267-'HNI OPTION CALLS'!L267)*('HNI OPTION CALLS'!M267))</f>
        <v>14880.000000000002</v>
      </c>
      <c r="O267" s="71">
        <f>'HNI OPTION CALLS'!N267/('HNI OPTION CALLS'!M267)/'HNI OPTION CALLS'!G267%</f>
        <v>50.000000000000007</v>
      </c>
    </row>
    <row r="268" spans="1:15">
      <c r="A268" s="77">
        <v>12</v>
      </c>
      <c r="B268" s="78">
        <v>43601</v>
      </c>
      <c r="C268" s="79">
        <v>380</v>
      </c>
      <c r="D268" s="70" t="s">
        <v>187</v>
      </c>
      <c r="E268" s="77" t="s">
        <v>22</v>
      </c>
      <c r="F268" s="77" t="s">
        <v>161</v>
      </c>
      <c r="G268" s="77">
        <v>25</v>
      </c>
      <c r="H268" s="77">
        <v>16</v>
      </c>
      <c r="I268" s="77">
        <v>30</v>
      </c>
      <c r="J268" s="77">
        <v>35</v>
      </c>
      <c r="K268" s="77">
        <v>40</v>
      </c>
      <c r="L268" s="77">
        <v>16</v>
      </c>
      <c r="M268" s="77">
        <v>1100</v>
      </c>
      <c r="N268" s="137">
        <f>IF('HNI OPTION CALLS'!E268="BUY",('HNI OPTION CALLS'!L268-'HNI OPTION CALLS'!G268)*('HNI OPTION CALLS'!M268),('HNI OPTION CALLS'!G268-'HNI OPTION CALLS'!L268)*('HNI OPTION CALLS'!M268))</f>
        <v>-9900</v>
      </c>
      <c r="O268" s="71">
        <f>'HNI OPTION CALLS'!N268/('HNI OPTION CALLS'!M268)/'HNI OPTION CALLS'!G268%</f>
        <v>-36</v>
      </c>
    </row>
    <row r="269" spans="1:15">
      <c r="A269" s="77">
        <v>13</v>
      </c>
      <c r="B269" s="78">
        <v>43600</v>
      </c>
      <c r="C269" s="79">
        <v>1640</v>
      </c>
      <c r="D269" s="70" t="s">
        <v>178</v>
      </c>
      <c r="E269" s="77" t="s">
        <v>22</v>
      </c>
      <c r="F269" s="77" t="s">
        <v>381</v>
      </c>
      <c r="G269" s="77">
        <v>55</v>
      </c>
      <c r="H269" s="77">
        <v>38</v>
      </c>
      <c r="I269" s="77">
        <v>65</v>
      </c>
      <c r="J269" s="77">
        <v>75</v>
      </c>
      <c r="K269" s="77">
        <v>85</v>
      </c>
      <c r="L269" s="77">
        <v>65</v>
      </c>
      <c r="M269" s="77">
        <v>600</v>
      </c>
      <c r="N269" s="137">
        <f>IF('HNI OPTION CALLS'!E269="BUY",('HNI OPTION CALLS'!L269-'HNI OPTION CALLS'!G269)*('HNI OPTION CALLS'!M269),('HNI OPTION CALLS'!G269-'HNI OPTION CALLS'!L269)*('HNI OPTION CALLS'!M269))</f>
        <v>6000</v>
      </c>
      <c r="O269" s="71">
        <f>'HNI OPTION CALLS'!N269/('HNI OPTION CALLS'!M269)/'HNI OPTION CALLS'!G269%</f>
        <v>18.18181818181818</v>
      </c>
    </row>
    <row r="270" spans="1:15">
      <c r="A270" s="77">
        <v>14</v>
      </c>
      <c r="B270" s="78">
        <v>43599</v>
      </c>
      <c r="C270" s="79">
        <v>450</v>
      </c>
      <c r="D270" s="70" t="s">
        <v>187</v>
      </c>
      <c r="E270" s="77" t="s">
        <v>22</v>
      </c>
      <c r="F270" s="77" t="s">
        <v>99</v>
      </c>
      <c r="G270" s="77">
        <v>15</v>
      </c>
      <c r="H270" s="77">
        <v>7</v>
      </c>
      <c r="I270" s="77">
        <v>20</v>
      </c>
      <c r="J270" s="77">
        <v>25</v>
      </c>
      <c r="K270" s="77">
        <v>30</v>
      </c>
      <c r="L270" s="77">
        <v>12</v>
      </c>
      <c r="M270" s="77">
        <v>1061</v>
      </c>
      <c r="N270" s="137">
        <f>IF('HNI OPTION CALLS'!E270="BUY",('HNI OPTION CALLS'!L270-'HNI OPTION CALLS'!G270)*('HNI OPTION CALLS'!M270),('HNI OPTION CALLS'!G270-'HNI OPTION CALLS'!L270)*('HNI OPTION CALLS'!M270))</f>
        <v>-3183</v>
      </c>
      <c r="O270" s="71">
        <f>'HNI OPTION CALLS'!N270/('HNI OPTION CALLS'!M270)/'HNI OPTION CALLS'!G270%</f>
        <v>-20</v>
      </c>
    </row>
    <row r="271" spans="1:15">
      <c r="A271" s="77">
        <v>15</v>
      </c>
      <c r="B271" s="78">
        <v>43598</v>
      </c>
      <c r="C271" s="79">
        <v>105</v>
      </c>
      <c r="D271" s="70" t="s">
        <v>187</v>
      </c>
      <c r="E271" s="77" t="s">
        <v>22</v>
      </c>
      <c r="F271" s="77" t="s">
        <v>257</v>
      </c>
      <c r="G271" s="77">
        <v>5</v>
      </c>
      <c r="H271" s="77">
        <v>1.5</v>
      </c>
      <c r="I271" s="77">
        <v>7</v>
      </c>
      <c r="J271" s="77">
        <v>9</v>
      </c>
      <c r="K271" s="77">
        <v>11</v>
      </c>
      <c r="L271" s="77">
        <v>7</v>
      </c>
      <c r="M271" s="77">
        <v>3200</v>
      </c>
      <c r="N271" s="137">
        <f>IF('HNI OPTION CALLS'!E271="BUY",('HNI OPTION CALLS'!L271-'HNI OPTION CALLS'!G271)*('HNI OPTION CALLS'!M271),('HNI OPTION CALLS'!G271-'HNI OPTION CALLS'!L271)*('HNI OPTION CALLS'!M271))</f>
        <v>6400</v>
      </c>
      <c r="O271" s="71">
        <f>'HNI OPTION CALLS'!N271/('HNI OPTION CALLS'!M271)/'HNI OPTION CALLS'!G271%</f>
        <v>40</v>
      </c>
    </row>
    <row r="272" spans="1:15">
      <c r="A272" s="77">
        <v>16</v>
      </c>
      <c r="B272" s="78">
        <v>43594</v>
      </c>
      <c r="C272" s="79">
        <v>185</v>
      </c>
      <c r="D272" s="70" t="s">
        <v>178</v>
      </c>
      <c r="E272" s="77" t="s">
        <v>22</v>
      </c>
      <c r="F272" s="77" t="s">
        <v>87</v>
      </c>
      <c r="G272" s="77">
        <v>10</v>
      </c>
      <c r="H272" s="77">
        <v>6</v>
      </c>
      <c r="I272" s="77">
        <v>12</v>
      </c>
      <c r="J272" s="77">
        <v>14</v>
      </c>
      <c r="K272" s="77">
        <v>16</v>
      </c>
      <c r="L272" s="77">
        <v>12</v>
      </c>
      <c r="M272" s="77">
        <v>3000</v>
      </c>
      <c r="N272" s="137">
        <f>IF('HNI OPTION CALLS'!E272="BUY",('HNI OPTION CALLS'!L272-'HNI OPTION CALLS'!G272)*('HNI OPTION CALLS'!M272),('HNI OPTION CALLS'!G272-'HNI OPTION CALLS'!L272)*('HNI OPTION CALLS'!M272))</f>
        <v>6000</v>
      </c>
      <c r="O272" s="71">
        <f>'HNI OPTION CALLS'!N272/('HNI OPTION CALLS'!M272)/'HNI OPTION CALLS'!G272%</f>
        <v>20</v>
      </c>
    </row>
    <row r="273" spans="1:15">
      <c r="A273" s="77">
        <v>17</v>
      </c>
      <c r="B273" s="78">
        <v>43592</v>
      </c>
      <c r="C273" s="79">
        <v>200</v>
      </c>
      <c r="D273" s="70" t="s">
        <v>178</v>
      </c>
      <c r="E273" s="77" t="s">
        <v>22</v>
      </c>
      <c r="F273" s="77" t="s">
        <v>24</v>
      </c>
      <c r="G273" s="77">
        <v>11.5</v>
      </c>
      <c r="H273" s="77">
        <v>8</v>
      </c>
      <c r="I273" s="77">
        <v>13.5</v>
      </c>
      <c r="J273" s="77">
        <v>15.5</v>
      </c>
      <c r="K273" s="77">
        <v>17.5</v>
      </c>
      <c r="L273" s="77">
        <v>13</v>
      </c>
      <c r="M273" s="77">
        <v>3500</v>
      </c>
      <c r="N273" s="137">
        <f>IF('HNI OPTION CALLS'!E273="BUY",('HNI OPTION CALLS'!L273-'HNI OPTION CALLS'!G273)*('HNI OPTION CALLS'!M273),('HNI OPTION CALLS'!G273-'HNI OPTION CALLS'!L273)*('HNI OPTION CALLS'!M273))</f>
        <v>5250</v>
      </c>
      <c r="O273" s="71">
        <f>'HNI OPTION CALLS'!N273/('HNI OPTION CALLS'!M273)/'HNI OPTION CALLS'!G273%</f>
        <v>13.043478260869565</v>
      </c>
    </row>
    <row r="274" spans="1:15">
      <c r="A274" s="77">
        <v>18</v>
      </c>
      <c r="B274" s="78">
        <v>43591</v>
      </c>
      <c r="C274" s="79">
        <v>220</v>
      </c>
      <c r="D274" s="70" t="s">
        <v>178</v>
      </c>
      <c r="E274" s="77" t="s">
        <v>22</v>
      </c>
      <c r="F274" s="77" t="s">
        <v>287</v>
      </c>
      <c r="G274" s="77">
        <v>8.6999999999999993</v>
      </c>
      <c r="H274" s="77">
        <v>7.2</v>
      </c>
      <c r="I274" s="77">
        <v>10</v>
      </c>
      <c r="J274" s="77">
        <v>11.3</v>
      </c>
      <c r="K274" s="77">
        <v>12.6</v>
      </c>
      <c r="L274" s="77">
        <v>7.2</v>
      </c>
      <c r="M274" s="77">
        <v>4500</v>
      </c>
      <c r="N274" s="137">
        <f>IF('HNI OPTION CALLS'!E274="BUY",('HNI OPTION CALLS'!L274-'HNI OPTION CALLS'!G274)*('HNI OPTION CALLS'!M274),('HNI OPTION CALLS'!G274-'HNI OPTION CALLS'!L274)*('HNI OPTION CALLS'!M274))</f>
        <v>-6749.9999999999964</v>
      </c>
      <c r="O274" s="71">
        <f>'HNI OPTION CALLS'!N274/('HNI OPTION CALLS'!M274)/'HNI OPTION CALLS'!G274%</f>
        <v>-17.241379310344819</v>
      </c>
    </row>
    <row r="275" spans="1:15">
      <c r="A275" s="77">
        <v>19</v>
      </c>
      <c r="B275" s="78">
        <v>43588</v>
      </c>
      <c r="C275" s="79">
        <v>135</v>
      </c>
      <c r="D275" s="70" t="s">
        <v>178</v>
      </c>
      <c r="E275" s="77" t="s">
        <v>22</v>
      </c>
      <c r="F275" s="77" t="s">
        <v>317</v>
      </c>
      <c r="G275" s="77">
        <v>5</v>
      </c>
      <c r="H275" s="77">
        <v>2</v>
      </c>
      <c r="I275" s="77">
        <v>6.5</v>
      </c>
      <c r="J275" s="77">
        <v>8</v>
      </c>
      <c r="K275" s="77">
        <v>9.5</v>
      </c>
      <c r="L275" s="77">
        <v>2</v>
      </c>
      <c r="M275" s="77">
        <v>4800</v>
      </c>
      <c r="N275" s="137">
        <f>IF('HNI OPTION CALLS'!E275="BUY",('HNI OPTION CALLS'!L275-'HNI OPTION CALLS'!G275)*('HNI OPTION CALLS'!M275),('HNI OPTION CALLS'!G275-'HNI OPTION CALLS'!L275)*('HNI OPTION CALLS'!M275))</f>
        <v>-14400</v>
      </c>
      <c r="O275" s="71">
        <f>'HNI OPTION CALLS'!N275/('HNI OPTION CALLS'!M275)/'HNI OPTION CALLS'!G275%</f>
        <v>-60</v>
      </c>
    </row>
    <row r="276" spans="1:15" ht="16.5">
      <c r="A276" s="82" t="s">
        <v>96</v>
      </c>
      <c r="B276" s="83"/>
      <c r="C276" s="84"/>
      <c r="D276" s="85"/>
      <c r="E276" s="86"/>
      <c r="F276" s="86"/>
      <c r="G276" s="87"/>
      <c r="H276" s="86"/>
      <c r="I276" s="86"/>
      <c r="J276" s="86"/>
      <c r="K276" s="86"/>
      <c r="L276" s="89"/>
    </row>
    <row r="277" spans="1:15" ht="16.5">
      <c r="A277" s="82" t="s">
        <v>95</v>
      </c>
      <c r="B277" s="83"/>
      <c r="C277" s="84"/>
      <c r="D277" s="85"/>
      <c r="E277" s="86"/>
      <c r="F277" s="86"/>
      <c r="G277" s="87"/>
      <c r="H277" s="88"/>
      <c r="I277" s="88"/>
      <c r="J277" s="88"/>
      <c r="K277" s="86"/>
      <c r="L277" s="89"/>
    </row>
    <row r="278" spans="1:15" ht="17.25" thickBot="1">
      <c r="A278" s="91"/>
      <c r="B278" s="92"/>
      <c r="C278" s="92"/>
      <c r="D278" s="93"/>
      <c r="E278" s="93"/>
      <c r="F278" s="93"/>
      <c r="G278" s="94"/>
      <c r="H278" s="95"/>
      <c r="I278" s="96" t="s">
        <v>27</v>
      </c>
      <c r="J278" s="96"/>
      <c r="K278" s="97"/>
    </row>
    <row r="279" spans="1:15" ht="16.5">
      <c r="A279" s="98"/>
      <c r="B279" s="92"/>
      <c r="C279" s="92"/>
      <c r="D279" s="169" t="s">
        <v>28</v>
      </c>
      <c r="E279" s="203"/>
      <c r="F279" s="99">
        <v>18</v>
      </c>
      <c r="G279" s="100">
        <v>100</v>
      </c>
      <c r="H279" s="93">
        <v>18</v>
      </c>
      <c r="I279" s="101">
        <f>'HNI OPTION CALLS'!H280/'HNI OPTION CALLS'!H279%</f>
        <v>61.111111111111114</v>
      </c>
      <c r="J279" s="101"/>
      <c r="K279" s="101"/>
      <c r="L279" s="97"/>
    </row>
    <row r="280" spans="1:15" ht="16.5">
      <c r="A280" s="98"/>
      <c r="B280" s="92"/>
      <c r="C280" s="92"/>
      <c r="D280" s="170" t="s">
        <v>29</v>
      </c>
      <c r="E280" s="204"/>
      <c r="F280" s="103">
        <v>11</v>
      </c>
      <c r="G280" s="104">
        <f>('HNI OPTION CALLS'!F280/'HNI OPTION CALLS'!F279)*100</f>
        <v>61.111111111111114</v>
      </c>
      <c r="H280" s="93">
        <v>11</v>
      </c>
      <c r="I280" s="97"/>
      <c r="J280" s="97"/>
      <c r="K280" s="93"/>
      <c r="M280" s="90"/>
    </row>
    <row r="281" spans="1:15" ht="16.5">
      <c r="A281" s="105"/>
      <c r="B281" s="92"/>
      <c r="C281" s="92"/>
      <c r="D281" s="170" t="s">
        <v>31</v>
      </c>
      <c r="E281" s="204"/>
      <c r="F281" s="103">
        <v>0</v>
      </c>
      <c r="G281" s="104">
        <f>('HNI OPTION CALLS'!F281/'HNI OPTION CALLS'!F279)*100</f>
        <v>0</v>
      </c>
      <c r="H281" s="106"/>
      <c r="I281" s="93"/>
      <c r="J281" s="93"/>
      <c r="K281" s="93"/>
      <c r="L281" s="102"/>
    </row>
    <row r="282" spans="1:15" ht="16.5">
      <c r="A282" s="105"/>
      <c r="B282" s="92"/>
      <c r="C282" s="92"/>
      <c r="D282" s="170" t="s">
        <v>32</v>
      </c>
      <c r="E282" s="204"/>
      <c r="F282" s="103">
        <v>0</v>
      </c>
      <c r="G282" s="104">
        <f>('HNI OPTION CALLS'!F282/'HNI OPTION CALLS'!F279)*100</f>
        <v>0</v>
      </c>
      <c r="H282" s="106"/>
      <c r="I282" s="93"/>
      <c r="J282" s="93"/>
      <c r="K282" s="93"/>
      <c r="L282" s="97"/>
    </row>
    <row r="283" spans="1:15" ht="16.5">
      <c r="A283" s="105"/>
      <c r="B283" s="92"/>
      <c r="C283" s="92"/>
      <c r="D283" s="170" t="s">
        <v>33</v>
      </c>
      <c r="E283" s="204"/>
      <c r="F283" s="103">
        <v>7</v>
      </c>
      <c r="G283" s="104">
        <f>('HNI OPTION CALLS'!F283/'HNI OPTION CALLS'!F279)*100</f>
        <v>38.888888888888893</v>
      </c>
      <c r="H283" s="106"/>
      <c r="I283" s="93" t="s">
        <v>34</v>
      </c>
      <c r="J283" s="93"/>
      <c r="K283" s="97"/>
      <c r="L283" s="97"/>
    </row>
    <row r="284" spans="1:15" ht="15.75" customHeight="1">
      <c r="A284" s="105"/>
      <c r="B284" s="92"/>
      <c r="C284" s="92"/>
      <c r="D284" s="170" t="s">
        <v>35</v>
      </c>
      <c r="E284" s="204"/>
      <c r="F284" s="103">
        <v>0</v>
      </c>
      <c r="G284" s="104">
        <f>('HNI OPTION CALLS'!F284/'HNI OPTION CALLS'!F279)*100</f>
        <v>0</v>
      </c>
      <c r="H284" s="106"/>
      <c r="I284" s="93"/>
      <c r="J284" s="93"/>
      <c r="K284" s="97"/>
      <c r="L284" s="97"/>
    </row>
    <row r="285" spans="1:15" ht="15.75" customHeight="1" thickBot="1">
      <c r="A285" s="105"/>
      <c r="B285" s="92"/>
      <c r="C285" s="92"/>
      <c r="D285" s="171" t="s">
        <v>36</v>
      </c>
      <c r="E285" s="205"/>
      <c r="F285" s="107">
        <v>0</v>
      </c>
      <c r="G285" s="108">
        <f>('HNI OPTION CALLS'!F285/'HNI OPTION CALLS'!F279)*100</f>
        <v>0</v>
      </c>
      <c r="H285" s="106"/>
      <c r="I285" s="93"/>
      <c r="J285" s="93"/>
      <c r="K285" s="102"/>
      <c r="L285" s="102"/>
    </row>
    <row r="286" spans="1:15" ht="15.75" customHeight="1">
      <c r="A286" s="109" t="s">
        <v>37</v>
      </c>
      <c r="B286" s="92"/>
      <c r="C286" s="92"/>
      <c r="D286" s="98"/>
      <c r="E286" s="98"/>
      <c r="F286" s="93"/>
      <c r="G286" s="93"/>
      <c r="H286" s="110"/>
      <c r="I286" s="111"/>
      <c r="K286" s="111"/>
    </row>
    <row r="287" spans="1:15" ht="15.75" customHeight="1">
      <c r="A287" s="112" t="s">
        <v>38</v>
      </c>
      <c r="B287" s="92"/>
      <c r="C287" s="92"/>
      <c r="D287" s="113"/>
      <c r="E287" s="114"/>
      <c r="F287" s="98"/>
      <c r="G287" s="111"/>
      <c r="H287" s="110"/>
      <c r="I287" s="111"/>
      <c r="J287" s="111"/>
      <c r="K287" s="111"/>
      <c r="L287" s="93"/>
    </row>
    <row r="288" spans="1:15" ht="15.75" customHeight="1">
      <c r="A288" s="112" t="s">
        <v>39</v>
      </c>
      <c r="B288" s="92"/>
      <c r="C288" s="92"/>
      <c r="D288" s="98"/>
      <c r="E288" s="114"/>
      <c r="F288" s="98"/>
      <c r="G288" s="111"/>
      <c r="H288" s="110"/>
      <c r="I288" s="97"/>
      <c r="J288" s="97"/>
      <c r="K288" s="97"/>
      <c r="L288" s="93"/>
    </row>
    <row r="289" spans="1:15" ht="15.75" customHeight="1">
      <c r="A289" s="112" t="s">
        <v>40</v>
      </c>
      <c r="B289" s="113"/>
      <c r="C289" s="92"/>
      <c r="D289" s="98"/>
      <c r="E289" s="114"/>
      <c r="F289" s="98"/>
      <c r="G289" s="111"/>
      <c r="H289" s="95"/>
      <c r="I289" s="97"/>
      <c r="J289" s="97"/>
      <c r="K289" s="97"/>
      <c r="L289" s="93"/>
    </row>
    <row r="290" spans="1:15" ht="15.75" customHeight="1" thickBot="1">
      <c r="A290" s="112" t="s">
        <v>41</v>
      </c>
      <c r="B290" s="105"/>
      <c r="C290" s="113"/>
      <c r="D290" s="98"/>
      <c r="E290" s="116"/>
      <c r="F290" s="111"/>
      <c r="G290" s="111"/>
      <c r="H290" s="95"/>
      <c r="I290" s="97"/>
      <c r="J290" s="97"/>
      <c r="K290" s="97"/>
      <c r="L290" s="111"/>
      <c r="N290" s="98"/>
    </row>
    <row r="291" spans="1:15" ht="15.75" customHeight="1">
      <c r="A291" s="181" t="s">
        <v>0</v>
      </c>
      <c r="B291" s="182"/>
      <c r="C291" s="182"/>
      <c r="D291" s="182"/>
      <c r="E291" s="182"/>
      <c r="F291" s="182"/>
      <c r="G291" s="182"/>
      <c r="H291" s="182"/>
      <c r="I291" s="182"/>
      <c r="J291" s="182"/>
      <c r="K291" s="182"/>
      <c r="L291" s="182"/>
      <c r="M291" s="182"/>
      <c r="N291" s="182"/>
      <c r="O291" s="183"/>
    </row>
    <row r="292" spans="1:15" ht="15.75" customHeight="1">
      <c r="A292" s="184"/>
      <c r="B292" s="185"/>
      <c r="C292" s="185"/>
      <c r="D292" s="185"/>
      <c r="E292" s="185"/>
      <c r="F292" s="185"/>
      <c r="G292" s="185"/>
      <c r="H292" s="185"/>
      <c r="I292" s="185"/>
      <c r="J292" s="185"/>
      <c r="K292" s="185"/>
      <c r="L292" s="185"/>
      <c r="M292" s="185"/>
      <c r="N292" s="185"/>
      <c r="O292" s="186"/>
    </row>
    <row r="293" spans="1:15" ht="15" customHeight="1">
      <c r="A293" s="184"/>
      <c r="B293" s="185"/>
      <c r="C293" s="185"/>
      <c r="D293" s="185"/>
      <c r="E293" s="185"/>
      <c r="F293" s="185"/>
      <c r="G293" s="185"/>
      <c r="H293" s="185"/>
      <c r="I293" s="185"/>
      <c r="J293" s="185"/>
      <c r="K293" s="185"/>
      <c r="L293" s="185"/>
      <c r="M293" s="185"/>
      <c r="N293" s="185"/>
      <c r="O293" s="186"/>
    </row>
    <row r="294" spans="1:15">
      <c r="A294" s="187" t="s">
        <v>328</v>
      </c>
      <c r="B294" s="161"/>
      <c r="C294" s="161"/>
      <c r="D294" s="161"/>
      <c r="E294" s="161"/>
      <c r="F294" s="161"/>
      <c r="G294" s="161"/>
      <c r="H294" s="161"/>
      <c r="I294" s="161"/>
      <c r="J294" s="161"/>
      <c r="K294" s="161"/>
      <c r="L294" s="161"/>
      <c r="M294" s="161"/>
      <c r="N294" s="161"/>
      <c r="O294" s="188"/>
    </row>
    <row r="295" spans="1:15">
      <c r="A295" s="187" t="s">
        <v>329</v>
      </c>
      <c r="B295" s="161"/>
      <c r="C295" s="161"/>
      <c r="D295" s="161"/>
      <c r="E295" s="161"/>
      <c r="F295" s="161"/>
      <c r="G295" s="161"/>
      <c r="H295" s="161"/>
      <c r="I295" s="161"/>
      <c r="J295" s="161"/>
      <c r="K295" s="161"/>
      <c r="L295" s="161"/>
      <c r="M295" s="161"/>
      <c r="N295" s="161"/>
      <c r="O295" s="188"/>
    </row>
    <row r="296" spans="1:15" ht="15.75" thickBot="1">
      <c r="A296" s="189" t="s">
        <v>3</v>
      </c>
      <c r="B296" s="190"/>
      <c r="C296" s="190"/>
      <c r="D296" s="190"/>
      <c r="E296" s="190"/>
      <c r="F296" s="190"/>
      <c r="G296" s="190"/>
      <c r="H296" s="190"/>
      <c r="I296" s="190"/>
      <c r="J296" s="190"/>
      <c r="K296" s="190"/>
      <c r="L296" s="190"/>
      <c r="M296" s="190"/>
      <c r="N296" s="190"/>
      <c r="O296" s="191"/>
    </row>
    <row r="297" spans="1:15" ht="16.5">
      <c r="A297" s="192" t="s">
        <v>376</v>
      </c>
      <c r="B297" s="193"/>
      <c r="C297" s="193"/>
      <c r="D297" s="193"/>
      <c r="E297" s="193"/>
      <c r="F297" s="193"/>
      <c r="G297" s="193"/>
      <c r="H297" s="193"/>
      <c r="I297" s="193"/>
      <c r="J297" s="193"/>
      <c r="K297" s="193"/>
      <c r="L297" s="193"/>
      <c r="M297" s="193"/>
      <c r="N297" s="193"/>
      <c r="O297" s="194"/>
    </row>
    <row r="298" spans="1:15" ht="16.5">
      <c r="A298" s="195" t="s">
        <v>5</v>
      </c>
      <c r="B298" s="196"/>
      <c r="C298" s="196"/>
      <c r="D298" s="196"/>
      <c r="E298" s="196"/>
      <c r="F298" s="196"/>
      <c r="G298" s="196"/>
      <c r="H298" s="196"/>
      <c r="I298" s="196"/>
      <c r="J298" s="196"/>
      <c r="K298" s="196"/>
      <c r="L298" s="196"/>
      <c r="M298" s="196"/>
      <c r="N298" s="196"/>
      <c r="O298" s="197"/>
    </row>
    <row r="299" spans="1:15" ht="15" customHeight="1">
      <c r="A299" s="165" t="s">
        <v>6</v>
      </c>
      <c r="B299" s="166" t="s">
        <v>7</v>
      </c>
      <c r="C299" s="166" t="s">
        <v>8</v>
      </c>
      <c r="D299" s="166" t="s">
        <v>9</v>
      </c>
      <c r="E299" s="165" t="s">
        <v>10</v>
      </c>
      <c r="F299" s="165" t="s">
        <v>11</v>
      </c>
      <c r="G299" s="166" t="s">
        <v>12</v>
      </c>
      <c r="H299" s="166" t="s">
        <v>13</v>
      </c>
      <c r="I299" s="166" t="s">
        <v>14</v>
      </c>
      <c r="J299" s="166" t="s">
        <v>15</v>
      </c>
      <c r="K299" s="166" t="s">
        <v>16</v>
      </c>
      <c r="L299" s="200" t="s">
        <v>17</v>
      </c>
      <c r="M299" s="166" t="s">
        <v>18</v>
      </c>
      <c r="N299" s="166" t="s">
        <v>19</v>
      </c>
      <c r="O299" s="166" t="s">
        <v>20</v>
      </c>
    </row>
    <row r="300" spans="1:15" ht="15" customHeight="1">
      <c r="A300" s="198"/>
      <c r="B300" s="199"/>
      <c r="C300" s="199"/>
      <c r="D300" s="199"/>
      <c r="E300" s="198"/>
      <c r="F300" s="198"/>
      <c r="G300" s="199"/>
      <c r="H300" s="199"/>
      <c r="I300" s="199"/>
      <c r="J300" s="199"/>
      <c r="K300" s="199"/>
      <c r="L300" s="201"/>
      <c r="M300" s="199"/>
      <c r="N300" s="202"/>
      <c r="O300" s="202"/>
    </row>
    <row r="301" spans="1:15">
      <c r="A301" s="77">
        <v>1</v>
      </c>
      <c r="B301" s="78">
        <v>43585</v>
      </c>
      <c r="C301" s="79">
        <v>305</v>
      </c>
      <c r="D301" s="70" t="s">
        <v>178</v>
      </c>
      <c r="E301" s="77" t="s">
        <v>22</v>
      </c>
      <c r="F301" s="77" t="s">
        <v>43</v>
      </c>
      <c r="G301" s="77">
        <v>13</v>
      </c>
      <c r="H301" s="77">
        <v>7.5</v>
      </c>
      <c r="I301" s="77">
        <v>16.5</v>
      </c>
      <c r="J301" s="77">
        <v>20</v>
      </c>
      <c r="K301" s="77">
        <v>23.5</v>
      </c>
      <c r="L301" s="77">
        <v>16.5</v>
      </c>
      <c r="M301" s="77">
        <v>1500</v>
      </c>
      <c r="N301" s="137">
        <f>IF('HNI OPTION CALLS'!E301="BUY",('HNI OPTION CALLS'!L301-'HNI OPTION CALLS'!G301)*('HNI OPTION CALLS'!M301),('HNI OPTION CALLS'!G301-'HNI OPTION CALLS'!L301)*('HNI OPTION CALLS'!M301))</f>
        <v>5250</v>
      </c>
      <c r="O301" s="71">
        <f>'HNI OPTION CALLS'!N301/('HNI OPTION CALLS'!M301)/'HNI OPTION CALLS'!G301%</f>
        <v>26.923076923076923</v>
      </c>
    </row>
    <row r="302" spans="1:15">
      <c r="A302" s="77">
        <v>2</v>
      </c>
      <c r="B302" s="78">
        <v>43581</v>
      </c>
      <c r="C302" s="79">
        <v>40</v>
      </c>
      <c r="D302" s="70" t="s">
        <v>178</v>
      </c>
      <c r="E302" s="77" t="s">
        <v>22</v>
      </c>
      <c r="F302" s="77" t="s">
        <v>371</v>
      </c>
      <c r="G302" s="77">
        <v>3.4</v>
      </c>
      <c r="H302" s="77">
        <v>2.5</v>
      </c>
      <c r="I302" s="77">
        <v>3.9</v>
      </c>
      <c r="J302" s="77">
        <v>4.4000000000000004</v>
      </c>
      <c r="K302" s="77">
        <v>4.9000000000000004</v>
      </c>
      <c r="L302" s="77">
        <v>3.9</v>
      </c>
      <c r="M302" s="77">
        <v>12000</v>
      </c>
      <c r="N302" s="137">
        <f>IF('HNI OPTION CALLS'!E302="BUY",('HNI OPTION CALLS'!L302-'HNI OPTION CALLS'!G302)*('HNI OPTION CALLS'!M302),('HNI OPTION CALLS'!G302-'HNI OPTION CALLS'!L302)*('HNI OPTION CALLS'!M302))</f>
        <v>6000</v>
      </c>
      <c r="O302" s="71">
        <f>'HNI OPTION CALLS'!N302/('HNI OPTION CALLS'!M302)/'HNI OPTION CALLS'!G302%</f>
        <v>14.705882352941176</v>
      </c>
    </row>
    <row r="303" spans="1:15">
      <c r="A303" s="77">
        <v>3</v>
      </c>
      <c r="B303" s="78">
        <v>43580</v>
      </c>
      <c r="C303" s="79">
        <v>1420</v>
      </c>
      <c r="D303" s="70" t="s">
        <v>178</v>
      </c>
      <c r="E303" s="77" t="s">
        <v>22</v>
      </c>
      <c r="F303" s="77" t="s">
        <v>225</v>
      </c>
      <c r="G303" s="77">
        <v>48</v>
      </c>
      <c r="H303" s="77">
        <v>30</v>
      </c>
      <c r="I303" s="77">
        <v>60</v>
      </c>
      <c r="J303" s="77">
        <v>70</v>
      </c>
      <c r="K303" s="77">
        <v>80</v>
      </c>
      <c r="L303" s="77">
        <v>28</v>
      </c>
      <c r="M303" s="77">
        <v>500</v>
      </c>
      <c r="N303" s="137">
        <f>IF('HNI OPTION CALLS'!E303="BUY",('HNI OPTION CALLS'!L303-'HNI OPTION CALLS'!G303)*('HNI OPTION CALLS'!M303),('HNI OPTION CALLS'!G303-'HNI OPTION CALLS'!L303)*('HNI OPTION CALLS'!M303))</f>
        <v>-10000</v>
      </c>
      <c r="O303" s="71">
        <f>'HNI OPTION CALLS'!N303/('HNI OPTION CALLS'!M303)/'HNI OPTION CALLS'!G303%</f>
        <v>-41.666666666666671</v>
      </c>
    </row>
    <row r="304" spans="1:15">
      <c r="A304" s="77">
        <v>4</v>
      </c>
      <c r="B304" s="78">
        <v>43579</v>
      </c>
      <c r="C304" s="79">
        <v>260</v>
      </c>
      <c r="D304" s="70" t="s">
        <v>178</v>
      </c>
      <c r="E304" s="77" t="s">
        <v>22</v>
      </c>
      <c r="F304" s="77" t="s">
        <v>185</v>
      </c>
      <c r="G304" s="77">
        <v>15</v>
      </c>
      <c r="H304" s="77">
        <v>10</v>
      </c>
      <c r="I304" s="77">
        <v>17.5</v>
      </c>
      <c r="J304" s="77">
        <v>20</v>
      </c>
      <c r="K304" s="77">
        <v>22.5</v>
      </c>
      <c r="L304" s="77">
        <v>17.5</v>
      </c>
      <c r="M304" s="77">
        <v>2100</v>
      </c>
      <c r="N304" s="137">
        <f>IF('HNI OPTION CALLS'!E304="BUY",('HNI OPTION CALLS'!L304-'HNI OPTION CALLS'!G304)*('HNI OPTION CALLS'!M304),('HNI OPTION CALLS'!G304-'HNI OPTION CALLS'!L304)*('HNI OPTION CALLS'!M304))</f>
        <v>5250</v>
      </c>
      <c r="O304" s="71">
        <f>'HNI OPTION CALLS'!N304/('HNI OPTION CALLS'!M304)/'HNI OPTION CALLS'!G304%</f>
        <v>16.666666666666668</v>
      </c>
    </row>
    <row r="305" spans="1:15">
      <c r="A305" s="77">
        <v>5</v>
      </c>
      <c r="B305" s="78">
        <v>43578</v>
      </c>
      <c r="C305" s="79">
        <v>1380</v>
      </c>
      <c r="D305" s="70" t="s">
        <v>178</v>
      </c>
      <c r="E305" s="77" t="s">
        <v>22</v>
      </c>
      <c r="F305" s="77" t="s">
        <v>225</v>
      </c>
      <c r="G305" s="77">
        <v>9</v>
      </c>
      <c r="H305" s="77">
        <v>1</v>
      </c>
      <c r="I305" s="77">
        <v>19</v>
      </c>
      <c r="J305" s="77">
        <v>29</v>
      </c>
      <c r="K305" s="77">
        <v>39</v>
      </c>
      <c r="L305" s="77">
        <v>19</v>
      </c>
      <c r="M305" s="77">
        <v>500</v>
      </c>
      <c r="N305" s="137">
        <f>IF('HNI OPTION CALLS'!E305="BUY",('HNI OPTION CALLS'!L305-'HNI OPTION CALLS'!G305)*('HNI OPTION CALLS'!M305),('HNI OPTION CALLS'!G305-'HNI OPTION CALLS'!L305)*('HNI OPTION CALLS'!M305))</f>
        <v>5000</v>
      </c>
      <c r="O305" s="71">
        <f>'HNI OPTION CALLS'!N305/('HNI OPTION CALLS'!M305)/'HNI OPTION CALLS'!G305%</f>
        <v>111.11111111111111</v>
      </c>
    </row>
    <row r="306" spans="1:15">
      <c r="A306" s="77">
        <v>6</v>
      </c>
      <c r="B306" s="78">
        <v>43577</v>
      </c>
      <c r="C306" s="79">
        <v>750</v>
      </c>
      <c r="D306" s="70" t="s">
        <v>187</v>
      </c>
      <c r="E306" s="77" t="s">
        <v>22</v>
      </c>
      <c r="F306" s="77" t="s">
        <v>326</v>
      </c>
      <c r="G306" s="77">
        <v>20</v>
      </c>
      <c r="H306" s="77">
        <v>4</v>
      </c>
      <c r="I306" s="77">
        <v>30</v>
      </c>
      <c r="J306" s="77">
        <v>40</v>
      </c>
      <c r="K306" s="77">
        <v>50</v>
      </c>
      <c r="L306" s="77">
        <v>35</v>
      </c>
      <c r="M306" s="77">
        <v>500</v>
      </c>
      <c r="N306" s="137">
        <f>IF('HNI OPTION CALLS'!E306="BUY",('HNI OPTION CALLS'!L306-'HNI OPTION CALLS'!G306)*('HNI OPTION CALLS'!M306),('HNI OPTION CALLS'!G306-'HNI OPTION CALLS'!L306)*('HNI OPTION CALLS'!M306))</f>
        <v>7500</v>
      </c>
      <c r="O306" s="71">
        <f>'HNI OPTION CALLS'!N306/('HNI OPTION CALLS'!M306)/'HNI OPTION CALLS'!G306%</f>
        <v>75</v>
      </c>
    </row>
    <row r="307" spans="1:15">
      <c r="A307" s="77">
        <v>7</v>
      </c>
      <c r="B307" s="78">
        <v>43573</v>
      </c>
      <c r="C307" s="79">
        <v>115</v>
      </c>
      <c r="D307" s="70" t="s">
        <v>178</v>
      </c>
      <c r="E307" s="77" t="s">
        <v>22</v>
      </c>
      <c r="F307" s="77" t="s">
        <v>378</v>
      </c>
      <c r="G307" s="77">
        <v>3.5</v>
      </c>
      <c r="H307" s="77">
        <v>0.5</v>
      </c>
      <c r="I307" s="77">
        <v>5</v>
      </c>
      <c r="J307" s="77">
        <v>6.5</v>
      </c>
      <c r="K307" s="77">
        <v>8</v>
      </c>
      <c r="L307" s="77">
        <v>0.5</v>
      </c>
      <c r="M307" s="77">
        <v>3850</v>
      </c>
      <c r="N307" s="137">
        <f>IF('HNI OPTION CALLS'!E307="BUY",('HNI OPTION CALLS'!L307-'HNI OPTION CALLS'!G307)*('HNI OPTION CALLS'!M307),('HNI OPTION CALLS'!G307-'HNI OPTION CALLS'!L307)*('HNI OPTION CALLS'!M307))</f>
        <v>-11550</v>
      </c>
      <c r="O307" s="71">
        <f>'HNI OPTION CALLS'!N307/('HNI OPTION CALLS'!M307)/'HNI OPTION CALLS'!G307%</f>
        <v>-85.714285714285708</v>
      </c>
    </row>
    <row r="308" spans="1:15">
      <c r="A308" s="77">
        <v>8</v>
      </c>
      <c r="B308" s="78">
        <v>43571</v>
      </c>
      <c r="C308" s="79">
        <v>180</v>
      </c>
      <c r="D308" s="70" t="s">
        <v>178</v>
      </c>
      <c r="E308" s="77" t="s">
        <v>22</v>
      </c>
      <c r="F308" s="77" t="s">
        <v>78</v>
      </c>
      <c r="G308" s="77">
        <v>8</v>
      </c>
      <c r="H308" s="77">
        <v>1</v>
      </c>
      <c r="I308" s="77">
        <v>12</v>
      </c>
      <c r="J308" s="77">
        <v>16</v>
      </c>
      <c r="K308" s="77">
        <v>20</v>
      </c>
      <c r="L308" s="77">
        <v>1</v>
      </c>
      <c r="M308" s="77">
        <v>1500</v>
      </c>
      <c r="N308" s="137">
        <f>IF('HNI OPTION CALLS'!E308="BUY",('HNI OPTION CALLS'!L308-'HNI OPTION CALLS'!G308)*('HNI OPTION CALLS'!M308),('HNI OPTION CALLS'!G308-'HNI OPTION CALLS'!L308)*('HNI OPTION CALLS'!M308))</f>
        <v>-10500</v>
      </c>
      <c r="O308" s="71">
        <f>'HNI OPTION CALLS'!N308/('HNI OPTION CALLS'!M308)/'HNI OPTION CALLS'!G308%</f>
        <v>-87.5</v>
      </c>
    </row>
    <row r="309" spans="1:15">
      <c r="A309" s="77">
        <v>9</v>
      </c>
      <c r="B309" s="78">
        <v>43570</v>
      </c>
      <c r="C309" s="79">
        <v>220</v>
      </c>
      <c r="D309" s="70" t="s">
        <v>178</v>
      </c>
      <c r="E309" s="77" t="s">
        <v>22</v>
      </c>
      <c r="F309" s="77" t="s">
        <v>195</v>
      </c>
      <c r="G309" s="77">
        <v>5</v>
      </c>
      <c r="H309" s="77">
        <v>0.5</v>
      </c>
      <c r="I309" s="77">
        <v>7.5</v>
      </c>
      <c r="J309" s="77">
        <v>10</v>
      </c>
      <c r="K309" s="77">
        <v>12.5</v>
      </c>
      <c r="L309" s="77">
        <v>0.5</v>
      </c>
      <c r="M309" s="77">
        <v>2250</v>
      </c>
      <c r="N309" s="137">
        <f>IF('HNI OPTION CALLS'!E309="BUY",('HNI OPTION CALLS'!L309-'HNI OPTION CALLS'!G309)*('HNI OPTION CALLS'!M309),('HNI OPTION CALLS'!G309-'HNI OPTION CALLS'!L309)*('HNI OPTION CALLS'!M309))</f>
        <v>-10125</v>
      </c>
      <c r="O309" s="71">
        <f>'HNI OPTION CALLS'!N309/('HNI OPTION CALLS'!M309)/'HNI OPTION CALLS'!G309%</f>
        <v>-90</v>
      </c>
    </row>
    <row r="310" spans="1:15">
      <c r="A310" s="77">
        <v>10</v>
      </c>
      <c r="B310" s="78">
        <v>43567</v>
      </c>
      <c r="C310" s="79">
        <v>7300</v>
      </c>
      <c r="D310" s="70" t="s">
        <v>178</v>
      </c>
      <c r="E310" s="77" t="s">
        <v>22</v>
      </c>
      <c r="F310" s="77" t="s">
        <v>253</v>
      </c>
      <c r="G310" s="77">
        <v>120</v>
      </c>
      <c r="H310" s="77">
        <v>20</v>
      </c>
      <c r="I310" s="77">
        <v>200</v>
      </c>
      <c r="J310" s="77">
        <v>270</v>
      </c>
      <c r="K310" s="77">
        <v>340</v>
      </c>
      <c r="L310" s="77">
        <v>200</v>
      </c>
      <c r="M310" s="77">
        <v>75</v>
      </c>
      <c r="N310" s="137">
        <f>IF('HNI OPTION CALLS'!E310="BUY",('HNI OPTION CALLS'!L310-'HNI OPTION CALLS'!G310)*('HNI OPTION CALLS'!M310),('HNI OPTION CALLS'!G310-'HNI OPTION CALLS'!L310)*('HNI OPTION CALLS'!M310))</f>
        <v>6000</v>
      </c>
      <c r="O310" s="71">
        <f>'HNI OPTION CALLS'!N310/('HNI OPTION CALLS'!M310)/'HNI OPTION CALLS'!G310%</f>
        <v>66.666666666666671</v>
      </c>
    </row>
    <row r="311" spans="1:15">
      <c r="A311" s="77">
        <v>11</v>
      </c>
      <c r="B311" s="78">
        <v>43566</v>
      </c>
      <c r="C311" s="79">
        <v>75</v>
      </c>
      <c r="D311" s="70" t="s">
        <v>178</v>
      </c>
      <c r="E311" s="77" t="s">
        <v>22</v>
      </c>
      <c r="F311" s="77" t="s">
        <v>89</v>
      </c>
      <c r="G311" s="77">
        <v>1.8</v>
      </c>
      <c r="H311" s="77">
        <v>0.5</v>
      </c>
      <c r="I311" s="77">
        <v>2.6</v>
      </c>
      <c r="J311" s="77">
        <v>3.4</v>
      </c>
      <c r="K311" s="77">
        <v>4.2</v>
      </c>
      <c r="L311" s="77">
        <v>4.2</v>
      </c>
      <c r="M311" s="77">
        <v>7500</v>
      </c>
      <c r="N311" s="137">
        <f>IF('HNI OPTION CALLS'!E311="BUY",('HNI OPTION CALLS'!L311-'HNI OPTION CALLS'!G311)*('HNI OPTION CALLS'!M311),('HNI OPTION CALLS'!G311-'HNI OPTION CALLS'!L311)*('HNI OPTION CALLS'!M311))</f>
        <v>18000.000000000004</v>
      </c>
      <c r="O311" s="71">
        <f>'HNI OPTION CALLS'!N311/('HNI OPTION CALLS'!M311)/'HNI OPTION CALLS'!G311%</f>
        <v>133.33333333333334</v>
      </c>
    </row>
    <row r="312" spans="1:15">
      <c r="A312" s="77">
        <v>12</v>
      </c>
      <c r="B312" s="78">
        <v>43565</v>
      </c>
      <c r="C312" s="79">
        <v>215</v>
      </c>
      <c r="D312" s="70" t="s">
        <v>178</v>
      </c>
      <c r="E312" s="77" t="s">
        <v>22</v>
      </c>
      <c r="F312" s="77" t="s">
        <v>75</v>
      </c>
      <c r="G312" s="77">
        <v>8</v>
      </c>
      <c r="H312" s="77">
        <v>4</v>
      </c>
      <c r="I312" s="77">
        <v>10.5</v>
      </c>
      <c r="J312" s="77">
        <v>13</v>
      </c>
      <c r="K312" s="77">
        <v>15.5</v>
      </c>
      <c r="L312" s="77">
        <v>13</v>
      </c>
      <c r="M312" s="77">
        <v>2000</v>
      </c>
      <c r="N312" s="137">
        <f>IF('HNI OPTION CALLS'!E312="BUY",('HNI OPTION CALLS'!L312-'HNI OPTION CALLS'!G312)*('HNI OPTION CALLS'!M312),('HNI OPTION CALLS'!G312-'HNI OPTION CALLS'!L312)*('HNI OPTION CALLS'!M312))</f>
        <v>10000</v>
      </c>
      <c r="O312" s="71">
        <f>'HNI OPTION CALLS'!N312/('HNI OPTION CALLS'!M312)/'HNI OPTION CALLS'!G312%</f>
        <v>62.5</v>
      </c>
    </row>
    <row r="313" spans="1:15">
      <c r="A313" s="77">
        <v>13</v>
      </c>
      <c r="B313" s="78">
        <v>43564</v>
      </c>
      <c r="C313" s="79">
        <v>810</v>
      </c>
      <c r="D313" s="70" t="s">
        <v>178</v>
      </c>
      <c r="E313" s="77" t="s">
        <v>22</v>
      </c>
      <c r="F313" s="77" t="s">
        <v>262</v>
      </c>
      <c r="G313" s="77">
        <v>19</v>
      </c>
      <c r="H313" s="77">
        <v>8</v>
      </c>
      <c r="I313" s="77">
        <v>25</v>
      </c>
      <c r="J313" s="77">
        <v>31</v>
      </c>
      <c r="K313" s="77">
        <v>37</v>
      </c>
      <c r="L313" s="77">
        <v>25</v>
      </c>
      <c r="M313" s="77">
        <v>700</v>
      </c>
      <c r="N313" s="137">
        <f>IF('HNI OPTION CALLS'!E313="BUY",('HNI OPTION CALLS'!L313-'HNI OPTION CALLS'!G313)*('HNI OPTION CALLS'!M313),('HNI OPTION CALLS'!G313-'HNI OPTION CALLS'!L313)*('HNI OPTION CALLS'!M313))</f>
        <v>4200</v>
      </c>
      <c r="O313" s="71">
        <f>'HNI OPTION CALLS'!N313/('HNI OPTION CALLS'!M313)/'HNI OPTION CALLS'!G313%</f>
        <v>31.578947368421051</v>
      </c>
    </row>
    <row r="314" spans="1:15">
      <c r="A314" s="77">
        <v>14</v>
      </c>
      <c r="B314" s="78">
        <v>43563</v>
      </c>
      <c r="C314" s="79">
        <v>480</v>
      </c>
      <c r="D314" s="70" t="s">
        <v>178</v>
      </c>
      <c r="E314" s="77" t="s">
        <v>22</v>
      </c>
      <c r="F314" s="77" t="s">
        <v>45</v>
      </c>
      <c r="G314" s="77">
        <v>22.5</v>
      </c>
      <c r="H314" s="77">
        <v>15</v>
      </c>
      <c r="I314" s="77">
        <v>26</v>
      </c>
      <c r="J314" s="77">
        <v>30</v>
      </c>
      <c r="K314" s="77">
        <v>34</v>
      </c>
      <c r="L314" s="77">
        <v>15</v>
      </c>
      <c r="M314" s="77">
        <v>1500</v>
      </c>
      <c r="N314" s="137">
        <f>IF('HNI OPTION CALLS'!E314="BUY",('HNI OPTION CALLS'!L314-'HNI OPTION CALLS'!G314)*('HNI OPTION CALLS'!M314),('HNI OPTION CALLS'!G314-'HNI OPTION CALLS'!L314)*('HNI OPTION CALLS'!M314))</f>
        <v>-11250</v>
      </c>
      <c r="O314" s="71">
        <f>'HNI OPTION CALLS'!N314/('HNI OPTION CALLS'!M314)/'HNI OPTION CALLS'!G314%</f>
        <v>-33.333333333333336</v>
      </c>
    </row>
    <row r="315" spans="1:15">
      <c r="A315" s="77">
        <v>15</v>
      </c>
      <c r="B315" s="78">
        <v>43560</v>
      </c>
      <c r="C315" s="79">
        <v>940</v>
      </c>
      <c r="D315" s="70" t="s">
        <v>178</v>
      </c>
      <c r="E315" s="77" t="s">
        <v>22</v>
      </c>
      <c r="F315" s="77" t="s">
        <v>326</v>
      </c>
      <c r="G315" s="77">
        <v>50</v>
      </c>
      <c r="H315" s="77">
        <v>32</v>
      </c>
      <c r="I315" s="77">
        <v>60</v>
      </c>
      <c r="J315" s="77">
        <v>70</v>
      </c>
      <c r="K315" s="77">
        <v>80</v>
      </c>
      <c r="L315" s="77">
        <v>32</v>
      </c>
      <c r="M315" s="77">
        <v>500</v>
      </c>
      <c r="N315" s="137">
        <f>IF('HNI OPTION CALLS'!E315="BUY",('HNI OPTION CALLS'!L315-'HNI OPTION CALLS'!G315)*('HNI OPTION CALLS'!M315),('HNI OPTION CALLS'!G315-'HNI OPTION CALLS'!L315)*('HNI OPTION CALLS'!M315))</f>
        <v>-9000</v>
      </c>
      <c r="O315" s="71">
        <f>'HNI OPTION CALLS'!N315/('HNI OPTION CALLS'!M315)/'HNI OPTION CALLS'!G315%</f>
        <v>-36</v>
      </c>
    </row>
    <row r="316" spans="1:15">
      <c r="A316" s="77">
        <v>16</v>
      </c>
      <c r="B316" s="78">
        <v>43559</v>
      </c>
      <c r="C316" s="79">
        <v>2050</v>
      </c>
      <c r="D316" s="70" t="s">
        <v>178</v>
      </c>
      <c r="E316" s="77" t="s">
        <v>22</v>
      </c>
      <c r="F316" s="77" t="s">
        <v>377</v>
      </c>
      <c r="G316" s="77">
        <v>50</v>
      </c>
      <c r="H316" s="77">
        <v>35</v>
      </c>
      <c r="I316" s="77">
        <v>58</v>
      </c>
      <c r="J316" s="77">
        <v>66</v>
      </c>
      <c r="K316" s="77">
        <v>74</v>
      </c>
      <c r="L316" s="77">
        <v>35</v>
      </c>
      <c r="M316" s="77">
        <v>500</v>
      </c>
      <c r="N316" s="137">
        <f>IF('HNI OPTION CALLS'!E316="BUY",('HNI OPTION CALLS'!L316-'HNI OPTION CALLS'!G316)*('HNI OPTION CALLS'!M316),('HNI OPTION CALLS'!G316-'HNI OPTION CALLS'!L316)*('HNI OPTION CALLS'!M316))</f>
        <v>-7500</v>
      </c>
      <c r="O316" s="71">
        <f>'HNI OPTION CALLS'!N316/('HNI OPTION CALLS'!M316)/'HNI OPTION CALLS'!G316%</f>
        <v>-30</v>
      </c>
    </row>
    <row r="317" spans="1:15">
      <c r="A317" s="77">
        <v>17</v>
      </c>
      <c r="B317" s="78">
        <v>43557</v>
      </c>
      <c r="C317" s="79">
        <v>200</v>
      </c>
      <c r="D317" s="70" t="s">
        <v>178</v>
      </c>
      <c r="E317" s="77" t="s">
        <v>22</v>
      </c>
      <c r="F317" s="77" t="s">
        <v>75</v>
      </c>
      <c r="G317" s="77">
        <v>6.4</v>
      </c>
      <c r="H317" s="77">
        <v>9</v>
      </c>
      <c r="I317" s="77">
        <v>11.5</v>
      </c>
      <c r="J317" s="77">
        <v>14</v>
      </c>
      <c r="K317" s="77">
        <v>14</v>
      </c>
      <c r="L317" s="77">
        <v>14</v>
      </c>
      <c r="M317" s="77">
        <v>2000</v>
      </c>
      <c r="N317" s="137">
        <f>IF('HNI OPTION CALLS'!E317="BUY",('HNI OPTION CALLS'!L317-'HNI OPTION CALLS'!G317)*('HNI OPTION CALLS'!M317),('HNI OPTION CALLS'!G317-'HNI OPTION CALLS'!L317)*('HNI OPTION CALLS'!M317))</f>
        <v>15200</v>
      </c>
      <c r="O317" s="71">
        <f>'HNI OPTION CALLS'!N317/('HNI OPTION CALLS'!M317)/'HNI OPTION CALLS'!G317%</f>
        <v>118.74999999999999</v>
      </c>
    </row>
    <row r="318" spans="1:15" ht="16.5">
      <c r="A318" s="82" t="s">
        <v>95</v>
      </c>
      <c r="B318" s="83"/>
      <c r="C318" s="84"/>
      <c r="D318" s="85"/>
      <c r="E318" s="86"/>
      <c r="F318" s="86"/>
      <c r="G318" s="87"/>
      <c r="H318" s="88"/>
      <c r="I318" s="88"/>
      <c r="J318" s="88"/>
      <c r="K318" s="86"/>
      <c r="L318" s="89"/>
    </row>
    <row r="319" spans="1:15" ht="16.5">
      <c r="A319" s="82" t="s">
        <v>96</v>
      </c>
      <c r="B319" s="83"/>
      <c r="C319" s="84"/>
      <c r="D319" s="85"/>
      <c r="E319" s="86"/>
      <c r="F319" s="86"/>
      <c r="G319" s="87"/>
      <c r="H319" s="86"/>
      <c r="I319" s="86"/>
      <c r="J319" s="86"/>
      <c r="K319" s="86"/>
      <c r="L319" s="89"/>
    </row>
    <row r="320" spans="1:15" ht="16.5">
      <c r="A320" s="82" t="s">
        <v>96</v>
      </c>
      <c r="B320" s="83"/>
      <c r="C320" s="84"/>
      <c r="D320" s="85"/>
      <c r="E320" s="86"/>
      <c r="F320" s="86"/>
      <c r="G320" s="87"/>
      <c r="H320" s="86"/>
      <c r="I320" s="86"/>
      <c r="J320" s="86"/>
      <c r="K320" s="86"/>
    </row>
    <row r="321" spans="1:15" ht="17.25" thickBot="1">
      <c r="A321" s="91"/>
      <c r="B321" s="92"/>
      <c r="C321" s="92"/>
      <c r="D321" s="93"/>
      <c r="E321" s="93"/>
      <c r="F321" s="93"/>
      <c r="G321" s="94"/>
      <c r="H321" s="95"/>
      <c r="I321" s="96" t="s">
        <v>27</v>
      </c>
      <c r="J321" s="96"/>
      <c r="K321" s="97"/>
      <c r="M321" s="90"/>
    </row>
    <row r="322" spans="1:15" ht="16.5">
      <c r="A322" s="98"/>
      <c r="B322" s="92"/>
      <c r="C322" s="92"/>
      <c r="D322" s="169" t="s">
        <v>28</v>
      </c>
      <c r="E322" s="203"/>
      <c r="F322" s="99">
        <v>17</v>
      </c>
      <c r="G322" s="100">
        <v>100</v>
      </c>
      <c r="H322" s="93">
        <v>17</v>
      </c>
      <c r="I322" s="101">
        <f>'HNI OPTION CALLS'!H323/'HNI OPTION CALLS'!H322%</f>
        <v>58.823529411764703</v>
      </c>
      <c r="J322" s="101"/>
      <c r="K322" s="101"/>
      <c r="L322" s="97"/>
    </row>
    <row r="323" spans="1:15" ht="16.5">
      <c r="A323" s="98"/>
      <c r="B323" s="92"/>
      <c r="C323" s="92"/>
      <c r="D323" s="170" t="s">
        <v>29</v>
      </c>
      <c r="E323" s="204"/>
      <c r="F323" s="103">
        <v>10</v>
      </c>
      <c r="G323" s="104">
        <f>('HNI OPTION CALLS'!F323/'HNI OPTION CALLS'!F322)*100</f>
        <v>58.82352941176471</v>
      </c>
      <c r="H323" s="93">
        <v>10</v>
      </c>
      <c r="I323" s="97"/>
      <c r="J323" s="97"/>
      <c r="K323" s="93"/>
    </row>
    <row r="324" spans="1:15" ht="16.5">
      <c r="A324" s="105"/>
      <c r="B324" s="92"/>
      <c r="C324" s="92"/>
      <c r="D324" s="170" t="s">
        <v>31</v>
      </c>
      <c r="E324" s="204"/>
      <c r="F324" s="103">
        <v>0</v>
      </c>
      <c r="G324" s="104">
        <f>('HNI OPTION CALLS'!F324/'HNI OPTION CALLS'!F322)*100</f>
        <v>0</v>
      </c>
      <c r="H324" s="106"/>
      <c r="I324" s="93"/>
      <c r="J324" s="93"/>
      <c r="K324" s="93"/>
      <c r="L324" s="102"/>
    </row>
    <row r="325" spans="1:15" ht="16.5">
      <c r="A325" s="105"/>
      <c r="B325" s="92"/>
      <c r="C325" s="92"/>
      <c r="D325" s="170" t="s">
        <v>32</v>
      </c>
      <c r="E325" s="204"/>
      <c r="F325" s="103">
        <v>0</v>
      </c>
      <c r="G325" s="104">
        <f>('HNI OPTION CALLS'!F325/'HNI OPTION CALLS'!F322)*100</f>
        <v>0</v>
      </c>
      <c r="H325" s="106"/>
      <c r="I325" s="93"/>
      <c r="J325" s="93"/>
      <c r="K325" s="93"/>
      <c r="L325" s="97"/>
    </row>
    <row r="326" spans="1:15" ht="16.5">
      <c r="A326" s="105"/>
      <c r="B326" s="92"/>
      <c r="C326" s="92"/>
      <c r="D326" s="170" t="s">
        <v>33</v>
      </c>
      <c r="E326" s="204"/>
      <c r="F326" s="103">
        <v>0</v>
      </c>
      <c r="G326" s="104">
        <f>('HNI OPTION CALLS'!F326/'HNI OPTION CALLS'!F322)*100</f>
        <v>0</v>
      </c>
      <c r="H326" s="106"/>
      <c r="I326" s="93" t="s">
        <v>34</v>
      </c>
      <c r="J326" s="93"/>
      <c r="K326" s="97"/>
      <c r="L326" s="97"/>
    </row>
    <row r="327" spans="1:15" ht="16.5">
      <c r="A327" s="105"/>
      <c r="B327" s="92"/>
      <c r="C327" s="92"/>
      <c r="D327" s="170" t="s">
        <v>35</v>
      </c>
      <c r="E327" s="204"/>
      <c r="F327" s="103">
        <v>7</v>
      </c>
      <c r="G327" s="104">
        <f>('HNI OPTION CALLS'!F327/'HNI OPTION CALLS'!F322)*100</f>
        <v>41.17647058823529</v>
      </c>
      <c r="H327" s="106"/>
      <c r="I327" s="93"/>
      <c r="J327" s="93"/>
      <c r="K327" s="97"/>
      <c r="L327" s="97"/>
    </row>
    <row r="328" spans="1:15" ht="17.25" thickBot="1">
      <c r="A328" s="105"/>
      <c r="B328" s="92"/>
      <c r="C328" s="92"/>
      <c r="D328" s="171" t="s">
        <v>36</v>
      </c>
      <c r="E328" s="205"/>
      <c r="F328" s="107">
        <v>0</v>
      </c>
      <c r="G328" s="108">
        <f>('HNI OPTION CALLS'!F328/'HNI OPTION CALLS'!F322)*100</f>
        <v>0</v>
      </c>
      <c r="H328" s="106"/>
      <c r="I328" s="93"/>
      <c r="J328" s="93"/>
      <c r="K328" s="102"/>
      <c r="L328" s="102"/>
    </row>
    <row r="329" spans="1:15" ht="16.5">
      <c r="A329" s="109" t="s">
        <v>37</v>
      </c>
      <c r="B329" s="92"/>
      <c r="C329" s="92"/>
      <c r="D329" s="98"/>
      <c r="E329" s="98"/>
      <c r="F329" s="93"/>
      <c r="G329" s="93"/>
      <c r="H329" s="110"/>
      <c r="I329" s="111"/>
      <c r="K329" s="111"/>
    </row>
    <row r="330" spans="1:15" ht="16.5">
      <c r="A330" s="112" t="s">
        <v>38</v>
      </c>
      <c r="B330" s="92"/>
      <c r="C330" s="92"/>
      <c r="D330" s="113"/>
      <c r="E330" s="114"/>
      <c r="F330" s="98"/>
      <c r="G330" s="111"/>
      <c r="H330" s="110"/>
      <c r="I330" s="111"/>
      <c r="J330" s="111"/>
      <c r="K330" s="111"/>
      <c r="L330" s="93"/>
    </row>
    <row r="331" spans="1:15" ht="16.5">
      <c r="A331" s="112" t="s">
        <v>39</v>
      </c>
      <c r="B331" s="92"/>
      <c r="C331" s="92"/>
      <c r="D331" s="98"/>
      <c r="E331" s="114"/>
      <c r="F331" s="98"/>
      <c r="G331" s="111"/>
      <c r="H331" s="110"/>
      <c r="I331" s="97"/>
      <c r="J331" s="97"/>
      <c r="K331" s="97"/>
      <c r="L331" s="93"/>
    </row>
    <row r="332" spans="1:15" ht="16.5">
      <c r="A332" s="112" t="s">
        <v>40</v>
      </c>
      <c r="B332" s="113"/>
      <c r="C332" s="92"/>
      <c r="D332" s="98"/>
      <c r="E332" s="114"/>
      <c r="F332" s="98"/>
      <c r="G332" s="111"/>
      <c r="H332" s="95"/>
      <c r="I332" s="97"/>
      <c r="J332" s="97"/>
      <c r="K332" s="97"/>
      <c r="L332" s="93"/>
    </row>
    <row r="333" spans="1:15" ht="17.25" thickBot="1">
      <c r="A333" s="112" t="s">
        <v>41</v>
      </c>
      <c r="B333" s="105"/>
      <c r="C333" s="113"/>
      <c r="D333" s="98"/>
      <c r="E333" s="116"/>
      <c r="F333" s="111"/>
      <c r="G333" s="111"/>
      <c r="H333" s="95"/>
      <c r="I333" s="97"/>
      <c r="J333" s="97"/>
      <c r="K333" s="97"/>
      <c r="L333" s="111"/>
      <c r="N333" s="98"/>
    </row>
    <row r="334" spans="1:15" ht="15.75" customHeight="1">
      <c r="A334" s="181" t="s">
        <v>0</v>
      </c>
      <c r="B334" s="182"/>
      <c r="C334" s="182"/>
      <c r="D334" s="182"/>
      <c r="E334" s="182"/>
      <c r="F334" s="182"/>
      <c r="G334" s="182"/>
      <c r="H334" s="182"/>
      <c r="I334" s="182"/>
      <c r="J334" s="182"/>
      <c r="K334" s="182"/>
      <c r="L334" s="182"/>
      <c r="M334" s="182"/>
      <c r="N334" s="182"/>
      <c r="O334" s="183"/>
    </row>
    <row r="335" spans="1:15" ht="15.75" customHeight="1">
      <c r="A335" s="184"/>
      <c r="B335" s="185"/>
      <c r="C335" s="185"/>
      <c r="D335" s="185"/>
      <c r="E335" s="185"/>
      <c r="F335" s="185"/>
      <c r="G335" s="185"/>
      <c r="H335" s="185"/>
      <c r="I335" s="185"/>
      <c r="J335" s="185"/>
      <c r="K335" s="185"/>
      <c r="L335" s="185"/>
      <c r="M335" s="185"/>
      <c r="N335" s="185"/>
      <c r="O335" s="186"/>
    </row>
    <row r="336" spans="1:15" ht="15" customHeight="1">
      <c r="A336" s="184"/>
      <c r="B336" s="185"/>
      <c r="C336" s="185"/>
      <c r="D336" s="185"/>
      <c r="E336" s="185"/>
      <c r="F336" s="185"/>
      <c r="G336" s="185"/>
      <c r="H336" s="185"/>
      <c r="I336" s="185"/>
      <c r="J336" s="185"/>
      <c r="K336" s="185"/>
      <c r="L336" s="185"/>
      <c r="M336" s="185"/>
      <c r="N336" s="185"/>
      <c r="O336" s="186"/>
    </row>
    <row r="337" spans="1:15">
      <c r="A337" s="187" t="s">
        <v>328</v>
      </c>
      <c r="B337" s="161"/>
      <c r="C337" s="161"/>
      <c r="D337" s="161"/>
      <c r="E337" s="161"/>
      <c r="F337" s="161"/>
      <c r="G337" s="161"/>
      <c r="H337" s="161"/>
      <c r="I337" s="161"/>
      <c r="J337" s="161"/>
      <c r="K337" s="161"/>
      <c r="L337" s="161"/>
      <c r="M337" s="161"/>
      <c r="N337" s="161"/>
      <c r="O337" s="188"/>
    </row>
    <row r="338" spans="1:15">
      <c r="A338" s="187" t="s">
        <v>329</v>
      </c>
      <c r="B338" s="161"/>
      <c r="C338" s="161"/>
      <c r="D338" s="161"/>
      <c r="E338" s="161"/>
      <c r="F338" s="161"/>
      <c r="G338" s="161"/>
      <c r="H338" s="161"/>
      <c r="I338" s="161"/>
      <c r="J338" s="161"/>
      <c r="K338" s="161"/>
      <c r="L338" s="161"/>
      <c r="M338" s="161"/>
      <c r="N338" s="161"/>
      <c r="O338" s="188"/>
    </row>
    <row r="339" spans="1:15" ht="15.75" thickBot="1">
      <c r="A339" s="189" t="s">
        <v>3</v>
      </c>
      <c r="B339" s="190"/>
      <c r="C339" s="190"/>
      <c r="D339" s="190"/>
      <c r="E339" s="190"/>
      <c r="F339" s="190"/>
      <c r="G339" s="190"/>
      <c r="H339" s="190"/>
      <c r="I339" s="190"/>
      <c r="J339" s="190"/>
      <c r="K339" s="190"/>
      <c r="L339" s="190"/>
      <c r="M339" s="190"/>
      <c r="N339" s="190"/>
      <c r="O339" s="191"/>
    </row>
    <row r="340" spans="1:15" ht="16.5">
      <c r="A340" s="192" t="s">
        <v>367</v>
      </c>
      <c r="B340" s="193"/>
      <c r="C340" s="193"/>
      <c r="D340" s="193"/>
      <c r="E340" s="193"/>
      <c r="F340" s="193"/>
      <c r="G340" s="193"/>
      <c r="H340" s="193"/>
      <c r="I340" s="193"/>
      <c r="J340" s="193"/>
      <c r="K340" s="193"/>
      <c r="L340" s="193"/>
      <c r="M340" s="193"/>
      <c r="N340" s="193"/>
      <c r="O340" s="194"/>
    </row>
    <row r="341" spans="1:15" ht="16.5">
      <c r="A341" s="195" t="s">
        <v>5</v>
      </c>
      <c r="B341" s="196"/>
      <c r="C341" s="196"/>
      <c r="D341" s="196"/>
      <c r="E341" s="196"/>
      <c r="F341" s="196"/>
      <c r="G341" s="196"/>
      <c r="H341" s="196"/>
      <c r="I341" s="196"/>
      <c r="J341" s="196"/>
      <c r="K341" s="196"/>
      <c r="L341" s="196"/>
      <c r="M341" s="196"/>
      <c r="N341" s="196"/>
      <c r="O341" s="197"/>
    </row>
    <row r="342" spans="1:15" ht="15" customHeight="1">
      <c r="A342" s="165" t="s">
        <v>6</v>
      </c>
      <c r="B342" s="166" t="s">
        <v>7</v>
      </c>
      <c r="C342" s="166" t="s">
        <v>8</v>
      </c>
      <c r="D342" s="166" t="s">
        <v>9</v>
      </c>
      <c r="E342" s="165" t="s">
        <v>10</v>
      </c>
      <c r="F342" s="165" t="s">
        <v>11</v>
      </c>
      <c r="G342" s="166" t="s">
        <v>12</v>
      </c>
      <c r="H342" s="166" t="s">
        <v>13</v>
      </c>
      <c r="I342" s="166" t="s">
        <v>14</v>
      </c>
      <c r="J342" s="166" t="s">
        <v>15</v>
      </c>
      <c r="K342" s="166" t="s">
        <v>16</v>
      </c>
      <c r="L342" s="200" t="s">
        <v>17</v>
      </c>
      <c r="M342" s="166" t="s">
        <v>18</v>
      </c>
      <c r="N342" s="166" t="s">
        <v>19</v>
      </c>
      <c r="O342" s="166" t="s">
        <v>20</v>
      </c>
    </row>
    <row r="343" spans="1:15" ht="15" customHeight="1">
      <c r="A343" s="198"/>
      <c r="B343" s="199"/>
      <c r="C343" s="199"/>
      <c r="D343" s="199"/>
      <c r="E343" s="198"/>
      <c r="F343" s="198"/>
      <c r="G343" s="199"/>
      <c r="H343" s="199"/>
      <c r="I343" s="199"/>
      <c r="J343" s="199"/>
      <c r="K343" s="199"/>
      <c r="L343" s="201"/>
      <c r="M343" s="199"/>
      <c r="N343" s="202"/>
      <c r="O343" s="202"/>
    </row>
    <row r="344" spans="1:15">
      <c r="A344" s="77">
        <v>1</v>
      </c>
      <c r="B344" s="78">
        <v>43553</v>
      </c>
      <c r="C344" s="79">
        <v>185</v>
      </c>
      <c r="D344" s="70" t="s">
        <v>178</v>
      </c>
      <c r="E344" s="77" t="s">
        <v>22</v>
      </c>
      <c r="F344" s="77" t="s">
        <v>51</v>
      </c>
      <c r="G344" s="77">
        <v>8</v>
      </c>
      <c r="H344" s="77">
        <v>4</v>
      </c>
      <c r="I344" s="77">
        <v>10.5</v>
      </c>
      <c r="J344" s="77">
        <v>13</v>
      </c>
      <c r="K344" s="77">
        <v>15.5</v>
      </c>
      <c r="L344" s="77">
        <v>10.5</v>
      </c>
      <c r="M344" s="77">
        <v>2250</v>
      </c>
      <c r="N344" s="137">
        <f>IF('HNI OPTION CALLS'!E344="BUY",('HNI OPTION CALLS'!L344-'HNI OPTION CALLS'!G344)*('HNI OPTION CALLS'!M344),('HNI OPTION CALLS'!G344-'HNI OPTION CALLS'!L344)*('HNI OPTION CALLS'!M344))</f>
        <v>5625</v>
      </c>
      <c r="O344" s="71">
        <f>'HNI OPTION CALLS'!N344/('HNI OPTION CALLS'!M344)/'HNI OPTION CALLS'!G344%</f>
        <v>31.25</v>
      </c>
    </row>
    <row r="345" spans="1:15">
      <c r="A345" s="77">
        <v>2</v>
      </c>
      <c r="B345" s="78">
        <v>43552</v>
      </c>
      <c r="C345" s="79">
        <v>95</v>
      </c>
      <c r="D345" s="70" t="s">
        <v>178</v>
      </c>
      <c r="E345" s="77" t="s">
        <v>22</v>
      </c>
      <c r="F345" s="77" t="s">
        <v>330</v>
      </c>
      <c r="G345" s="77">
        <v>6</v>
      </c>
      <c r="H345" s="77">
        <v>4.5</v>
      </c>
      <c r="I345" s="77">
        <v>6.8</v>
      </c>
      <c r="J345" s="77">
        <v>7.6</v>
      </c>
      <c r="K345" s="77">
        <v>8.4</v>
      </c>
      <c r="L345" s="77">
        <v>6.8</v>
      </c>
      <c r="M345" s="77">
        <v>7000</v>
      </c>
      <c r="N345" s="137">
        <f>IF('HNI OPTION CALLS'!E345="BUY",('HNI OPTION CALLS'!L345-'HNI OPTION CALLS'!G345)*('HNI OPTION CALLS'!M345),('HNI OPTION CALLS'!G345-'HNI OPTION CALLS'!L345)*('HNI OPTION CALLS'!M345))</f>
        <v>5599.9999999999991</v>
      </c>
      <c r="O345" s="71">
        <f>'HNI OPTION CALLS'!N345/('HNI OPTION CALLS'!M345)/'HNI OPTION CALLS'!G345%</f>
        <v>13.33333333333333</v>
      </c>
    </row>
    <row r="346" spans="1:15">
      <c r="A346" s="77">
        <v>3</v>
      </c>
      <c r="B346" s="78">
        <v>43551</v>
      </c>
      <c r="C346" s="79">
        <v>105</v>
      </c>
      <c r="D346" s="70" t="s">
        <v>178</v>
      </c>
      <c r="E346" s="77" t="s">
        <v>22</v>
      </c>
      <c r="F346" s="77" t="s">
        <v>180</v>
      </c>
      <c r="G346" s="77">
        <v>5.6</v>
      </c>
      <c r="H346" s="77">
        <v>2.7</v>
      </c>
      <c r="I346" s="77">
        <v>6.3</v>
      </c>
      <c r="J346" s="77">
        <v>7</v>
      </c>
      <c r="K346" s="77">
        <v>7.8</v>
      </c>
      <c r="L346" s="77">
        <v>7.8</v>
      </c>
      <c r="M346" s="77">
        <v>6000</v>
      </c>
      <c r="N346" s="137">
        <f>IF('HNI OPTION CALLS'!E346="BUY",('HNI OPTION CALLS'!L346-'HNI OPTION CALLS'!G346)*('HNI OPTION CALLS'!M346),('HNI OPTION CALLS'!G346-'HNI OPTION CALLS'!L346)*('HNI OPTION CALLS'!M346))</f>
        <v>13200.000000000002</v>
      </c>
      <c r="O346" s="71">
        <f>'HNI OPTION CALLS'!N346/('HNI OPTION CALLS'!M346)/'HNI OPTION CALLS'!G346%</f>
        <v>39.285714285714292</v>
      </c>
    </row>
    <row r="347" spans="1:15">
      <c r="A347" s="77">
        <v>4</v>
      </c>
      <c r="B347" s="78">
        <v>43550</v>
      </c>
      <c r="C347" s="79">
        <v>300</v>
      </c>
      <c r="D347" s="70" t="s">
        <v>178</v>
      </c>
      <c r="E347" s="77" t="s">
        <v>22</v>
      </c>
      <c r="F347" s="77" t="s">
        <v>49</v>
      </c>
      <c r="G347" s="77">
        <v>4</v>
      </c>
      <c r="H347" s="77">
        <v>0.5</v>
      </c>
      <c r="I347" s="77">
        <v>6</v>
      </c>
      <c r="J347" s="77">
        <v>8</v>
      </c>
      <c r="K347" s="77">
        <v>10</v>
      </c>
      <c r="L347" s="77">
        <v>6</v>
      </c>
      <c r="M347" s="77">
        <v>3000</v>
      </c>
      <c r="N347" s="137">
        <f>IF('HNI OPTION CALLS'!E347="BUY",('HNI OPTION CALLS'!L347-'HNI OPTION CALLS'!G347)*('HNI OPTION CALLS'!M347),('HNI OPTION CALLS'!G347-'HNI OPTION CALLS'!L347)*('HNI OPTION CALLS'!M347))</f>
        <v>6000</v>
      </c>
      <c r="O347" s="71">
        <f>'HNI OPTION CALLS'!N347/('HNI OPTION CALLS'!M347)/'HNI OPTION CALLS'!G347%</f>
        <v>50</v>
      </c>
    </row>
    <row r="348" spans="1:15">
      <c r="A348" s="77">
        <v>5</v>
      </c>
      <c r="B348" s="78">
        <v>43549</v>
      </c>
      <c r="C348" s="79">
        <v>610</v>
      </c>
      <c r="D348" s="70" t="s">
        <v>178</v>
      </c>
      <c r="E348" s="77" t="s">
        <v>22</v>
      </c>
      <c r="F348" s="77" t="s">
        <v>94</v>
      </c>
      <c r="G348" s="77">
        <v>8.5</v>
      </c>
      <c r="H348" s="77">
        <v>2</v>
      </c>
      <c r="I348" s="77">
        <v>14</v>
      </c>
      <c r="J348" s="77">
        <v>19</v>
      </c>
      <c r="K348" s="77">
        <v>24</v>
      </c>
      <c r="L348" s="77">
        <v>14</v>
      </c>
      <c r="M348" s="77">
        <v>1000</v>
      </c>
      <c r="N348" s="137">
        <f>IF('HNI OPTION CALLS'!E348="BUY",('HNI OPTION CALLS'!L348-'HNI OPTION CALLS'!G348)*('HNI OPTION CALLS'!M348),('HNI OPTION CALLS'!G348-'HNI OPTION CALLS'!L348)*('HNI OPTION CALLS'!M348))</f>
        <v>5500</v>
      </c>
      <c r="O348" s="71">
        <f>'HNI OPTION CALLS'!N348/('HNI OPTION CALLS'!M348)/'HNI OPTION CALLS'!G348%</f>
        <v>64.705882352941174</v>
      </c>
    </row>
    <row r="349" spans="1:15">
      <c r="A349" s="77">
        <v>6</v>
      </c>
      <c r="B349" s="78">
        <v>43546</v>
      </c>
      <c r="C349" s="79">
        <v>340</v>
      </c>
      <c r="D349" s="70" t="s">
        <v>178</v>
      </c>
      <c r="E349" s="77" t="s">
        <v>22</v>
      </c>
      <c r="F349" s="77" t="s">
        <v>343</v>
      </c>
      <c r="G349" s="77">
        <v>4.5</v>
      </c>
      <c r="H349" s="77">
        <v>0.5</v>
      </c>
      <c r="I349" s="77">
        <v>7.5</v>
      </c>
      <c r="J349" s="77">
        <v>10.5</v>
      </c>
      <c r="K349" s="77">
        <v>13.5</v>
      </c>
      <c r="L349" s="77">
        <v>7</v>
      </c>
      <c r="M349" s="77">
        <v>1800</v>
      </c>
      <c r="N349" s="137">
        <f>IF('HNI OPTION CALLS'!E349="BUY",('HNI OPTION CALLS'!L349-'HNI OPTION CALLS'!G349)*('HNI OPTION CALLS'!M349),('HNI OPTION CALLS'!G349-'HNI OPTION CALLS'!L349)*('HNI OPTION CALLS'!M349))</f>
        <v>4500</v>
      </c>
      <c r="O349" s="71">
        <f>'HNI OPTION CALLS'!N349/('HNI OPTION CALLS'!M349)/'HNI OPTION CALLS'!G349%</f>
        <v>55.555555555555557</v>
      </c>
    </row>
    <row r="350" spans="1:15">
      <c r="A350" s="77">
        <v>7</v>
      </c>
      <c r="B350" s="78">
        <v>43544</v>
      </c>
      <c r="C350" s="79">
        <v>2800</v>
      </c>
      <c r="D350" s="70" t="s">
        <v>178</v>
      </c>
      <c r="E350" s="77" t="s">
        <v>22</v>
      </c>
      <c r="F350" s="77" t="s">
        <v>373</v>
      </c>
      <c r="G350" s="77">
        <v>30</v>
      </c>
      <c r="H350" s="77">
        <v>5</v>
      </c>
      <c r="I350" s="77">
        <v>50</v>
      </c>
      <c r="J350" s="77">
        <v>70</v>
      </c>
      <c r="K350" s="77">
        <v>90</v>
      </c>
      <c r="L350" s="77">
        <v>5</v>
      </c>
      <c r="M350" s="77">
        <v>250</v>
      </c>
      <c r="N350" s="137">
        <f>IF('HNI OPTION CALLS'!E350="BUY",('HNI OPTION CALLS'!L350-'HNI OPTION CALLS'!G350)*('HNI OPTION CALLS'!M350),('HNI OPTION CALLS'!G350-'HNI OPTION CALLS'!L350)*('HNI OPTION CALLS'!M350))</f>
        <v>-6250</v>
      </c>
      <c r="O350" s="71">
        <f>'HNI OPTION CALLS'!N350/('HNI OPTION CALLS'!M350)/'HNI OPTION CALLS'!G350%</f>
        <v>-83.333333333333343</v>
      </c>
    </row>
    <row r="351" spans="1:15">
      <c r="A351" s="77">
        <v>8</v>
      </c>
      <c r="B351" s="78">
        <v>43543</v>
      </c>
      <c r="C351" s="79">
        <v>150</v>
      </c>
      <c r="D351" s="70" t="s">
        <v>178</v>
      </c>
      <c r="E351" s="77" t="s">
        <v>22</v>
      </c>
      <c r="F351" s="77" t="s">
        <v>64</v>
      </c>
      <c r="G351" s="77">
        <v>2.5</v>
      </c>
      <c r="H351" s="77">
        <v>1</v>
      </c>
      <c r="I351" s="77">
        <v>3.8</v>
      </c>
      <c r="J351" s="77">
        <v>4.5999999999999996</v>
      </c>
      <c r="K351" s="77">
        <v>5.4</v>
      </c>
      <c r="L351" s="77">
        <v>3.8</v>
      </c>
      <c r="M351" s="77">
        <v>6000</v>
      </c>
      <c r="N351" s="137">
        <f>IF('HNI OPTION CALLS'!E351="BUY",('HNI OPTION CALLS'!L351-'HNI OPTION CALLS'!G351)*('HNI OPTION CALLS'!M351),('HNI OPTION CALLS'!G351-'HNI OPTION CALLS'!L351)*('HNI OPTION CALLS'!M351))</f>
        <v>7799.9999999999991</v>
      </c>
      <c r="O351" s="71">
        <f>'HNI OPTION CALLS'!N351/('HNI OPTION CALLS'!M351)/'HNI OPTION CALLS'!G351%</f>
        <v>51.999999999999993</v>
      </c>
    </row>
    <row r="352" spans="1:15">
      <c r="A352" s="77">
        <v>9</v>
      </c>
      <c r="B352" s="78">
        <v>43542</v>
      </c>
      <c r="C352" s="79">
        <v>600</v>
      </c>
      <c r="D352" s="70" t="s">
        <v>178</v>
      </c>
      <c r="E352" s="77" t="s">
        <v>22</v>
      </c>
      <c r="F352" s="77" t="s">
        <v>372</v>
      </c>
      <c r="G352" s="77">
        <v>11</v>
      </c>
      <c r="H352" s="77">
        <v>2</v>
      </c>
      <c r="I352" s="77">
        <v>18</v>
      </c>
      <c r="J352" s="77">
        <v>25</v>
      </c>
      <c r="K352" s="77">
        <v>32</v>
      </c>
      <c r="L352" s="77">
        <v>2</v>
      </c>
      <c r="M352" s="77">
        <v>750</v>
      </c>
      <c r="N352" s="137">
        <f>IF('HNI OPTION CALLS'!E352="BUY",('HNI OPTION CALLS'!L352-'HNI OPTION CALLS'!G352)*('HNI OPTION CALLS'!M352),('HNI OPTION CALLS'!G352-'HNI OPTION CALLS'!L352)*('HNI OPTION CALLS'!M352))</f>
        <v>-6750</v>
      </c>
      <c r="O352" s="71">
        <f>'HNI OPTION CALLS'!N352/('HNI OPTION CALLS'!M352)/'HNI OPTION CALLS'!G352%</f>
        <v>-81.818181818181813</v>
      </c>
    </row>
    <row r="353" spans="1:15">
      <c r="A353" s="77">
        <v>10</v>
      </c>
      <c r="B353" s="78">
        <v>43539</v>
      </c>
      <c r="C353" s="79">
        <v>45</v>
      </c>
      <c r="D353" s="70" t="s">
        <v>178</v>
      </c>
      <c r="E353" s="77" t="s">
        <v>22</v>
      </c>
      <c r="F353" s="77" t="s">
        <v>371</v>
      </c>
      <c r="G353" s="77">
        <v>2</v>
      </c>
      <c r="H353" s="77">
        <v>1</v>
      </c>
      <c r="I353" s="77">
        <v>2.5</v>
      </c>
      <c r="J353" s="77">
        <v>3</v>
      </c>
      <c r="K353" s="77">
        <v>3.5</v>
      </c>
      <c r="L353" s="77">
        <v>2.5</v>
      </c>
      <c r="M353" s="77">
        <v>12000</v>
      </c>
      <c r="N353" s="137">
        <f>IF('HNI OPTION CALLS'!E353="BUY",('HNI OPTION CALLS'!L353-'HNI OPTION CALLS'!G353)*('HNI OPTION CALLS'!M353),('HNI OPTION CALLS'!G353-'HNI OPTION CALLS'!L353)*('HNI OPTION CALLS'!M353))</f>
        <v>6000</v>
      </c>
      <c r="O353" s="71">
        <f>'HNI OPTION CALLS'!N353/('HNI OPTION CALLS'!M353)/'HNI OPTION CALLS'!G353%</f>
        <v>25</v>
      </c>
    </row>
    <row r="354" spans="1:15">
      <c r="A354" s="77">
        <v>11</v>
      </c>
      <c r="B354" s="78">
        <v>43539</v>
      </c>
      <c r="C354" s="79">
        <v>142.5</v>
      </c>
      <c r="D354" s="70" t="s">
        <v>178</v>
      </c>
      <c r="E354" s="77" t="s">
        <v>22</v>
      </c>
      <c r="F354" s="77" t="s">
        <v>64</v>
      </c>
      <c r="G354" s="77">
        <v>3</v>
      </c>
      <c r="H354" s="77">
        <v>1.5</v>
      </c>
      <c r="I354" s="77">
        <v>3.8</v>
      </c>
      <c r="J354" s="77">
        <v>4.5999999999999996</v>
      </c>
      <c r="K354" s="77">
        <v>5.4</v>
      </c>
      <c r="L354" s="77">
        <v>4.5999999999999996</v>
      </c>
      <c r="M354" s="77">
        <v>6000</v>
      </c>
      <c r="N354" s="137">
        <f>IF('HNI OPTION CALLS'!E354="BUY",('HNI OPTION CALLS'!L354-'HNI OPTION CALLS'!G354)*('HNI OPTION CALLS'!M354),('HNI OPTION CALLS'!G354-'HNI OPTION CALLS'!L354)*('HNI OPTION CALLS'!M354))</f>
        <v>9599.9999999999982</v>
      </c>
      <c r="O354" s="71">
        <f>'HNI OPTION CALLS'!N354/('HNI OPTION CALLS'!M354)/'HNI OPTION CALLS'!G354%</f>
        <v>53.333333333333321</v>
      </c>
    </row>
    <row r="355" spans="1:15">
      <c r="A355" s="77">
        <v>12</v>
      </c>
      <c r="B355" s="78">
        <v>43538</v>
      </c>
      <c r="C355" s="79">
        <v>1080</v>
      </c>
      <c r="D355" s="70" t="s">
        <v>178</v>
      </c>
      <c r="E355" s="77" t="s">
        <v>22</v>
      </c>
      <c r="F355" s="77" t="s">
        <v>85</v>
      </c>
      <c r="G355" s="77">
        <v>20</v>
      </c>
      <c r="H355" s="77">
        <v>4</v>
      </c>
      <c r="I355" s="77">
        <v>30</v>
      </c>
      <c r="J355" s="77">
        <v>40</v>
      </c>
      <c r="K355" s="77">
        <v>50</v>
      </c>
      <c r="L355" s="77">
        <v>30</v>
      </c>
      <c r="M355" s="77">
        <v>500</v>
      </c>
      <c r="N355" s="137">
        <f>IF('HNI OPTION CALLS'!E355="BUY",('HNI OPTION CALLS'!L355-'HNI OPTION CALLS'!G355)*('HNI OPTION CALLS'!M355),('HNI OPTION CALLS'!G355-'HNI OPTION CALLS'!L355)*('HNI OPTION CALLS'!M355))</f>
        <v>5000</v>
      </c>
      <c r="O355" s="71">
        <f>'HNI OPTION CALLS'!N355/('HNI OPTION CALLS'!M355)/'HNI OPTION CALLS'!G355%</f>
        <v>50</v>
      </c>
    </row>
    <row r="356" spans="1:15">
      <c r="A356" s="77">
        <v>13</v>
      </c>
      <c r="B356" s="78">
        <v>43537</v>
      </c>
      <c r="C356" s="79">
        <v>400</v>
      </c>
      <c r="D356" s="70" t="s">
        <v>178</v>
      </c>
      <c r="E356" s="77" t="s">
        <v>22</v>
      </c>
      <c r="F356" s="77" t="s">
        <v>91</v>
      </c>
      <c r="G356" s="77">
        <v>5.5</v>
      </c>
      <c r="H356" s="77">
        <v>0.5</v>
      </c>
      <c r="I356" s="77">
        <v>7.5</v>
      </c>
      <c r="J356" s="77">
        <v>9.5</v>
      </c>
      <c r="K356" s="77">
        <v>11.5</v>
      </c>
      <c r="L356" s="77">
        <v>7.5</v>
      </c>
      <c r="M356" s="77">
        <v>2750</v>
      </c>
      <c r="N356" s="137">
        <f>IF('HNI OPTION CALLS'!E356="BUY",('HNI OPTION CALLS'!L356-'HNI OPTION CALLS'!G356)*('HNI OPTION CALLS'!M356),('HNI OPTION CALLS'!G356-'HNI OPTION CALLS'!L356)*('HNI OPTION CALLS'!M356))</f>
        <v>5500</v>
      </c>
      <c r="O356" s="71">
        <f>'HNI OPTION CALLS'!N356/('HNI OPTION CALLS'!M356)/'HNI OPTION CALLS'!G356%</f>
        <v>36.363636363636367</v>
      </c>
    </row>
    <row r="357" spans="1:15">
      <c r="A357" s="77">
        <v>14</v>
      </c>
      <c r="B357" s="78">
        <v>43537</v>
      </c>
      <c r="C357" s="79">
        <v>240</v>
      </c>
      <c r="D357" s="70" t="s">
        <v>178</v>
      </c>
      <c r="E357" s="77" t="s">
        <v>22</v>
      </c>
      <c r="F357" s="77" t="s">
        <v>66</v>
      </c>
      <c r="G357" s="77">
        <v>12.5</v>
      </c>
      <c r="H357" s="77">
        <v>5</v>
      </c>
      <c r="I357" s="77">
        <v>16</v>
      </c>
      <c r="J357" s="77">
        <v>19</v>
      </c>
      <c r="K357" s="77">
        <v>22</v>
      </c>
      <c r="L357" s="77">
        <v>16</v>
      </c>
      <c r="M357" s="77">
        <v>1750</v>
      </c>
      <c r="N357" s="137">
        <f>IF('HNI OPTION CALLS'!E357="BUY",('HNI OPTION CALLS'!L357-'HNI OPTION CALLS'!G357)*('HNI OPTION CALLS'!M357),('HNI OPTION CALLS'!G357-'HNI OPTION CALLS'!L357)*('HNI OPTION CALLS'!M357))</f>
        <v>6125</v>
      </c>
      <c r="O357" s="71">
        <f>'HNI OPTION CALLS'!N357/('HNI OPTION CALLS'!M357)/'HNI OPTION CALLS'!G357%</f>
        <v>28</v>
      </c>
    </row>
    <row r="358" spans="1:15">
      <c r="A358" s="77">
        <v>15</v>
      </c>
      <c r="B358" s="78">
        <v>43536</v>
      </c>
      <c r="C358" s="79">
        <v>230</v>
      </c>
      <c r="D358" s="70" t="s">
        <v>178</v>
      </c>
      <c r="E358" s="77" t="s">
        <v>22</v>
      </c>
      <c r="F358" s="77" t="s">
        <v>357</v>
      </c>
      <c r="G358" s="77">
        <v>6.7</v>
      </c>
      <c r="H358" s="77">
        <v>2</v>
      </c>
      <c r="I358" s="77">
        <v>9.5</v>
      </c>
      <c r="J358" s="77">
        <v>11.5</v>
      </c>
      <c r="K358" s="77">
        <v>13.5</v>
      </c>
      <c r="L358" s="77">
        <v>6.7</v>
      </c>
      <c r="M358" s="77">
        <v>2000</v>
      </c>
      <c r="N358" s="137">
        <f>IF('HNI OPTION CALLS'!E358="BUY",('HNI OPTION CALLS'!L358-'HNI OPTION CALLS'!G358)*('HNI OPTION CALLS'!M358),('HNI OPTION CALLS'!G358-'HNI OPTION CALLS'!L358)*('HNI OPTION CALLS'!M358))</f>
        <v>0</v>
      </c>
      <c r="O358" s="71">
        <f>'HNI OPTION CALLS'!N358/('HNI OPTION CALLS'!M358)/'HNI OPTION CALLS'!G358%</f>
        <v>0</v>
      </c>
    </row>
    <row r="359" spans="1:15">
      <c r="A359" s="77">
        <v>16</v>
      </c>
      <c r="B359" s="78">
        <v>43536</v>
      </c>
      <c r="C359" s="120">
        <v>150</v>
      </c>
      <c r="D359" s="70" t="s">
        <v>178</v>
      </c>
      <c r="E359" s="120" t="s">
        <v>22</v>
      </c>
      <c r="F359" s="70" t="s">
        <v>184</v>
      </c>
      <c r="G359" s="70">
        <v>4</v>
      </c>
      <c r="H359" s="120">
        <v>2.5</v>
      </c>
      <c r="I359" s="120">
        <v>5.3</v>
      </c>
      <c r="J359" s="120">
        <v>6.6</v>
      </c>
      <c r="K359" s="120">
        <v>8</v>
      </c>
      <c r="L359" s="70">
        <v>2.5</v>
      </c>
      <c r="M359" s="120">
        <v>4500</v>
      </c>
      <c r="N359" s="137">
        <f>IF('HNI OPTION CALLS'!E359="BUY",('HNI OPTION CALLS'!L359-'HNI OPTION CALLS'!G359)*('HNI OPTION CALLS'!M359),('HNI OPTION CALLS'!G359-'HNI OPTION CALLS'!L359)*('HNI OPTION CALLS'!M359))</f>
        <v>-6750</v>
      </c>
      <c r="O359" s="71">
        <f>'HNI OPTION CALLS'!N359/('HNI OPTION CALLS'!M359)/'HNI OPTION CALLS'!G359%</f>
        <v>-37.5</v>
      </c>
    </row>
    <row r="360" spans="1:15">
      <c r="A360" s="77">
        <v>17</v>
      </c>
      <c r="B360" s="78">
        <v>43535</v>
      </c>
      <c r="C360" s="120">
        <v>35</v>
      </c>
      <c r="D360" s="70" t="s">
        <v>178</v>
      </c>
      <c r="E360" s="120" t="s">
        <v>22</v>
      </c>
      <c r="F360" s="70" t="s">
        <v>370</v>
      </c>
      <c r="G360" s="70">
        <v>0.8</v>
      </c>
      <c r="H360" s="120">
        <v>0.2</v>
      </c>
      <c r="I360" s="120">
        <v>1.3</v>
      </c>
      <c r="J360" s="120">
        <v>1.8</v>
      </c>
      <c r="K360" s="120">
        <v>2.2999999999999998</v>
      </c>
      <c r="L360" s="70">
        <v>1.3</v>
      </c>
      <c r="M360" s="120">
        <v>12000</v>
      </c>
      <c r="N360" s="137">
        <f>IF('HNI OPTION CALLS'!E360="BUY",('HNI OPTION CALLS'!L360-'HNI OPTION CALLS'!G360)*('HNI OPTION CALLS'!M360),('HNI OPTION CALLS'!G360-'HNI OPTION CALLS'!L360)*('HNI OPTION CALLS'!M360))</f>
        <v>6000</v>
      </c>
      <c r="O360" s="71">
        <f>'HNI OPTION CALLS'!N360/('HNI OPTION CALLS'!M360)/'HNI OPTION CALLS'!G360%</f>
        <v>62.5</v>
      </c>
    </row>
    <row r="361" spans="1:15">
      <c r="A361" s="77">
        <v>18</v>
      </c>
      <c r="B361" s="78">
        <v>43532</v>
      </c>
      <c r="C361" s="120">
        <v>3050</v>
      </c>
      <c r="D361" s="70" t="s">
        <v>178</v>
      </c>
      <c r="E361" s="120" t="s">
        <v>22</v>
      </c>
      <c r="F361" s="70" t="s">
        <v>57</v>
      </c>
      <c r="G361" s="70">
        <v>39</v>
      </c>
      <c r="H361" s="120">
        <v>9</v>
      </c>
      <c r="I361" s="120">
        <v>60</v>
      </c>
      <c r="J361" s="120">
        <v>80</v>
      </c>
      <c r="K361" s="120">
        <v>100</v>
      </c>
      <c r="L361" s="70">
        <v>59.5</v>
      </c>
      <c r="M361" s="120">
        <v>250</v>
      </c>
      <c r="N361" s="137">
        <f>IF('HNI OPTION CALLS'!E361="BUY",('HNI OPTION CALLS'!L361-'HNI OPTION CALLS'!G361)*('HNI OPTION CALLS'!M361),('HNI OPTION CALLS'!G361-'HNI OPTION CALLS'!L361)*('HNI OPTION CALLS'!M361))</f>
        <v>5125</v>
      </c>
      <c r="O361" s="71">
        <f>'HNI OPTION CALLS'!N361/('HNI OPTION CALLS'!M361)/'HNI OPTION CALLS'!G361%</f>
        <v>52.564102564102562</v>
      </c>
    </row>
    <row r="362" spans="1:15">
      <c r="A362" s="77">
        <v>19</v>
      </c>
      <c r="B362" s="78">
        <v>43531</v>
      </c>
      <c r="C362" s="120">
        <v>740</v>
      </c>
      <c r="D362" s="70" t="s">
        <v>178</v>
      </c>
      <c r="E362" s="120" t="s">
        <v>22</v>
      </c>
      <c r="F362" s="70" t="s">
        <v>58</v>
      </c>
      <c r="G362" s="70">
        <v>17</v>
      </c>
      <c r="H362" s="120">
        <v>10</v>
      </c>
      <c r="I362" s="120">
        <v>21</v>
      </c>
      <c r="J362" s="120">
        <v>25</v>
      </c>
      <c r="K362" s="120">
        <v>29</v>
      </c>
      <c r="L362" s="70">
        <v>21</v>
      </c>
      <c r="M362" s="120">
        <v>1250</v>
      </c>
      <c r="N362" s="137">
        <f>IF('HNI OPTION CALLS'!E362="BUY",('HNI OPTION CALLS'!L362-'HNI OPTION CALLS'!G362)*('HNI OPTION CALLS'!M362),('HNI OPTION CALLS'!G362-'HNI OPTION CALLS'!L362)*('HNI OPTION CALLS'!M362))</f>
        <v>5000</v>
      </c>
      <c r="O362" s="71">
        <f>'HNI OPTION CALLS'!N362/('HNI OPTION CALLS'!M362)/'HNI OPTION CALLS'!G362%</f>
        <v>23.52941176470588</v>
      </c>
    </row>
    <row r="363" spans="1:15">
      <c r="A363" s="77">
        <v>20</v>
      </c>
      <c r="B363" s="78">
        <v>43530</v>
      </c>
      <c r="C363" s="120">
        <v>340</v>
      </c>
      <c r="D363" s="70" t="s">
        <v>178</v>
      </c>
      <c r="E363" s="120" t="s">
        <v>22</v>
      </c>
      <c r="F363" s="70" t="s">
        <v>335</v>
      </c>
      <c r="G363" s="70">
        <v>17</v>
      </c>
      <c r="H363" s="120">
        <v>13</v>
      </c>
      <c r="I363" s="120">
        <v>19</v>
      </c>
      <c r="J363" s="120">
        <v>21</v>
      </c>
      <c r="K363" s="120">
        <v>23</v>
      </c>
      <c r="L363" s="70">
        <v>13</v>
      </c>
      <c r="M363" s="120">
        <v>4000</v>
      </c>
      <c r="N363" s="137">
        <f>IF('HNI OPTION CALLS'!E363="BUY",('HNI OPTION CALLS'!L363-'HNI OPTION CALLS'!G363)*('HNI OPTION CALLS'!M363),('HNI OPTION CALLS'!G363-'HNI OPTION CALLS'!L363)*('HNI OPTION CALLS'!M363))</f>
        <v>-16000</v>
      </c>
      <c r="O363" s="71">
        <f>'HNI OPTION CALLS'!N363/('HNI OPTION CALLS'!M363)/'HNI OPTION CALLS'!G363%</f>
        <v>-23.52941176470588</v>
      </c>
    </row>
    <row r="364" spans="1:15">
      <c r="A364" s="77">
        <v>21</v>
      </c>
      <c r="B364" s="78">
        <v>43529</v>
      </c>
      <c r="C364" s="120">
        <v>1200</v>
      </c>
      <c r="D364" s="70" t="s">
        <v>178</v>
      </c>
      <c r="E364" s="120" t="s">
        <v>22</v>
      </c>
      <c r="F364" s="70" t="s">
        <v>156</v>
      </c>
      <c r="G364" s="70">
        <v>39</v>
      </c>
      <c r="H364" s="120">
        <v>25</v>
      </c>
      <c r="I364" s="120">
        <v>47</v>
      </c>
      <c r="J364" s="120">
        <v>55</v>
      </c>
      <c r="K364" s="120">
        <v>63</v>
      </c>
      <c r="L364" s="70">
        <v>47</v>
      </c>
      <c r="M364" s="120">
        <v>600</v>
      </c>
      <c r="N364" s="137">
        <f>IF('HNI OPTION CALLS'!E364="BUY",('HNI OPTION CALLS'!L364-'HNI OPTION CALLS'!G364)*('HNI OPTION CALLS'!M364),('HNI OPTION CALLS'!G364-'HNI OPTION CALLS'!L364)*('HNI OPTION CALLS'!M364))</f>
        <v>4800</v>
      </c>
      <c r="O364" s="71">
        <f>'HNI OPTION CALLS'!N364/('HNI OPTION CALLS'!M364)/'HNI OPTION CALLS'!G364%</f>
        <v>20.512820512820511</v>
      </c>
    </row>
    <row r="365" spans="1:15">
      <c r="A365" s="77">
        <v>22</v>
      </c>
      <c r="B365" s="78">
        <v>43525</v>
      </c>
      <c r="C365" s="120">
        <v>240</v>
      </c>
      <c r="D365" s="70" t="s">
        <v>178</v>
      </c>
      <c r="E365" s="120" t="s">
        <v>22</v>
      </c>
      <c r="F365" s="70" t="s">
        <v>82</v>
      </c>
      <c r="G365" s="70">
        <v>10.5</v>
      </c>
      <c r="H365" s="120">
        <v>5.5</v>
      </c>
      <c r="I365" s="120">
        <v>13</v>
      </c>
      <c r="J365" s="120">
        <v>15.5</v>
      </c>
      <c r="K365" s="120">
        <v>18</v>
      </c>
      <c r="L365" s="70">
        <v>13</v>
      </c>
      <c r="M365" s="120">
        <v>2000</v>
      </c>
      <c r="N365" s="137">
        <f>IF('HNI OPTION CALLS'!E365="BUY",('HNI OPTION CALLS'!L365-'HNI OPTION CALLS'!G365)*('HNI OPTION CALLS'!M365),('HNI OPTION CALLS'!G365-'HNI OPTION CALLS'!L365)*('HNI OPTION CALLS'!M365))</f>
        <v>5000</v>
      </c>
      <c r="O365" s="71">
        <f>'HNI OPTION CALLS'!N365/('HNI OPTION CALLS'!M365)/'HNI OPTION CALLS'!G365%</f>
        <v>23.80952380952381</v>
      </c>
    </row>
    <row r="366" spans="1:15" ht="16.5">
      <c r="A366" s="82" t="s">
        <v>95</v>
      </c>
      <c r="B366" s="83"/>
      <c r="C366" s="84"/>
      <c r="D366" s="85"/>
      <c r="E366" s="86"/>
      <c r="F366" s="86"/>
      <c r="G366" s="87"/>
      <c r="H366" s="88"/>
      <c r="I366" s="88"/>
      <c r="J366" s="88"/>
      <c r="K366" s="86"/>
      <c r="L366" s="89"/>
    </row>
    <row r="367" spans="1:15" ht="16.5">
      <c r="A367" s="82" t="s">
        <v>96</v>
      </c>
      <c r="B367" s="83"/>
      <c r="C367" s="84"/>
      <c r="D367" s="85"/>
      <c r="E367" s="86"/>
      <c r="F367" s="86"/>
      <c r="G367" s="87"/>
      <c r="H367" s="86"/>
      <c r="I367" s="86"/>
      <c r="J367" s="86"/>
      <c r="K367" s="86"/>
      <c r="L367" s="89"/>
    </row>
    <row r="368" spans="1:15" ht="16.5">
      <c r="A368" s="82" t="s">
        <v>96</v>
      </c>
      <c r="B368" s="83"/>
      <c r="C368" s="84"/>
      <c r="D368" s="85"/>
      <c r="E368" s="86"/>
      <c r="F368" s="86"/>
      <c r="G368" s="87"/>
      <c r="H368" s="86"/>
      <c r="I368" s="86"/>
      <c r="J368" s="86"/>
      <c r="K368" s="86"/>
    </row>
    <row r="369" spans="1:15" ht="17.25" thickBot="1">
      <c r="A369" s="91"/>
      <c r="B369" s="92"/>
      <c r="C369" s="92"/>
      <c r="D369" s="93"/>
      <c r="E369" s="93"/>
      <c r="F369" s="93"/>
      <c r="G369" s="94"/>
      <c r="H369" s="95"/>
      <c r="I369" s="96" t="s">
        <v>27</v>
      </c>
      <c r="J369" s="96"/>
      <c r="K369" s="97"/>
      <c r="M369" s="90"/>
    </row>
    <row r="370" spans="1:15" ht="16.5">
      <c r="A370" s="98"/>
      <c r="B370" s="92"/>
      <c r="C370" s="92"/>
      <c r="D370" s="169" t="s">
        <v>28</v>
      </c>
      <c r="E370" s="203"/>
      <c r="F370" s="99">
        <v>21</v>
      </c>
      <c r="G370" s="100">
        <v>100</v>
      </c>
      <c r="H370" s="93">
        <v>21</v>
      </c>
      <c r="I370" s="101">
        <f>'HNI OPTION CALLS'!H371/'HNI OPTION CALLS'!H370%</f>
        <v>80.952380952380949</v>
      </c>
      <c r="J370" s="101"/>
      <c r="K370" s="101"/>
      <c r="L370" s="97"/>
    </row>
    <row r="371" spans="1:15" ht="16.5">
      <c r="A371" s="98"/>
      <c r="B371" s="92"/>
      <c r="C371" s="92"/>
      <c r="D371" s="170" t="s">
        <v>29</v>
      </c>
      <c r="E371" s="204"/>
      <c r="F371" s="103">
        <v>17</v>
      </c>
      <c r="G371" s="104">
        <f>('HNI OPTION CALLS'!F371/'HNI OPTION CALLS'!F370)*100</f>
        <v>80.952380952380949</v>
      </c>
      <c r="H371" s="93">
        <v>17</v>
      </c>
      <c r="I371" s="97"/>
      <c r="J371" s="97"/>
      <c r="K371" s="93"/>
    </row>
    <row r="372" spans="1:15" ht="16.5">
      <c r="A372" s="105"/>
      <c r="B372" s="92"/>
      <c r="C372" s="92"/>
      <c r="D372" s="170" t="s">
        <v>31</v>
      </c>
      <c r="E372" s="204"/>
      <c r="F372" s="103">
        <v>0</v>
      </c>
      <c r="G372" s="104">
        <f>('HNI OPTION CALLS'!F372/'HNI OPTION CALLS'!F370)*100</f>
        <v>0</v>
      </c>
      <c r="H372" s="106"/>
      <c r="I372" s="93"/>
      <c r="J372" s="93"/>
      <c r="K372" s="93"/>
      <c r="L372" s="102"/>
    </row>
    <row r="373" spans="1:15" ht="16.5">
      <c r="A373" s="105"/>
      <c r="B373" s="92"/>
      <c r="C373" s="92"/>
      <c r="D373" s="170" t="s">
        <v>32</v>
      </c>
      <c r="E373" s="204"/>
      <c r="F373" s="103">
        <v>0</v>
      </c>
      <c r="G373" s="104">
        <f>('HNI OPTION CALLS'!F373/'HNI OPTION CALLS'!F370)*100</f>
        <v>0</v>
      </c>
      <c r="H373" s="106"/>
      <c r="I373" s="93"/>
      <c r="J373" s="93"/>
      <c r="K373" s="93"/>
      <c r="L373" s="97"/>
    </row>
    <row r="374" spans="1:15" ht="16.5">
      <c r="A374" s="105"/>
      <c r="B374" s="92"/>
      <c r="C374" s="92"/>
      <c r="D374" s="170" t="s">
        <v>33</v>
      </c>
      <c r="E374" s="204"/>
      <c r="F374" s="103">
        <v>0</v>
      </c>
      <c r="G374" s="104">
        <f>('HNI OPTION CALLS'!F374/'HNI OPTION CALLS'!F370)*100</f>
        <v>0</v>
      </c>
      <c r="H374" s="106"/>
      <c r="I374" s="93" t="s">
        <v>34</v>
      </c>
      <c r="J374" s="93"/>
      <c r="K374" s="97"/>
      <c r="L374" s="97"/>
    </row>
    <row r="375" spans="1:15" ht="16.5">
      <c r="A375" s="105"/>
      <c r="B375" s="92"/>
      <c r="C375" s="92"/>
      <c r="D375" s="170" t="s">
        <v>35</v>
      </c>
      <c r="E375" s="204"/>
      <c r="F375" s="103">
        <v>4</v>
      </c>
      <c r="G375" s="104">
        <f>('HNI OPTION CALLS'!F375/'HNI OPTION CALLS'!F370)*100</f>
        <v>19.047619047619047</v>
      </c>
      <c r="H375" s="106"/>
      <c r="I375" s="93"/>
      <c r="J375" s="93"/>
      <c r="K375" s="97"/>
      <c r="L375" s="97"/>
    </row>
    <row r="376" spans="1:15" ht="17.25" thickBot="1">
      <c r="A376" s="105"/>
      <c r="B376" s="92"/>
      <c r="C376" s="92"/>
      <c r="D376" s="171" t="s">
        <v>36</v>
      </c>
      <c r="E376" s="205"/>
      <c r="F376" s="107">
        <v>0</v>
      </c>
      <c r="G376" s="108">
        <f>('HNI OPTION CALLS'!F376/'HNI OPTION CALLS'!F370)*100</f>
        <v>0</v>
      </c>
      <c r="H376" s="106"/>
      <c r="I376" s="93"/>
      <c r="J376" s="93"/>
      <c r="K376" s="102"/>
      <c r="L376" s="102"/>
    </row>
    <row r="377" spans="1:15" ht="16.5">
      <c r="A377" s="109" t="s">
        <v>37</v>
      </c>
      <c r="B377" s="92"/>
      <c r="C377" s="92"/>
      <c r="D377" s="98"/>
      <c r="E377" s="98"/>
      <c r="F377" s="93"/>
      <c r="G377" s="93"/>
      <c r="H377" s="110"/>
      <c r="I377" s="111"/>
      <c r="K377" s="111"/>
    </row>
    <row r="378" spans="1:15" ht="16.5">
      <c r="A378" s="112" t="s">
        <v>38</v>
      </c>
      <c r="B378" s="92"/>
      <c r="C378" s="92"/>
      <c r="D378" s="113"/>
      <c r="E378" s="114"/>
      <c r="F378" s="98"/>
      <c r="G378" s="111"/>
      <c r="H378" s="110"/>
      <c r="I378" s="111"/>
      <c r="J378" s="111"/>
      <c r="K378" s="111"/>
      <c r="L378" s="93"/>
    </row>
    <row r="379" spans="1:15" ht="16.5">
      <c r="A379" s="112" t="s">
        <v>39</v>
      </c>
      <c r="B379" s="92"/>
      <c r="C379" s="92"/>
      <c r="D379" s="98"/>
      <c r="E379" s="114"/>
      <c r="F379" s="98"/>
      <c r="G379" s="111"/>
      <c r="H379" s="110"/>
      <c r="I379" s="97"/>
      <c r="J379" s="97"/>
      <c r="K379" s="97"/>
      <c r="L379" s="93"/>
    </row>
    <row r="380" spans="1:15" ht="16.5">
      <c r="A380" s="112" t="s">
        <v>40</v>
      </c>
      <c r="B380" s="113"/>
      <c r="C380" s="92"/>
      <c r="D380" s="98"/>
      <c r="E380" s="114"/>
      <c r="F380" s="98"/>
      <c r="G380" s="111"/>
      <c r="H380" s="95"/>
      <c r="I380" s="97"/>
      <c r="J380" s="97"/>
      <c r="K380" s="97"/>
      <c r="L380" s="93"/>
    </row>
    <row r="381" spans="1:15" ht="17.25" thickBot="1">
      <c r="A381" s="112" t="s">
        <v>41</v>
      </c>
      <c r="B381" s="105"/>
      <c r="C381" s="113"/>
      <c r="D381" s="98"/>
      <c r="E381" s="116"/>
      <c r="F381" s="111"/>
      <c r="G381" s="111"/>
      <c r="H381" s="95"/>
      <c r="I381" s="97"/>
      <c r="J381" s="97"/>
      <c r="K381" s="97"/>
      <c r="L381" s="111"/>
      <c r="N381" s="98"/>
    </row>
    <row r="382" spans="1:15" ht="15.75" customHeight="1">
      <c r="A382" s="181" t="s">
        <v>0</v>
      </c>
      <c r="B382" s="182"/>
      <c r="C382" s="182"/>
      <c r="D382" s="182"/>
      <c r="E382" s="182"/>
      <c r="F382" s="182"/>
      <c r="G382" s="182"/>
      <c r="H382" s="182"/>
      <c r="I382" s="182"/>
      <c r="J382" s="182"/>
      <c r="K382" s="182"/>
      <c r="L382" s="182"/>
      <c r="M382" s="182"/>
      <c r="N382" s="182"/>
      <c r="O382" s="183"/>
    </row>
    <row r="383" spans="1:15" ht="15.75" customHeight="1">
      <c r="A383" s="184"/>
      <c r="B383" s="185"/>
      <c r="C383" s="185"/>
      <c r="D383" s="185"/>
      <c r="E383" s="185"/>
      <c r="F383" s="185"/>
      <c r="G383" s="185"/>
      <c r="H383" s="185"/>
      <c r="I383" s="185"/>
      <c r="J383" s="185"/>
      <c r="K383" s="185"/>
      <c r="L383" s="185"/>
      <c r="M383" s="185"/>
      <c r="N383" s="185"/>
      <c r="O383" s="186"/>
    </row>
    <row r="384" spans="1:15" ht="15" customHeight="1">
      <c r="A384" s="184"/>
      <c r="B384" s="185"/>
      <c r="C384" s="185"/>
      <c r="D384" s="185"/>
      <c r="E384" s="185"/>
      <c r="F384" s="185"/>
      <c r="G384" s="185"/>
      <c r="H384" s="185"/>
      <c r="I384" s="185"/>
      <c r="J384" s="185"/>
      <c r="K384" s="185"/>
      <c r="L384" s="185"/>
      <c r="M384" s="185"/>
      <c r="N384" s="185"/>
      <c r="O384" s="186"/>
    </row>
    <row r="385" spans="1:15">
      <c r="A385" s="187" t="s">
        <v>328</v>
      </c>
      <c r="B385" s="161"/>
      <c r="C385" s="161"/>
      <c r="D385" s="161"/>
      <c r="E385" s="161"/>
      <c r="F385" s="161"/>
      <c r="G385" s="161"/>
      <c r="H385" s="161"/>
      <c r="I385" s="161"/>
      <c r="J385" s="161"/>
      <c r="K385" s="161"/>
      <c r="L385" s="161"/>
      <c r="M385" s="161"/>
      <c r="N385" s="161"/>
      <c r="O385" s="188"/>
    </row>
    <row r="386" spans="1:15">
      <c r="A386" s="187" t="s">
        <v>329</v>
      </c>
      <c r="B386" s="161"/>
      <c r="C386" s="161"/>
      <c r="D386" s="161"/>
      <c r="E386" s="161"/>
      <c r="F386" s="161"/>
      <c r="G386" s="161"/>
      <c r="H386" s="161"/>
      <c r="I386" s="161"/>
      <c r="J386" s="161"/>
      <c r="K386" s="161"/>
      <c r="L386" s="161"/>
      <c r="M386" s="161"/>
      <c r="N386" s="161"/>
      <c r="O386" s="188"/>
    </row>
    <row r="387" spans="1:15" ht="15.75" thickBot="1">
      <c r="A387" s="189" t="s">
        <v>3</v>
      </c>
      <c r="B387" s="190"/>
      <c r="C387" s="190"/>
      <c r="D387" s="190"/>
      <c r="E387" s="190"/>
      <c r="F387" s="190"/>
      <c r="G387" s="190"/>
      <c r="H387" s="190"/>
      <c r="I387" s="190"/>
      <c r="J387" s="190"/>
      <c r="K387" s="190"/>
      <c r="L387" s="190"/>
      <c r="M387" s="190"/>
      <c r="N387" s="190"/>
      <c r="O387" s="191"/>
    </row>
    <row r="388" spans="1:15" ht="16.5">
      <c r="A388" s="192" t="s">
        <v>360</v>
      </c>
      <c r="B388" s="193"/>
      <c r="C388" s="193"/>
      <c r="D388" s="193"/>
      <c r="E388" s="193"/>
      <c r="F388" s="193"/>
      <c r="G388" s="193"/>
      <c r="H388" s="193"/>
      <c r="I388" s="193"/>
      <c r="J388" s="193"/>
      <c r="K388" s="193"/>
      <c r="L388" s="193"/>
      <c r="M388" s="193"/>
      <c r="N388" s="193"/>
      <c r="O388" s="194"/>
    </row>
    <row r="389" spans="1:15" ht="16.5">
      <c r="A389" s="195" t="s">
        <v>5</v>
      </c>
      <c r="B389" s="196"/>
      <c r="C389" s="196"/>
      <c r="D389" s="196"/>
      <c r="E389" s="196"/>
      <c r="F389" s="196"/>
      <c r="G389" s="196"/>
      <c r="H389" s="196"/>
      <c r="I389" s="196"/>
      <c r="J389" s="196"/>
      <c r="K389" s="196"/>
      <c r="L389" s="196"/>
      <c r="M389" s="196"/>
      <c r="N389" s="196"/>
      <c r="O389" s="197"/>
    </row>
    <row r="390" spans="1:15" ht="15" customHeight="1">
      <c r="A390" s="165" t="s">
        <v>6</v>
      </c>
      <c r="B390" s="166" t="s">
        <v>7</v>
      </c>
      <c r="C390" s="166" t="s">
        <v>8</v>
      </c>
      <c r="D390" s="166" t="s">
        <v>9</v>
      </c>
      <c r="E390" s="165" t="s">
        <v>10</v>
      </c>
      <c r="F390" s="165" t="s">
        <v>11</v>
      </c>
      <c r="G390" s="166" t="s">
        <v>12</v>
      </c>
      <c r="H390" s="166" t="s">
        <v>13</v>
      </c>
      <c r="I390" s="166" t="s">
        <v>14</v>
      </c>
      <c r="J390" s="166" t="s">
        <v>15</v>
      </c>
      <c r="K390" s="166" t="s">
        <v>16</v>
      </c>
      <c r="L390" s="200" t="s">
        <v>17</v>
      </c>
      <c r="M390" s="166" t="s">
        <v>18</v>
      </c>
      <c r="N390" s="166" t="s">
        <v>19</v>
      </c>
      <c r="O390" s="166" t="s">
        <v>20</v>
      </c>
    </row>
    <row r="391" spans="1:15" ht="15" customHeight="1">
      <c r="A391" s="198"/>
      <c r="B391" s="199"/>
      <c r="C391" s="199"/>
      <c r="D391" s="199"/>
      <c r="E391" s="198"/>
      <c r="F391" s="198"/>
      <c r="G391" s="199"/>
      <c r="H391" s="199"/>
      <c r="I391" s="199"/>
      <c r="J391" s="199"/>
      <c r="K391" s="199"/>
      <c r="L391" s="201"/>
      <c r="M391" s="199"/>
      <c r="N391" s="202"/>
      <c r="O391" s="202"/>
    </row>
    <row r="392" spans="1:15">
      <c r="A392" s="120">
        <v>1</v>
      </c>
      <c r="B392" s="78">
        <v>43524</v>
      </c>
      <c r="C392" s="120">
        <v>100</v>
      </c>
      <c r="D392" s="70" t="s">
        <v>178</v>
      </c>
      <c r="E392" s="120" t="s">
        <v>22</v>
      </c>
      <c r="F392" s="70" t="s">
        <v>264</v>
      </c>
      <c r="G392" s="70">
        <v>4.2</v>
      </c>
      <c r="H392" s="120">
        <v>2.2000000000000002</v>
      </c>
      <c r="I392" s="120">
        <v>5.2</v>
      </c>
      <c r="J392" s="120">
        <v>6.2</v>
      </c>
      <c r="K392" s="120">
        <v>7.2</v>
      </c>
      <c r="L392" s="70">
        <v>5.2</v>
      </c>
      <c r="M392" s="120">
        <v>6000</v>
      </c>
      <c r="N392" s="137">
        <f>IF('HNI OPTION CALLS'!E392="BUY",('HNI OPTION CALLS'!L392-'HNI OPTION CALLS'!G392)*('HNI OPTION CALLS'!M392),('HNI OPTION CALLS'!G392-'HNI OPTION CALLS'!L392)*('HNI OPTION CALLS'!M392))</f>
        <v>6000</v>
      </c>
      <c r="O392" s="71">
        <f>'HNI OPTION CALLS'!N392/('HNI OPTION CALLS'!M392)/'HNI OPTION CALLS'!G392%</f>
        <v>23.809523809523807</v>
      </c>
    </row>
    <row r="393" spans="1:15">
      <c r="A393" s="120">
        <v>2</v>
      </c>
      <c r="B393" s="78">
        <v>43522</v>
      </c>
      <c r="C393" s="120">
        <v>180</v>
      </c>
      <c r="D393" s="70" t="s">
        <v>178</v>
      </c>
      <c r="E393" s="120" t="s">
        <v>22</v>
      </c>
      <c r="F393" s="70" t="s">
        <v>75</v>
      </c>
      <c r="G393" s="70">
        <v>2</v>
      </c>
      <c r="H393" s="120">
        <v>0.5</v>
      </c>
      <c r="I393" s="120">
        <v>4.5</v>
      </c>
      <c r="J393" s="120">
        <v>7</v>
      </c>
      <c r="K393" s="120">
        <v>9.5</v>
      </c>
      <c r="L393" s="70">
        <v>4.5</v>
      </c>
      <c r="M393" s="120">
        <v>2000</v>
      </c>
      <c r="N393" s="137">
        <f>IF('HNI OPTION CALLS'!E393="BUY",('HNI OPTION CALLS'!L393-'HNI OPTION CALLS'!G393)*('HNI OPTION CALLS'!M393),('HNI OPTION CALLS'!G393-'HNI OPTION CALLS'!L393)*('HNI OPTION CALLS'!M393))</f>
        <v>5000</v>
      </c>
      <c r="O393" s="71">
        <f>'HNI OPTION CALLS'!N393/('HNI OPTION CALLS'!M393)/'HNI OPTION CALLS'!G393%</f>
        <v>125</v>
      </c>
    </row>
    <row r="394" spans="1:15">
      <c r="A394" s="120">
        <v>3</v>
      </c>
      <c r="B394" s="78">
        <v>43521</v>
      </c>
      <c r="C394" s="120">
        <v>550</v>
      </c>
      <c r="D394" s="70" t="s">
        <v>178</v>
      </c>
      <c r="E394" s="120" t="s">
        <v>22</v>
      </c>
      <c r="F394" s="70" t="s">
        <v>229</v>
      </c>
      <c r="G394" s="70">
        <v>6</v>
      </c>
      <c r="H394" s="120">
        <v>1</v>
      </c>
      <c r="I394" s="120">
        <v>11</v>
      </c>
      <c r="J394" s="120">
        <v>16</v>
      </c>
      <c r="K394" s="120">
        <v>21</v>
      </c>
      <c r="L394" s="70">
        <v>11</v>
      </c>
      <c r="M394" s="120">
        <v>1000</v>
      </c>
      <c r="N394" s="137">
        <f>IF('HNI OPTION CALLS'!E394="BUY",('HNI OPTION CALLS'!L394-'HNI OPTION CALLS'!G394)*('HNI OPTION CALLS'!M394),('HNI OPTION CALLS'!G394-'HNI OPTION CALLS'!L394)*('HNI OPTION CALLS'!M394))</f>
        <v>5000</v>
      </c>
      <c r="O394" s="71">
        <f>'HNI OPTION CALLS'!N394/('HNI OPTION CALLS'!M394)/'HNI OPTION CALLS'!G394%</f>
        <v>83.333333333333343</v>
      </c>
    </row>
    <row r="395" spans="1:15">
      <c r="A395" s="120">
        <v>4</v>
      </c>
      <c r="B395" s="78">
        <v>43518</v>
      </c>
      <c r="C395" s="120">
        <v>80</v>
      </c>
      <c r="D395" s="70" t="s">
        <v>178</v>
      </c>
      <c r="E395" s="120" t="s">
        <v>22</v>
      </c>
      <c r="F395" s="70" t="s">
        <v>352</v>
      </c>
      <c r="G395" s="70">
        <v>3</v>
      </c>
      <c r="H395" s="120">
        <v>0.7</v>
      </c>
      <c r="I395" s="120">
        <v>4.5</v>
      </c>
      <c r="J395" s="120">
        <v>6</v>
      </c>
      <c r="K395" s="120">
        <v>7.5</v>
      </c>
      <c r="L395" s="70">
        <v>4.5</v>
      </c>
      <c r="M395" s="120">
        <v>4000</v>
      </c>
      <c r="N395" s="137">
        <f>IF('HNI OPTION CALLS'!E395="BUY",('HNI OPTION CALLS'!L395-'HNI OPTION CALLS'!G395)*('HNI OPTION CALLS'!M395),('HNI OPTION CALLS'!G395-'HNI OPTION CALLS'!L395)*('HNI OPTION CALLS'!M395))</f>
        <v>6000</v>
      </c>
      <c r="O395" s="71">
        <f>'HNI OPTION CALLS'!N395/('HNI OPTION CALLS'!M395)/'HNI OPTION CALLS'!G395%</f>
        <v>50</v>
      </c>
    </row>
    <row r="396" spans="1:15">
      <c r="A396" s="120">
        <v>5</v>
      </c>
      <c r="B396" s="78">
        <v>43517</v>
      </c>
      <c r="C396" s="120">
        <v>1260</v>
      </c>
      <c r="D396" s="70" t="s">
        <v>178</v>
      </c>
      <c r="E396" s="120" t="s">
        <v>22</v>
      </c>
      <c r="F396" s="70" t="s">
        <v>364</v>
      </c>
      <c r="G396" s="70">
        <v>17</v>
      </c>
      <c r="H396" s="120">
        <v>4</v>
      </c>
      <c r="I396" s="120">
        <v>27</v>
      </c>
      <c r="J396" s="120">
        <v>37</v>
      </c>
      <c r="K396" s="120">
        <v>47</v>
      </c>
      <c r="L396" s="70">
        <v>4</v>
      </c>
      <c r="M396" s="120">
        <v>500</v>
      </c>
      <c r="N396" s="137">
        <f>IF('HNI OPTION CALLS'!E396="BUY",('HNI OPTION CALLS'!L396-'HNI OPTION CALLS'!G396)*('HNI OPTION CALLS'!M396),('HNI OPTION CALLS'!G396-'HNI OPTION CALLS'!L396)*('HNI OPTION CALLS'!M396))</f>
        <v>-6500</v>
      </c>
      <c r="O396" s="71">
        <f>'HNI OPTION CALLS'!N396/('HNI OPTION CALLS'!M396)/'HNI OPTION CALLS'!G396%</f>
        <v>-76.470588235294116</v>
      </c>
    </row>
    <row r="397" spans="1:15">
      <c r="A397" s="120">
        <v>6</v>
      </c>
      <c r="B397" s="78">
        <v>43516</v>
      </c>
      <c r="C397" s="120">
        <v>150</v>
      </c>
      <c r="D397" s="70" t="s">
        <v>178</v>
      </c>
      <c r="E397" s="120" t="s">
        <v>22</v>
      </c>
      <c r="F397" s="70" t="s">
        <v>51</v>
      </c>
      <c r="G397" s="70">
        <v>4.5</v>
      </c>
      <c r="H397" s="120">
        <v>0.5</v>
      </c>
      <c r="I397" s="120">
        <v>7</v>
      </c>
      <c r="J397" s="120">
        <v>9.5</v>
      </c>
      <c r="K397" s="120">
        <v>12</v>
      </c>
      <c r="L397" s="70">
        <v>7</v>
      </c>
      <c r="M397" s="120">
        <v>2250</v>
      </c>
      <c r="N397" s="137">
        <f>IF('HNI OPTION CALLS'!E397="BUY",('HNI OPTION CALLS'!L397-'HNI OPTION CALLS'!G397)*('HNI OPTION CALLS'!M397),('HNI OPTION CALLS'!G397-'HNI OPTION CALLS'!L397)*('HNI OPTION CALLS'!M397))</f>
        <v>5625</v>
      </c>
      <c r="O397" s="71">
        <f>'HNI OPTION CALLS'!N397/('HNI OPTION CALLS'!M397)/'HNI OPTION CALLS'!G397%</f>
        <v>55.555555555555557</v>
      </c>
    </row>
    <row r="398" spans="1:15">
      <c r="A398" s="120">
        <v>7</v>
      </c>
      <c r="B398" s="78">
        <v>43515</v>
      </c>
      <c r="C398" s="120">
        <v>430</v>
      </c>
      <c r="D398" s="70" t="s">
        <v>187</v>
      </c>
      <c r="E398" s="120" t="s">
        <v>22</v>
      </c>
      <c r="F398" s="70" t="s">
        <v>45</v>
      </c>
      <c r="G398" s="70">
        <v>18</v>
      </c>
      <c r="H398" s="120">
        <v>10</v>
      </c>
      <c r="I398" s="120">
        <v>22</v>
      </c>
      <c r="J398" s="120">
        <v>26</v>
      </c>
      <c r="K398" s="120">
        <v>30</v>
      </c>
      <c r="L398" s="70">
        <v>22</v>
      </c>
      <c r="M398" s="120">
        <v>1500</v>
      </c>
      <c r="N398" s="137">
        <f>IF('HNI OPTION CALLS'!E398="BUY",('HNI OPTION CALLS'!L398-'HNI OPTION CALLS'!G398)*('HNI OPTION CALLS'!M398),('HNI OPTION CALLS'!G398-'HNI OPTION CALLS'!L398)*('HNI OPTION CALLS'!M398))</f>
        <v>6000</v>
      </c>
      <c r="O398" s="71">
        <f>'HNI OPTION CALLS'!N398/('HNI OPTION CALLS'!M398)/'HNI OPTION CALLS'!G398%</f>
        <v>22.222222222222221</v>
      </c>
    </row>
    <row r="399" spans="1:15">
      <c r="A399" s="120">
        <v>8</v>
      </c>
      <c r="B399" s="78">
        <v>43514</v>
      </c>
      <c r="C399" s="120">
        <v>34</v>
      </c>
      <c r="D399" s="70" t="s">
        <v>178</v>
      </c>
      <c r="E399" s="120" t="s">
        <v>22</v>
      </c>
      <c r="F399" s="70" t="s">
        <v>100</v>
      </c>
      <c r="G399" s="70">
        <v>2.9</v>
      </c>
      <c r="H399" s="120">
        <v>0.6</v>
      </c>
      <c r="I399" s="120">
        <v>3.6</v>
      </c>
      <c r="J399" s="120">
        <v>4.3</v>
      </c>
      <c r="K399" s="120">
        <v>5</v>
      </c>
      <c r="L399" s="70">
        <v>3.6</v>
      </c>
      <c r="M399" s="120">
        <v>8000</v>
      </c>
      <c r="N399" s="137">
        <f>IF('HNI OPTION CALLS'!E399="BUY",('HNI OPTION CALLS'!L399-'HNI OPTION CALLS'!G399)*('HNI OPTION CALLS'!M399),('HNI OPTION CALLS'!G399-'HNI OPTION CALLS'!L399)*('HNI OPTION CALLS'!M399))</f>
        <v>5600.0000000000018</v>
      </c>
      <c r="O399" s="71">
        <f>'HNI OPTION CALLS'!N399/('HNI OPTION CALLS'!M399)/'HNI OPTION CALLS'!G399%</f>
        <v>24.137931034482765</v>
      </c>
    </row>
    <row r="400" spans="1:15">
      <c r="A400" s="120">
        <v>9</v>
      </c>
      <c r="B400" s="78">
        <v>43508</v>
      </c>
      <c r="C400" s="120">
        <v>345</v>
      </c>
      <c r="D400" s="70" t="s">
        <v>178</v>
      </c>
      <c r="E400" s="120" t="s">
        <v>22</v>
      </c>
      <c r="F400" s="70" t="s">
        <v>335</v>
      </c>
      <c r="G400" s="70">
        <v>7</v>
      </c>
      <c r="H400" s="120">
        <v>3</v>
      </c>
      <c r="I400" s="120">
        <v>9</v>
      </c>
      <c r="J400" s="120">
        <v>11</v>
      </c>
      <c r="K400" s="120">
        <v>13</v>
      </c>
      <c r="L400" s="70">
        <v>11</v>
      </c>
      <c r="M400" s="120">
        <v>2500</v>
      </c>
      <c r="N400" s="137">
        <f>IF('HNI OPTION CALLS'!E400="BUY",('HNI OPTION CALLS'!L400-'HNI OPTION CALLS'!G400)*('HNI OPTION CALLS'!M400),('HNI OPTION CALLS'!G400-'HNI OPTION CALLS'!L400)*('HNI OPTION CALLS'!M400))</f>
        <v>10000</v>
      </c>
      <c r="O400" s="71">
        <f>'HNI OPTION CALLS'!N400/('HNI OPTION CALLS'!M400)/'HNI OPTION CALLS'!G400%</f>
        <v>57.142857142857139</v>
      </c>
    </row>
    <row r="401" spans="1:15">
      <c r="A401" s="120">
        <v>10</v>
      </c>
      <c r="B401" s="78">
        <v>43508</v>
      </c>
      <c r="C401" s="120">
        <v>490</v>
      </c>
      <c r="D401" s="70" t="s">
        <v>178</v>
      </c>
      <c r="E401" s="120" t="s">
        <v>22</v>
      </c>
      <c r="F401" s="70" t="s">
        <v>99</v>
      </c>
      <c r="G401" s="70">
        <v>14</v>
      </c>
      <c r="H401" s="120">
        <v>7</v>
      </c>
      <c r="I401" s="120">
        <v>19</v>
      </c>
      <c r="J401" s="120">
        <v>24</v>
      </c>
      <c r="K401" s="120">
        <v>29</v>
      </c>
      <c r="L401" s="70">
        <v>19</v>
      </c>
      <c r="M401" s="120">
        <v>1061</v>
      </c>
      <c r="N401" s="137">
        <f>IF('HNI OPTION CALLS'!E401="BUY",('HNI OPTION CALLS'!L401-'HNI OPTION CALLS'!G401)*('HNI OPTION CALLS'!M401),('HNI OPTION CALLS'!G401-'HNI OPTION CALLS'!L401)*('HNI OPTION CALLS'!M401))</f>
        <v>5305</v>
      </c>
      <c r="O401" s="71">
        <f>'HNI OPTION CALLS'!N401/('HNI OPTION CALLS'!M401)/'HNI OPTION CALLS'!G401%</f>
        <v>35.714285714285708</v>
      </c>
    </row>
    <row r="402" spans="1:15">
      <c r="A402" s="120">
        <v>11</v>
      </c>
      <c r="B402" s="78">
        <v>43504</v>
      </c>
      <c r="C402" s="120">
        <v>325</v>
      </c>
      <c r="D402" s="70" t="s">
        <v>178</v>
      </c>
      <c r="E402" s="120" t="s">
        <v>22</v>
      </c>
      <c r="F402" s="70" t="s">
        <v>130</v>
      </c>
      <c r="G402" s="70">
        <v>10</v>
      </c>
      <c r="H402" s="120">
        <v>5</v>
      </c>
      <c r="I402" s="120">
        <v>12.5</v>
      </c>
      <c r="J402" s="120">
        <v>15</v>
      </c>
      <c r="K402" s="120">
        <v>17.5</v>
      </c>
      <c r="L402" s="70">
        <v>12.5</v>
      </c>
      <c r="M402" s="120">
        <v>2000</v>
      </c>
      <c r="N402" s="137">
        <f>IF('HNI OPTION CALLS'!E402="BUY",('HNI OPTION CALLS'!L402-'HNI OPTION CALLS'!G402)*('HNI OPTION CALLS'!M402),('HNI OPTION CALLS'!G402-'HNI OPTION CALLS'!L402)*('HNI OPTION CALLS'!M402))</f>
        <v>5000</v>
      </c>
      <c r="O402" s="71">
        <f>'HNI OPTION CALLS'!N402/('HNI OPTION CALLS'!M402)/'HNI OPTION CALLS'!G402%</f>
        <v>25</v>
      </c>
    </row>
    <row r="403" spans="1:15">
      <c r="A403" s="120">
        <v>12</v>
      </c>
      <c r="B403" s="78">
        <v>43503</v>
      </c>
      <c r="C403" s="120">
        <v>1680</v>
      </c>
      <c r="D403" s="70" t="s">
        <v>178</v>
      </c>
      <c r="E403" s="120" t="s">
        <v>22</v>
      </c>
      <c r="F403" s="70" t="s">
        <v>155</v>
      </c>
      <c r="G403" s="70">
        <v>38</v>
      </c>
      <c r="H403" s="120">
        <v>18</v>
      </c>
      <c r="I403" s="120">
        <v>50</v>
      </c>
      <c r="J403" s="120">
        <v>62</v>
      </c>
      <c r="K403" s="120">
        <v>74</v>
      </c>
      <c r="L403" s="70">
        <v>62</v>
      </c>
      <c r="M403" s="120">
        <v>400</v>
      </c>
      <c r="N403" s="137">
        <f>IF('HNI OPTION CALLS'!E403="BUY",('HNI OPTION CALLS'!L403-'HNI OPTION CALLS'!G403)*('HNI OPTION CALLS'!M403),('HNI OPTION CALLS'!G403-'HNI OPTION CALLS'!L403)*('HNI OPTION CALLS'!M403))</f>
        <v>9600</v>
      </c>
      <c r="O403" s="71">
        <f>'HNI OPTION CALLS'!N403/('HNI OPTION CALLS'!M403)/'HNI OPTION CALLS'!G403%</f>
        <v>63.157894736842103</v>
      </c>
    </row>
    <row r="404" spans="1:15">
      <c r="A404" s="120">
        <v>13</v>
      </c>
      <c r="B404" s="78">
        <v>43502</v>
      </c>
      <c r="C404" s="120">
        <v>1320</v>
      </c>
      <c r="D404" s="70" t="s">
        <v>178</v>
      </c>
      <c r="E404" s="120" t="s">
        <v>22</v>
      </c>
      <c r="F404" s="70" t="s">
        <v>132</v>
      </c>
      <c r="G404" s="70">
        <v>34</v>
      </c>
      <c r="H404" s="120">
        <v>19</v>
      </c>
      <c r="I404" s="120">
        <v>44</v>
      </c>
      <c r="J404" s="120">
        <v>54</v>
      </c>
      <c r="K404" s="120">
        <v>64</v>
      </c>
      <c r="L404" s="70">
        <v>19</v>
      </c>
      <c r="M404" s="120">
        <v>500</v>
      </c>
      <c r="N404" s="137">
        <f>IF('HNI OPTION CALLS'!E404="BUY",('HNI OPTION CALLS'!L404-'HNI OPTION CALLS'!G404)*('HNI OPTION CALLS'!M404),('HNI OPTION CALLS'!G404-'HNI OPTION CALLS'!L404)*('HNI OPTION CALLS'!M404))</f>
        <v>-7500</v>
      </c>
      <c r="O404" s="71">
        <f>'HNI OPTION CALLS'!N404/('HNI OPTION CALLS'!M404)/'HNI OPTION CALLS'!G404%</f>
        <v>-44.117647058823529</v>
      </c>
    </row>
    <row r="405" spans="1:15">
      <c r="A405" s="120">
        <v>14</v>
      </c>
      <c r="B405" s="78">
        <v>43501</v>
      </c>
      <c r="C405" s="120">
        <v>1060</v>
      </c>
      <c r="D405" s="70" t="s">
        <v>178</v>
      </c>
      <c r="E405" s="120" t="s">
        <v>22</v>
      </c>
      <c r="F405" s="70" t="s">
        <v>169</v>
      </c>
      <c r="G405" s="70">
        <v>31</v>
      </c>
      <c r="H405" s="120">
        <v>18</v>
      </c>
      <c r="I405" s="120">
        <v>38</v>
      </c>
      <c r="J405" s="120">
        <v>45</v>
      </c>
      <c r="K405" s="120">
        <v>52</v>
      </c>
      <c r="L405" s="70">
        <v>38</v>
      </c>
      <c r="M405" s="120">
        <v>750</v>
      </c>
      <c r="N405" s="137">
        <f>IF('HNI OPTION CALLS'!E405="BUY",('HNI OPTION CALLS'!L405-'HNI OPTION CALLS'!G405)*('HNI OPTION CALLS'!M405),('HNI OPTION CALLS'!G405-'HNI OPTION CALLS'!L405)*('HNI OPTION CALLS'!M405))</f>
        <v>5250</v>
      </c>
      <c r="O405" s="71">
        <f>'HNI OPTION CALLS'!N405/('HNI OPTION CALLS'!M405)/'HNI OPTION CALLS'!G405%</f>
        <v>22.580645161290324</v>
      </c>
    </row>
    <row r="406" spans="1:15">
      <c r="A406" s="120">
        <v>15</v>
      </c>
      <c r="B406" s="78">
        <v>43500</v>
      </c>
      <c r="C406" s="120">
        <v>1620</v>
      </c>
      <c r="D406" s="70" t="s">
        <v>178</v>
      </c>
      <c r="E406" s="120" t="s">
        <v>22</v>
      </c>
      <c r="F406" s="70" t="s">
        <v>155</v>
      </c>
      <c r="G406" s="70">
        <v>54</v>
      </c>
      <c r="H406" s="120">
        <v>28</v>
      </c>
      <c r="I406" s="120">
        <v>69</v>
      </c>
      <c r="J406" s="120">
        <v>84</v>
      </c>
      <c r="K406" s="120">
        <v>99</v>
      </c>
      <c r="L406" s="70">
        <v>69</v>
      </c>
      <c r="M406" s="120">
        <v>400</v>
      </c>
      <c r="N406" s="137">
        <f>IF('HNI OPTION CALLS'!E406="BUY",('HNI OPTION CALLS'!L406-'HNI OPTION CALLS'!G406)*('HNI OPTION CALLS'!M406),('HNI OPTION CALLS'!G406-'HNI OPTION CALLS'!L406)*('HNI OPTION CALLS'!M406))</f>
        <v>6000</v>
      </c>
      <c r="O406" s="71">
        <f>'HNI OPTION CALLS'!N406/('HNI OPTION CALLS'!M406)/'HNI OPTION CALLS'!G406%</f>
        <v>27.777777777777775</v>
      </c>
    </row>
    <row r="407" spans="1:15">
      <c r="A407" s="120">
        <v>16</v>
      </c>
      <c r="B407" s="78">
        <v>43497</v>
      </c>
      <c r="C407" s="120">
        <v>7000</v>
      </c>
      <c r="D407" s="70" t="s">
        <v>178</v>
      </c>
      <c r="E407" s="120" t="s">
        <v>22</v>
      </c>
      <c r="F407" s="70" t="s">
        <v>253</v>
      </c>
      <c r="G407" s="70">
        <v>170</v>
      </c>
      <c r="H407" s="120">
        <v>40</v>
      </c>
      <c r="I407" s="120">
        <v>250</v>
      </c>
      <c r="J407" s="120">
        <v>330</v>
      </c>
      <c r="K407" s="120">
        <v>410</v>
      </c>
      <c r="L407" s="70">
        <v>330</v>
      </c>
      <c r="M407" s="120">
        <v>75</v>
      </c>
      <c r="N407" s="137">
        <f>IF('HNI OPTION CALLS'!E407="BUY",('HNI OPTION CALLS'!L407-'HNI OPTION CALLS'!G407)*('HNI OPTION CALLS'!M407),('HNI OPTION CALLS'!G407-'HNI OPTION CALLS'!L407)*('HNI OPTION CALLS'!M407))</f>
        <v>12000</v>
      </c>
      <c r="O407" s="71">
        <f>'HNI OPTION CALLS'!N407/('HNI OPTION CALLS'!M407)/'HNI OPTION CALLS'!G407%</f>
        <v>94.117647058823536</v>
      </c>
    </row>
    <row r="408" spans="1:15" ht="16.5">
      <c r="A408" s="82" t="s">
        <v>95</v>
      </c>
      <c r="B408" s="83"/>
      <c r="C408" s="84"/>
      <c r="D408" s="85"/>
      <c r="E408" s="86"/>
      <c r="F408" s="86"/>
      <c r="G408" s="87"/>
      <c r="H408" s="88"/>
      <c r="I408" s="88"/>
      <c r="J408" s="88"/>
      <c r="K408" s="86"/>
      <c r="L408" s="89"/>
    </row>
    <row r="409" spans="1:15" ht="16.5">
      <c r="A409" s="82" t="s">
        <v>96</v>
      </c>
      <c r="B409" s="83"/>
      <c r="C409" s="84"/>
      <c r="D409" s="85"/>
      <c r="E409" s="86"/>
      <c r="F409" s="86"/>
      <c r="G409" s="87"/>
      <c r="H409" s="86"/>
      <c r="I409" s="86"/>
      <c r="J409" s="86"/>
      <c r="K409" s="86"/>
      <c r="L409" s="89"/>
    </row>
    <row r="410" spans="1:15" ht="16.5">
      <c r="A410" s="82" t="s">
        <v>96</v>
      </c>
      <c r="B410" s="83"/>
      <c r="C410" s="84"/>
      <c r="D410" s="85"/>
      <c r="E410" s="86"/>
      <c r="F410" s="86"/>
      <c r="G410" s="87"/>
      <c r="H410" s="86"/>
      <c r="I410" s="86"/>
      <c r="J410" s="86"/>
      <c r="K410" s="86"/>
    </row>
    <row r="411" spans="1:15" ht="17.25" thickBot="1">
      <c r="A411" s="91"/>
      <c r="B411" s="92"/>
      <c r="C411" s="92"/>
      <c r="D411" s="93"/>
      <c r="E411" s="93"/>
      <c r="F411" s="93"/>
      <c r="G411" s="94"/>
      <c r="H411" s="95"/>
      <c r="I411" s="96" t="s">
        <v>27</v>
      </c>
      <c r="J411" s="96"/>
      <c r="K411" s="97"/>
      <c r="M411" s="90"/>
    </row>
    <row r="412" spans="1:15" ht="16.5">
      <c r="A412" s="98"/>
      <c r="B412" s="92"/>
      <c r="C412" s="92"/>
      <c r="D412" s="169" t="s">
        <v>28</v>
      </c>
      <c r="E412" s="203"/>
      <c r="F412" s="99">
        <v>16</v>
      </c>
      <c r="G412" s="100">
        <v>100</v>
      </c>
      <c r="H412" s="93">
        <v>16</v>
      </c>
      <c r="I412" s="101">
        <f>'HNI OPTION CALLS'!H413/'HNI OPTION CALLS'!H412%</f>
        <v>87.5</v>
      </c>
      <c r="J412" s="101"/>
      <c r="K412" s="101"/>
      <c r="L412" s="97"/>
    </row>
    <row r="413" spans="1:15" ht="16.5">
      <c r="A413" s="98"/>
      <c r="B413" s="92"/>
      <c r="C413" s="92"/>
      <c r="D413" s="170" t="s">
        <v>29</v>
      </c>
      <c r="E413" s="204"/>
      <c r="F413" s="103">
        <v>14</v>
      </c>
      <c r="G413" s="104">
        <f>('HNI OPTION CALLS'!F413/'HNI OPTION CALLS'!F412)*100</f>
        <v>87.5</v>
      </c>
      <c r="H413" s="93">
        <v>14</v>
      </c>
      <c r="I413" s="97"/>
      <c r="J413" s="97"/>
      <c r="K413" s="93"/>
    </row>
    <row r="414" spans="1:15" ht="16.5">
      <c r="A414" s="105"/>
      <c r="B414" s="92"/>
      <c r="C414" s="92"/>
      <c r="D414" s="170" t="s">
        <v>31</v>
      </c>
      <c r="E414" s="204"/>
      <c r="F414" s="103">
        <v>0</v>
      </c>
      <c r="G414" s="104">
        <f>('HNI OPTION CALLS'!F414/'HNI OPTION CALLS'!F412)*100</f>
        <v>0</v>
      </c>
      <c r="H414" s="106"/>
      <c r="I414" s="93"/>
      <c r="J414" s="93"/>
      <c r="K414" s="93"/>
      <c r="L414" s="102"/>
    </row>
    <row r="415" spans="1:15" ht="16.5">
      <c r="A415" s="105"/>
      <c r="B415" s="92"/>
      <c r="C415" s="92"/>
      <c r="D415" s="170" t="s">
        <v>32</v>
      </c>
      <c r="E415" s="204"/>
      <c r="F415" s="103">
        <v>0</v>
      </c>
      <c r="G415" s="104">
        <f>('HNI OPTION CALLS'!F415/'HNI OPTION CALLS'!F412)*100</f>
        <v>0</v>
      </c>
      <c r="H415" s="106"/>
      <c r="I415" s="93"/>
      <c r="J415" s="93"/>
      <c r="K415" s="93"/>
      <c r="L415" s="97"/>
    </row>
    <row r="416" spans="1:15" ht="16.5">
      <c r="A416" s="105"/>
      <c r="B416" s="92"/>
      <c r="C416" s="92"/>
      <c r="D416" s="170" t="s">
        <v>33</v>
      </c>
      <c r="E416" s="204"/>
      <c r="F416" s="103">
        <v>0</v>
      </c>
      <c r="G416" s="104">
        <f>('HNI OPTION CALLS'!F416/'HNI OPTION CALLS'!F412)*100</f>
        <v>0</v>
      </c>
      <c r="H416" s="106"/>
      <c r="I416" s="93" t="s">
        <v>34</v>
      </c>
      <c r="J416" s="93"/>
      <c r="K416" s="97"/>
      <c r="L416" s="97"/>
    </row>
    <row r="417" spans="1:15" ht="16.5">
      <c r="A417" s="105"/>
      <c r="B417" s="92"/>
      <c r="C417" s="92"/>
      <c r="D417" s="170" t="s">
        <v>35</v>
      </c>
      <c r="E417" s="204"/>
      <c r="F417" s="103">
        <v>2</v>
      </c>
      <c r="G417" s="104">
        <f>('HNI OPTION CALLS'!F417/'HNI OPTION CALLS'!F412)*100</f>
        <v>12.5</v>
      </c>
      <c r="H417" s="106"/>
      <c r="I417" s="93"/>
      <c r="J417" s="93"/>
      <c r="K417" s="97"/>
      <c r="L417" s="97"/>
    </row>
    <row r="418" spans="1:15" ht="17.25" thickBot="1">
      <c r="A418" s="105"/>
      <c r="B418" s="92"/>
      <c r="C418" s="92"/>
      <c r="D418" s="171" t="s">
        <v>36</v>
      </c>
      <c r="E418" s="205"/>
      <c r="F418" s="107">
        <v>0</v>
      </c>
      <c r="G418" s="108">
        <f>('HNI OPTION CALLS'!F418/'HNI OPTION CALLS'!F412)*100</f>
        <v>0</v>
      </c>
      <c r="H418" s="106"/>
      <c r="I418" s="93"/>
      <c r="J418" s="93"/>
      <c r="K418" s="102"/>
      <c r="L418" s="102"/>
    </row>
    <row r="419" spans="1:15" ht="16.5">
      <c r="A419" s="109" t="s">
        <v>37</v>
      </c>
      <c r="B419" s="92"/>
      <c r="C419" s="92"/>
      <c r="D419" s="98"/>
      <c r="E419" s="98"/>
      <c r="F419" s="93"/>
      <c r="G419" s="93"/>
      <c r="H419" s="110"/>
      <c r="I419" s="111"/>
      <c r="K419" s="111"/>
    </row>
    <row r="420" spans="1:15" ht="16.5">
      <c r="A420" s="112" t="s">
        <v>38</v>
      </c>
      <c r="B420" s="92"/>
      <c r="C420" s="92"/>
      <c r="D420" s="113"/>
      <c r="E420" s="114"/>
      <c r="F420" s="98"/>
      <c r="G420" s="111"/>
      <c r="H420" s="110"/>
      <c r="I420" s="111"/>
      <c r="J420" s="111"/>
      <c r="K420" s="111"/>
      <c r="L420" s="93"/>
    </row>
    <row r="421" spans="1:15" ht="16.5">
      <c r="A421" s="112" t="s">
        <v>39</v>
      </c>
      <c r="B421" s="92"/>
      <c r="C421" s="92"/>
      <c r="D421" s="98"/>
      <c r="E421" s="114"/>
      <c r="F421" s="98"/>
      <c r="G421" s="111"/>
      <c r="H421" s="110"/>
      <c r="I421" s="97"/>
      <c r="J421" s="97"/>
      <c r="K421" s="97"/>
      <c r="L421" s="93"/>
    </row>
    <row r="422" spans="1:15" ht="16.5">
      <c r="A422" s="112" t="s">
        <v>40</v>
      </c>
      <c r="B422" s="113"/>
      <c r="C422" s="92"/>
      <c r="D422" s="98"/>
      <c r="E422" s="114"/>
      <c r="F422" s="98"/>
      <c r="G422" s="111"/>
      <c r="H422" s="95"/>
      <c r="I422" s="97"/>
      <c r="J422" s="97"/>
      <c r="K422" s="97"/>
      <c r="L422" s="93"/>
      <c r="N422" s="115"/>
    </row>
    <row r="423" spans="1:15" ht="17.25" thickBot="1">
      <c r="A423" s="112" t="s">
        <v>41</v>
      </c>
      <c r="B423" s="105"/>
      <c r="C423" s="113"/>
      <c r="D423" s="98"/>
      <c r="E423" s="116"/>
      <c r="F423" s="111"/>
      <c r="G423" s="111"/>
      <c r="H423" s="95"/>
      <c r="I423" s="97"/>
      <c r="J423" s="97"/>
      <c r="K423" s="97"/>
      <c r="L423" s="111"/>
      <c r="N423" s="98"/>
    </row>
    <row r="424" spans="1:15" ht="15.75" customHeight="1">
      <c r="A424" s="181" t="s">
        <v>0</v>
      </c>
      <c r="B424" s="182"/>
      <c r="C424" s="182"/>
      <c r="D424" s="182"/>
      <c r="E424" s="182"/>
      <c r="F424" s="182"/>
      <c r="G424" s="182"/>
      <c r="H424" s="182"/>
      <c r="I424" s="182"/>
      <c r="J424" s="182"/>
      <c r="K424" s="182"/>
      <c r="L424" s="182"/>
      <c r="M424" s="182"/>
      <c r="N424" s="182"/>
      <c r="O424" s="183"/>
    </row>
    <row r="425" spans="1:15" ht="15.75" customHeight="1">
      <c r="A425" s="184"/>
      <c r="B425" s="185"/>
      <c r="C425" s="185"/>
      <c r="D425" s="185"/>
      <c r="E425" s="185"/>
      <c r="F425" s="185"/>
      <c r="G425" s="185"/>
      <c r="H425" s="185"/>
      <c r="I425" s="185"/>
      <c r="J425" s="185"/>
      <c r="K425" s="185"/>
      <c r="L425" s="185"/>
      <c r="M425" s="185"/>
      <c r="N425" s="185"/>
      <c r="O425" s="186"/>
    </row>
    <row r="426" spans="1:15" ht="15" customHeight="1">
      <c r="A426" s="184"/>
      <c r="B426" s="185"/>
      <c r="C426" s="185"/>
      <c r="D426" s="185"/>
      <c r="E426" s="185"/>
      <c r="F426" s="185"/>
      <c r="G426" s="185"/>
      <c r="H426" s="185"/>
      <c r="I426" s="185"/>
      <c r="J426" s="185"/>
      <c r="K426" s="185"/>
      <c r="L426" s="185"/>
      <c r="M426" s="185"/>
      <c r="N426" s="185"/>
      <c r="O426" s="186"/>
    </row>
    <row r="427" spans="1:15">
      <c r="A427" s="187" t="s">
        <v>328</v>
      </c>
      <c r="B427" s="161"/>
      <c r="C427" s="161"/>
      <c r="D427" s="161"/>
      <c r="E427" s="161"/>
      <c r="F427" s="161"/>
      <c r="G427" s="161"/>
      <c r="H427" s="161"/>
      <c r="I427" s="161"/>
      <c r="J427" s="161"/>
      <c r="K427" s="161"/>
      <c r="L427" s="161"/>
      <c r="M427" s="161"/>
      <c r="N427" s="161"/>
      <c r="O427" s="188"/>
    </row>
    <row r="428" spans="1:15">
      <c r="A428" s="187" t="s">
        <v>329</v>
      </c>
      <c r="B428" s="161"/>
      <c r="C428" s="161"/>
      <c r="D428" s="161"/>
      <c r="E428" s="161"/>
      <c r="F428" s="161"/>
      <c r="G428" s="161"/>
      <c r="H428" s="161"/>
      <c r="I428" s="161"/>
      <c r="J428" s="161"/>
      <c r="K428" s="161"/>
      <c r="L428" s="161"/>
      <c r="M428" s="161"/>
      <c r="N428" s="161"/>
      <c r="O428" s="188"/>
    </row>
    <row r="429" spans="1:15" ht="15.75" thickBot="1">
      <c r="A429" s="189" t="s">
        <v>3</v>
      </c>
      <c r="B429" s="190"/>
      <c r="C429" s="190"/>
      <c r="D429" s="190"/>
      <c r="E429" s="190"/>
      <c r="F429" s="190"/>
      <c r="G429" s="190"/>
      <c r="H429" s="190"/>
      <c r="I429" s="190"/>
      <c r="J429" s="190"/>
      <c r="K429" s="190"/>
      <c r="L429" s="190"/>
      <c r="M429" s="190"/>
      <c r="N429" s="190"/>
      <c r="O429" s="191"/>
    </row>
    <row r="430" spans="1:15" ht="16.5">
      <c r="A430" s="192" t="s">
        <v>350</v>
      </c>
      <c r="B430" s="193"/>
      <c r="C430" s="193"/>
      <c r="D430" s="193"/>
      <c r="E430" s="193"/>
      <c r="F430" s="193"/>
      <c r="G430" s="193"/>
      <c r="H430" s="193"/>
      <c r="I430" s="193"/>
      <c r="J430" s="193"/>
      <c r="K430" s="193"/>
      <c r="L430" s="193"/>
      <c r="M430" s="193"/>
      <c r="N430" s="193"/>
      <c r="O430" s="194"/>
    </row>
    <row r="431" spans="1:15" ht="16.5">
      <c r="A431" s="195" t="s">
        <v>5</v>
      </c>
      <c r="B431" s="196"/>
      <c r="C431" s="196"/>
      <c r="D431" s="196"/>
      <c r="E431" s="196"/>
      <c r="F431" s="196"/>
      <c r="G431" s="196"/>
      <c r="H431" s="196"/>
      <c r="I431" s="196"/>
      <c r="J431" s="196"/>
      <c r="K431" s="196"/>
      <c r="L431" s="196"/>
      <c r="M431" s="196"/>
      <c r="N431" s="196"/>
      <c r="O431" s="197"/>
    </row>
    <row r="432" spans="1:15" ht="15" customHeight="1">
      <c r="A432" s="165" t="s">
        <v>6</v>
      </c>
      <c r="B432" s="166" t="s">
        <v>7</v>
      </c>
      <c r="C432" s="166" t="s">
        <v>8</v>
      </c>
      <c r="D432" s="166" t="s">
        <v>9</v>
      </c>
      <c r="E432" s="165" t="s">
        <v>10</v>
      </c>
      <c r="F432" s="165" t="s">
        <v>11</v>
      </c>
      <c r="G432" s="166" t="s">
        <v>12</v>
      </c>
      <c r="H432" s="166" t="s">
        <v>13</v>
      </c>
      <c r="I432" s="166" t="s">
        <v>14</v>
      </c>
      <c r="J432" s="166" t="s">
        <v>15</v>
      </c>
      <c r="K432" s="166" t="s">
        <v>16</v>
      </c>
      <c r="L432" s="200" t="s">
        <v>17</v>
      </c>
      <c r="M432" s="166" t="s">
        <v>18</v>
      </c>
      <c r="N432" s="166" t="s">
        <v>19</v>
      </c>
      <c r="O432" s="166" t="s">
        <v>20</v>
      </c>
    </row>
    <row r="433" spans="1:15" ht="15" customHeight="1">
      <c r="A433" s="198"/>
      <c r="B433" s="199"/>
      <c r="C433" s="199"/>
      <c r="D433" s="199"/>
      <c r="E433" s="198"/>
      <c r="F433" s="198"/>
      <c r="G433" s="199"/>
      <c r="H433" s="199"/>
      <c r="I433" s="199"/>
      <c r="J433" s="199"/>
      <c r="K433" s="199"/>
      <c r="L433" s="201"/>
      <c r="M433" s="199"/>
      <c r="N433" s="202"/>
      <c r="O433" s="202"/>
    </row>
    <row r="434" spans="1:15" ht="14.25" customHeight="1">
      <c r="A434" s="120">
        <v>1</v>
      </c>
      <c r="B434" s="78">
        <v>43496</v>
      </c>
      <c r="C434" s="120">
        <v>750</v>
      </c>
      <c r="D434" s="70" t="s">
        <v>178</v>
      </c>
      <c r="E434" s="120" t="s">
        <v>22</v>
      </c>
      <c r="F434" s="70" t="s">
        <v>151</v>
      </c>
      <c r="G434" s="70">
        <v>18.5</v>
      </c>
      <c r="H434" s="120">
        <v>10</v>
      </c>
      <c r="I434" s="120">
        <v>23</v>
      </c>
      <c r="J434" s="120">
        <v>27</v>
      </c>
      <c r="K434" s="120">
        <v>31</v>
      </c>
      <c r="L434" s="70">
        <v>23</v>
      </c>
      <c r="M434" s="120">
        <v>1200</v>
      </c>
      <c r="N434" s="137">
        <f>IF('HNI OPTION CALLS'!E434="BUY",('HNI OPTION CALLS'!L434-'HNI OPTION CALLS'!G434)*('HNI OPTION CALLS'!M434),('HNI OPTION CALLS'!G434-'HNI OPTION CALLS'!L434)*('HNI OPTION CALLS'!M434))</f>
        <v>5400</v>
      </c>
      <c r="O434" s="71">
        <f>'HNI OPTION CALLS'!N434/('HNI OPTION CALLS'!M434)/'HNI OPTION CALLS'!G434%</f>
        <v>24.324324324324326</v>
      </c>
    </row>
    <row r="435" spans="1:15" ht="14.25" customHeight="1">
      <c r="A435" s="120">
        <v>2</v>
      </c>
      <c r="B435" s="78">
        <v>43496</v>
      </c>
      <c r="C435" s="120">
        <v>100</v>
      </c>
      <c r="D435" s="70" t="s">
        <v>178</v>
      </c>
      <c r="E435" s="120" t="s">
        <v>22</v>
      </c>
      <c r="F435" s="70" t="s">
        <v>180</v>
      </c>
      <c r="G435" s="70">
        <v>5.6</v>
      </c>
      <c r="H435" s="120">
        <v>4</v>
      </c>
      <c r="I435" s="120">
        <v>6.4</v>
      </c>
      <c r="J435" s="120">
        <v>7.2</v>
      </c>
      <c r="K435" s="120">
        <v>8</v>
      </c>
      <c r="L435" s="70">
        <v>7.2</v>
      </c>
      <c r="M435" s="120">
        <v>6000</v>
      </c>
      <c r="N435" s="137">
        <f>IF('HNI OPTION CALLS'!E435="BUY",('HNI OPTION CALLS'!L435-'HNI OPTION CALLS'!G435)*('HNI OPTION CALLS'!M435),('HNI OPTION CALLS'!G435-'HNI OPTION CALLS'!L435)*('HNI OPTION CALLS'!M435))</f>
        <v>9600.0000000000036</v>
      </c>
      <c r="O435" s="71">
        <f>'HNI OPTION CALLS'!N435/('HNI OPTION CALLS'!M435)/'HNI OPTION CALLS'!G435%</f>
        <v>28.571428571428584</v>
      </c>
    </row>
    <row r="436" spans="1:15" ht="14.25" customHeight="1">
      <c r="A436" s="120">
        <v>3</v>
      </c>
      <c r="B436" s="78">
        <v>43495</v>
      </c>
      <c r="C436" s="120">
        <v>710</v>
      </c>
      <c r="D436" s="70" t="s">
        <v>178</v>
      </c>
      <c r="E436" s="120" t="s">
        <v>22</v>
      </c>
      <c r="F436" s="70" t="s">
        <v>58</v>
      </c>
      <c r="G436" s="70">
        <v>21</v>
      </c>
      <c r="H436" s="120">
        <v>16</v>
      </c>
      <c r="I436" s="120">
        <v>24</v>
      </c>
      <c r="J436" s="120">
        <v>27</v>
      </c>
      <c r="K436" s="120">
        <v>30</v>
      </c>
      <c r="L436" s="70">
        <v>24</v>
      </c>
      <c r="M436" s="120">
        <v>1750</v>
      </c>
      <c r="N436" s="137">
        <f>IF('HNI OPTION CALLS'!E436="BUY",('HNI OPTION CALLS'!L436-'HNI OPTION CALLS'!G436)*('HNI OPTION CALLS'!M436),('HNI OPTION CALLS'!G436-'HNI OPTION CALLS'!L436)*('HNI OPTION CALLS'!M436))</f>
        <v>5250</v>
      </c>
      <c r="O436" s="71">
        <f>'HNI OPTION CALLS'!N436/('HNI OPTION CALLS'!M436)/'HNI OPTION CALLS'!G436%</f>
        <v>14.285714285714286</v>
      </c>
    </row>
    <row r="437" spans="1:15" ht="14.25" customHeight="1">
      <c r="A437" s="120">
        <v>4</v>
      </c>
      <c r="B437" s="78">
        <v>43494</v>
      </c>
      <c r="C437" s="120">
        <v>175</v>
      </c>
      <c r="D437" s="70" t="s">
        <v>187</v>
      </c>
      <c r="E437" s="120" t="s">
        <v>22</v>
      </c>
      <c r="F437" s="70" t="s">
        <v>78</v>
      </c>
      <c r="G437" s="70">
        <v>15</v>
      </c>
      <c r="H437" s="120">
        <v>9.5</v>
      </c>
      <c r="I437" s="120">
        <v>18</v>
      </c>
      <c r="J437" s="120">
        <v>21</v>
      </c>
      <c r="K437" s="120">
        <v>24</v>
      </c>
      <c r="L437" s="70">
        <v>18</v>
      </c>
      <c r="M437" s="120">
        <v>1500</v>
      </c>
      <c r="N437" s="137">
        <f>IF('HNI OPTION CALLS'!E437="BUY",('HNI OPTION CALLS'!L437-'HNI OPTION CALLS'!G437)*('HNI OPTION CALLS'!M437),('HNI OPTION CALLS'!G437-'HNI OPTION CALLS'!L437)*('HNI OPTION CALLS'!M437))</f>
        <v>4500</v>
      </c>
      <c r="O437" s="71">
        <f>'HNI OPTION CALLS'!N437/('HNI OPTION CALLS'!M437)/'HNI OPTION CALLS'!G437%</f>
        <v>20</v>
      </c>
    </row>
    <row r="438" spans="1:15" ht="14.25" customHeight="1">
      <c r="A438" s="120">
        <v>5</v>
      </c>
      <c r="B438" s="78">
        <v>43493</v>
      </c>
      <c r="C438" s="120">
        <v>280</v>
      </c>
      <c r="D438" s="70" t="s">
        <v>187</v>
      </c>
      <c r="E438" s="120" t="s">
        <v>22</v>
      </c>
      <c r="F438" s="70" t="s">
        <v>49</v>
      </c>
      <c r="G438" s="70">
        <v>4.7</v>
      </c>
      <c r="H438" s="120">
        <v>0.5</v>
      </c>
      <c r="I438" s="120">
        <v>6.5</v>
      </c>
      <c r="J438" s="120">
        <v>8.5</v>
      </c>
      <c r="K438" s="120">
        <v>10.5</v>
      </c>
      <c r="L438" s="70">
        <v>0.5</v>
      </c>
      <c r="M438" s="120">
        <v>3000</v>
      </c>
      <c r="N438" s="137">
        <f>IF('HNI OPTION CALLS'!E438="BUY",('HNI OPTION CALLS'!L438-'HNI OPTION CALLS'!G438)*('HNI OPTION CALLS'!M438),('HNI OPTION CALLS'!G438-'HNI OPTION CALLS'!L438)*('HNI OPTION CALLS'!M438))</f>
        <v>-12600</v>
      </c>
      <c r="O438" s="71">
        <f>'HNI OPTION CALLS'!N438/('HNI OPTION CALLS'!M438)/'HNI OPTION CALLS'!G438%</f>
        <v>-89.361702127659584</v>
      </c>
    </row>
    <row r="439" spans="1:15" ht="14.25" customHeight="1">
      <c r="A439" s="120">
        <v>6</v>
      </c>
      <c r="B439" s="78">
        <v>43490</v>
      </c>
      <c r="C439" s="120">
        <v>980</v>
      </c>
      <c r="D439" s="70" t="s">
        <v>178</v>
      </c>
      <c r="E439" s="120" t="s">
        <v>22</v>
      </c>
      <c r="F439" s="70" t="s">
        <v>169</v>
      </c>
      <c r="G439" s="70">
        <v>12</v>
      </c>
      <c r="H439" s="120">
        <v>2</v>
      </c>
      <c r="I439" s="120">
        <v>20</v>
      </c>
      <c r="J439" s="120">
        <v>28</v>
      </c>
      <c r="K439" s="120">
        <v>36</v>
      </c>
      <c r="L439" s="70">
        <v>12</v>
      </c>
      <c r="M439" s="120">
        <v>750</v>
      </c>
      <c r="N439" s="137">
        <f>IF('HNI OPTION CALLS'!E439="BUY",('HNI OPTION CALLS'!L439-'HNI OPTION CALLS'!G439)*('HNI OPTION CALLS'!M439),('HNI OPTION CALLS'!G439-'HNI OPTION CALLS'!L439)*('HNI OPTION CALLS'!M439))</f>
        <v>0</v>
      </c>
      <c r="O439" s="71">
        <f>'HNI OPTION CALLS'!N439/('HNI OPTION CALLS'!M439)/'HNI OPTION CALLS'!G439%</f>
        <v>0</v>
      </c>
    </row>
    <row r="440" spans="1:15">
      <c r="A440" s="120">
        <v>7</v>
      </c>
      <c r="B440" s="78">
        <v>43489</v>
      </c>
      <c r="C440" s="120">
        <v>1240</v>
      </c>
      <c r="D440" s="70" t="s">
        <v>178</v>
      </c>
      <c r="E440" s="120" t="s">
        <v>22</v>
      </c>
      <c r="F440" s="70" t="s">
        <v>356</v>
      </c>
      <c r="G440" s="70">
        <v>22</v>
      </c>
      <c r="H440" s="120">
        <v>7</v>
      </c>
      <c r="I440" s="120">
        <v>32</v>
      </c>
      <c r="J440" s="120">
        <v>42</v>
      </c>
      <c r="K440" s="120">
        <v>52</v>
      </c>
      <c r="L440" s="70">
        <v>32</v>
      </c>
      <c r="M440" s="120">
        <v>500</v>
      </c>
      <c r="N440" s="137">
        <f>IF('HNI OPTION CALLS'!E440="BUY",('HNI OPTION CALLS'!L440-'HNI OPTION CALLS'!G440)*('HNI OPTION CALLS'!M440),('HNI OPTION CALLS'!G440-'HNI OPTION CALLS'!L440)*('HNI OPTION CALLS'!M440))</f>
        <v>5000</v>
      </c>
      <c r="O440" s="71">
        <f>'HNI OPTION CALLS'!N440/('HNI OPTION CALLS'!M440)/'HNI OPTION CALLS'!G440%</f>
        <v>45.454545454545453</v>
      </c>
    </row>
    <row r="441" spans="1:15">
      <c r="A441" s="120">
        <v>8</v>
      </c>
      <c r="B441" s="78">
        <v>43488</v>
      </c>
      <c r="C441" s="120">
        <v>290</v>
      </c>
      <c r="D441" s="70" t="s">
        <v>187</v>
      </c>
      <c r="E441" s="120" t="s">
        <v>22</v>
      </c>
      <c r="F441" s="70" t="s">
        <v>49</v>
      </c>
      <c r="G441" s="70">
        <v>5.7</v>
      </c>
      <c r="H441" s="120">
        <v>2</v>
      </c>
      <c r="I441" s="120">
        <v>8</v>
      </c>
      <c r="J441" s="120">
        <v>10</v>
      </c>
      <c r="K441" s="120">
        <v>12</v>
      </c>
      <c r="L441" s="70">
        <v>8</v>
      </c>
      <c r="M441" s="120">
        <v>3000</v>
      </c>
      <c r="N441" s="137">
        <f>IF('HNI OPTION CALLS'!E441="BUY",('HNI OPTION CALLS'!L441-'HNI OPTION CALLS'!G441)*('HNI OPTION CALLS'!M441),('HNI OPTION CALLS'!G441-'HNI OPTION CALLS'!L441)*('HNI OPTION CALLS'!M441))</f>
        <v>6899.9999999999991</v>
      </c>
      <c r="O441" s="71">
        <f>'HNI OPTION CALLS'!N441/('HNI OPTION CALLS'!M441)/'HNI OPTION CALLS'!G441%</f>
        <v>40.350877192982452</v>
      </c>
    </row>
    <row r="442" spans="1:15">
      <c r="A442" s="120">
        <v>9</v>
      </c>
      <c r="B442" s="78">
        <v>43486</v>
      </c>
      <c r="C442" s="120">
        <v>75</v>
      </c>
      <c r="D442" s="70" t="s">
        <v>187</v>
      </c>
      <c r="E442" s="120" t="s">
        <v>22</v>
      </c>
      <c r="F442" s="70" t="s">
        <v>270</v>
      </c>
      <c r="G442" s="70">
        <v>3</v>
      </c>
      <c r="H442" s="120">
        <v>1.5</v>
      </c>
      <c r="I442" s="120">
        <v>3.8</v>
      </c>
      <c r="J442" s="120">
        <v>4.5999999999999996</v>
      </c>
      <c r="K442" s="120">
        <v>5.4</v>
      </c>
      <c r="L442" s="70">
        <v>1.5</v>
      </c>
      <c r="M442" s="120">
        <v>6500</v>
      </c>
      <c r="N442" s="137">
        <f>IF('HNI OPTION CALLS'!E442="BUY",('HNI OPTION CALLS'!L442-'HNI OPTION CALLS'!G442)*('HNI OPTION CALLS'!M442),('HNI OPTION CALLS'!G442-'HNI OPTION CALLS'!L442)*('HNI OPTION CALLS'!M442))</f>
        <v>-9750</v>
      </c>
      <c r="O442" s="71">
        <f>'HNI OPTION CALLS'!N442/('HNI OPTION CALLS'!M442)/'HNI OPTION CALLS'!G442%</f>
        <v>-50</v>
      </c>
    </row>
    <row r="443" spans="1:15">
      <c r="A443" s="120">
        <v>10</v>
      </c>
      <c r="B443" s="78">
        <v>43486</v>
      </c>
      <c r="C443" s="120">
        <v>1280</v>
      </c>
      <c r="D443" s="70" t="s">
        <v>178</v>
      </c>
      <c r="E443" s="120" t="s">
        <v>22</v>
      </c>
      <c r="F443" s="70" t="s">
        <v>339</v>
      </c>
      <c r="G443" s="70">
        <v>25</v>
      </c>
      <c r="H443" s="120">
        <v>12</v>
      </c>
      <c r="I443" s="120">
        <v>33</v>
      </c>
      <c r="J443" s="120">
        <v>41</v>
      </c>
      <c r="K443" s="120">
        <v>49</v>
      </c>
      <c r="L443" s="70">
        <v>33</v>
      </c>
      <c r="M443" s="120">
        <v>500</v>
      </c>
      <c r="N443" s="137">
        <f>IF('HNI OPTION CALLS'!E443="BUY",('HNI OPTION CALLS'!L443-'HNI OPTION CALLS'!G443)*('HNI OPTION CALLS'!M443),('HNI OPTION CALLS'!G443-'HNI OPTION CALLS'!L443)*('HNI OPTION CALLS'!M443))</f>
        <v>4000</v>
      </c>
      <c r="O443" s="71">
        <f>'HNI OPTION CALLS'!N443/('HNI OPTION CALLS'!M443)/'HNI OPTION CALLS'!G443%</f>
        <v>32</v>
      </c>
    </row>
    <row r="444" spans="1:15">
      <c r="A444" s="120">
        <v>11</v>
      </c>
      <c r="B444" s="78">
        <v>43483</v>
      </c>
      <c r="C444" s="120">
        <v>340</v>
      </c>
      <c r="D444" s="70" t="s">
        <v>178</v>
      </c>
      <c r="E444" s="120" t="s">
        <v>22</v>
      </c>
      <c r="F444" s="70" t="s">
        <v>284</v>
      </c>
      <c r="G444" s="70">
        <v>8.6</v>
      </c>
      <c r="H444" s="120">
        <v>5.4</v>
      </c>
      <c r="I444" s="120">
        <v>10.199999999999999</v>
      </c>
      <c r="J444" s="120">
        <v>11.8</v>
      </c>
      <c r="K444" s="120">
        <v>13.4</v>
      </c>
      <c r="L444" s="70">
        <v>11.8</v>
      </c>
      <c r="M444" s="120">
        <v>2400</v>
      </c>
      <c r="N444" s="137">
        <f>IF('HNI OPTION CALLS'!E444="BUY",('HNI OPTION CALLS'!L444-'HNI OPTION CALLS'!G444)*('HNI OPTION CALLS'!M444),('HNI OPTION CALLS'!G444-'HNI OPTION CALLS'!L444)*('HNI OPTION CALLS'!M444))</f>
        <v>7680.0000000000027</v>
      </c>
      <c r="O444" s="71">
        <f>'HNI OPTION CALLS'!N444/('HNI OPTION CALLS'!M444)/'HNI OPTION CALLS'!G444%</f>
        <v>37.209302325581412</v>
      </c>
    </row>
    <row r="445" spans="1:15">
      <c r="A445" s="120">
        <v>12</v>
      </c>
      <c r="B445" s="78">
        <v>43482</v>
      </c>
      <c r="C445" s="120">
        <v>660</v>
      </c>
      <c r="D445" s="70" t="s">
        <v>178</v>
      </c>
      <c r="E445" s="120" t="s">
        <v>22</v>
      </c>
      <c r="F445" s="70" t="s">
        <v>58</v>
      </c>
      <c r="G445" s="70">
        <v>22</v>
      </c>
      <c r="H445" s="120">
        <v>16</v>
      </c>
      <c r="I445" s="120">
        <v>25</v>
      </c>
      <c r="J445" s="120">
        <v>28</v>
      </c>
      <c r="K445" s="120">
        <v>31</v>
      </c>
      <c r="L445" s="70">
        <v>28</v>
      </c>
      <c r="M445" s="120">
        <v>1200</v>
      </c>
      <c r="N445" s="137">
        <f>IF('HNI OPTION CALLS'!E445="BUY",('HNI OPTION CALLS'!L445-'HNI OPTION CALLS'!G445)*('HNI OPTION CALLS'!M445),('HNI OPTION CALLS'!G445-'HNI OPTION CALLS'!L445)*('HNI OPTION CALLS'!M445))</f>
        <v>7200</v>
      </c>
      <c r="O445" s="71">
        <f>'HNI OPTION CALLS'!N445/('HNI OPTION CALLS'!M445)/'HNI OPTION CALLS'!G445%</f>
        <v>27.272727272727273</v>
      </c>
    </row>
    <row r="446" spans="1:15">
      <c r="A446" s="120">
        <v>13</v>
      </c>
      <c r="B446" s="78">
        <v>43481</v>
      </c>
      <c r="C446" s="120">
        <v>340</v>
      </c>
      <c r="D446" s="70" t="s">
        <v>178</v>
      </c>
      <c r="E446" s="120" t="s">
        <v>22</v>
      </c>
      <c r="F446" s="70" t="s">
        <v>284</v>
      </c>
      <c r="G446" s="70">
        <v>9</v>
      </c>
      <c r="H446" s="120">
        <v>5.6</v>
      </c>
      <c r="I446" s="120">
        <v>10.7</v>
      </c>
      <c r="J446" s="120">
        <v>12.4</v>
      </c>
      <c r="K446" s="120">
        <v>14.1</v>
      </c>
      <c r="L446" s="70">
        <v>5.6</v>
      </c>
      <c r="M446" s="120">
        <v>2400</v>
      </c>
      <c r="N446" s="137">
        <f>IF('HNI OPTION CALLS'!E446="BUY",('HNI OPTION CALLS'!L446-'HNI OPTION CALLS'!G446)*('HNI OPTION CALLS'!M446),('HNI OPTION CALLS'!G446-'HNI OPTION CALLS'!L446)*('HNI OPTION CALLS'!M446))</f>
        <v>-8160.0000000000009</v>
      </c>
      <c r="O446" s="71">
        <f>'HNI OPTION CALLS'!N446/('HNI OPTION CALLS'!M446)/'HNI OPTION CALLS'!G446%</f>
        <v>-37.777777777777786</v>
      </c>
    </row>
    <row r="447" spans="1:15">
      <c r="A447" s="120">
        <v>14</v>
      </c>
      <c r="B447" s="78">
        <v>43480</v>
      </c>
      <c r="C447" s="120">
        <v>200</v>
      </c>
      <c r="D447" s="70" t="s">
        <v>178</v>
      </c>
      <c r="E447" s="120" t="s">
        <v>22</v>
      </c>
      <c r="F447" s="70" t="s">
        <v>66</v>
      </c>
      <c r="G447" s="70">
        <v>13</v>
      </c>
      <c r="H447" s="120">
        <v>9</v>
      </c>
      <c r="I447" s="120">
        <v>15.3</v>
      </c>
      <c r="J447" s="120">
        <v>17.600000000000001</v>
      </c>
      <c r="K447" s="120">
        <v>19.899999999999999</v>
      </c>
      <c r="L447" s="70">
        <v>15.2</v>
      </c>
      <c r="M447" s="120">
        <v>1750</v>
      </c>
      <c r="N447" s="137">
        <f>IF('HNI OPTION CALLS'!E447="BUY",('HNI OPTION CALLS'!L447-'HNI OPTION CALLS'!G447)*('HNI OPTION CALLS'!M447),('HNI OPTION CALLS'!G447-'HNI OPTION CALLS'!L447)*('HNI OPTION CALLS'!M447))</f>
        <v>3849.9999999999986</v>
      </c>
      <c r="O447" s="71">
        <f>'HNI OPTION CALLS'!N447/('HNI OPTION CALLS'!M447)/'HNI OPTION CALLS'!G447%</f>
        <v>16.923076923076916</v>
      </c>
    </row>
    <row r="448" spans="1:15">
      <c r="A448" s="120">
        <v>15</v>
      </c>
      <c r="B448" s="78">
        <v>43479</v>
      </c>
      <c r="C448" s="120">
        <v>190</v>
      </c>
      <c r="D448" s="70" t="s">
        <v>178</v>
      </c>
      <c r="E448" s="120" t="s">
        <v>22</v>
      </c>
      <c r="F448" s="70" t="s">
        <v>66</v>
      </c>
      <c r="G448" s="70">
        <v>12</v>
      </c>
      <c r="H448" s="120">
        <v>7</v>
      </c>
      <c r="I448" s="120">
        <v>14.3</v>
      </c>
      <c r="J448" s="120">
        <v>16.600000000000001</v>
      </c>
      <c r="K448" s="120">
        <v>18.899999999999999</v>
      </c>
      <c r="L448" s="70">
        <v>14.3</v>
      </c>
      <c r="M448" s="120">
        <v>1750</v>
      </c>
      <c r="N448" s="137">
        <f>IF('HNI OPTION CALLS'!E448="BUY",('HNI OPTION CALLS'!L448-'HNI OPTION CALLS'!G448)*('HNI OPTION CALLS'!M448),('HNI OPTION CALLS'!G448-'HNI OPTION CALLS'!L448)*('HNI OPTION CALLS'!M448))</f>
        <v>4025.0000000000014</v>
      </c>
      <c r="O448" s="71">
        <f>'HNI OPTION CALLS'!N448/('HNI OPTION CALLS'!M448)/'HNI OPTION CALLS'!G448%</f>
        <v>19.166666666666675</v>
      </c>
    </row>
    <row r="449" spans="1:17">
      <c r="A449" s="120">
        <v>16</v>
      </c>
      <c r="B449" s="78">
        <v>43476</v>
      </c>
      <c r="C449" s="120">
        <v>680</v>
      </c>
      <c r="D449" s="70" t="s">
        <v>178</v>
      </c>
      <c r="E449" s="120" t="s">
        <v>22</v>
      </c>
      <c r="F449" s="70" t="s">
        <v>274</v>
      </c>
      <c r="G449" s="70">
        <v>19</v>
      </c>
      <c r="H449" s="120">
        <v>12</v>
      </c>
      <c r="I449" s="120">
        <v>22.5</v>
      </c>
      <c r="J449" s="120">
        <v>26</v>
      </c>
      <c r="K449" s="120">
        <v>29.5</v>
      </c>
      <c r="L449" s="70">
        <v>29.5</v>
      </c>
      <c r="M449" s="120">
        <v>1200</v>
      </c>
      <c r="N449" s="137">
        <f>IF('HNI OPTION CALLS'!E449="BUY",('HNI OPTION CALLS'!L449-'HNI OPTION CALLS'!G449)*('HNI OPTION CALLS'!M449),('HNI OPTION CALLS'!G449-'HNI OPTION CALLS'!L449)*('HNI OPTION CALLS'!M449))</f>
        <v>12600</v>
      </c>
      <c r="O449" s="71">
        <f>'HNI OPTION CALLS'!N449/('HNI OPTION CALLS'!M449)/'HNI OPTION CALLS'!G449%</f>
        <v>55.263157894736842</v>
      </c>
    </row>
    <row r="450" spans="1:17">
      <c r="A450" s="120">
        <v>17</v>
      </c>
      <c r="B450" s="78">
        <v>43474</v>
      </c>
      <c r="C450" s="120">
        <v>95</v>
      </c>
      <c r="D450" s="70" t="s">
        <v>178</v>
      </c>
      <c r="E450" s="120" t="s">
        <v>22</v>
      </c>
      <c r="F450" s="70" t="s">
        <v>352</v>
      </c>
      <c r="G450" s="70">
        <v>4</v>
      </c>
      <c r="H450" s="120">
        <v>2</v>
      </c>
      <c r="I450" s="120">
        <v>5</v>
      </c>
      <c r="J450" s="120">
        <v>6</v>
      </c>
      <c r="K450" s="120">
        <v>7</v>
      </c>
      <c r="L450" s="70">
        <v>2</v>
      </c>
      <c r="M450" s="120">
        <v>4000</v>
      </c>
      <c r="N450" s="137">
        <f>IF('HNI OPTION CALLS'!E450="BUY",('HNI OPTION CALLS'!L450-'HNI OPTION CALLS'!G450)*('HNI OPTION CALLS'!M450),('HNI OPTION CALLS'!G450-'HNI OPTION CALLS'!L450)*('HNI OPTION CALLS'!M450))</f>
        <v>-8000</v>
      </c>
      <c r="O450" s="71">
        <f>'HNI OPTION CALLS'!N450/('HNI OPTION CALLS'!M450)/'HNI OPTION CALLS'!G450%</f>
        <v>-50</v>
      </c>
    </row>
    <row r="451" spans="1:17">
      <c r="A451" s="120">
        <v>18</v>
      </c>
      <c r="B451" s="78">
        <v>43473</v>
      </c>
      <c r="C451" s="120">
        <v>300</v>
      </c>
      <c r="D451" s="70" t="s">
        <v>178</v>
      </c>
      <c r="E451" s="120" t="s">
        <v>22</v>
      </c>
      <c r="F451" s="70" t="s">
        <v>49</v>
      </c>
      <c r="G451" s="70">
        <v>11</v>
      </c>
      <c r="H451" s="120">
        <v>7</v>
      </c>
      <c r="I451" s="120">
        <v>13</v>
      </c>
      <c r="J451" s="120">
        <v>15</v>
      </c>
      <c r="K451" s="120">
        <v>17</v>
      </c>
      <c r="L451" s="70">
        <v>12.8</v>
      </c>
      <c r="M451" s="120">
        <v>3000</v>
      </c>
      <c r="N451" s="137">
        <f>IF('HNI OPTION CALLS'!E451="BUY",('HNI OPTION CALLS'!L451-'HNI OPTION CALLS'!G451)*('HNI OPTION CALLS'!M451),('HNI OPTION CALLS'!G451-'HNI OPTION CALLS'!L451)*('HNI OPTION CALLS'!M451))</f>
        <v>5400.0000000000018</v>
      </c>
      <c r="O451" s="71">
        <f>'HNI OPTION CALLS'!N451/('HNI OPTION CALLS'!M451)/'HNI OPTION CALLS'!G451%</f>
        <v>16.36363636363637</v>
      </c>
      <c r="Q451" t="s">
        <v>30</v>
      </c>
    </row>
    <row r="452" spans="1:17">
      <c r="A452" s="120">
        <v>19</v>
      </c>
      <c r="B452" s="78">
        <v>43472</v>
      </c>
      <c r="C452" s="120">
        <v>170</v>
      </c>
      <c r="D452" s="70" t="s">
        <v>178</v>
      </c>
      <c r="E452" s="120" t="s">
        <v>22</v>
      </c>
      <c r="F452" s="70" t="s">
        <v>67</v>
      </c>
      <c r="G452" s="70">
        <v>12</v>
      </c>
      <c r="H452" s="120">
        <v>8</v>
      </c>
      <c r="I452" s="120">
        <v>14</v>
      </c>
      <c r="J452" s="120">
        <v>16</v>
      </c>
      <c r="K452" s="120">
        <v>18</v>
      </c>
      <c r="L452" s="70">
        <v>14</v>
      </c>
      <c r="M452" s="120">
        <v>2000</v>
      </c>
      <c r="N452" s="137">
        <f>IF('HNI OPTION CALLS'!E452="BUY",('HNI OPTION CALLS'!L452-'HNI OPTION CALLS'!G452)*('HNI OPTION CALLS'!M452),('HNI OPTION CALLS'!G452-'HNI OPTION CALLS'!L452)*('HNI OPTION CALLS'!M452))</f>
        <v>4000</v>
      </c>
      <c r="O452" s="71">
        <f>'HNI OPTION CALLS'!N452/('HNI OPTION CALLS'!M452)/'HNI OPTION CALLS'!G452%</f>
        <v>16.666666666666668</v>
      </c>
    </row>
    <row r="453" spans="1:17">
      <c r="A453" s="120">
        <v>20</v>
      </c>
      <c r="B453" s="78">
        <v>43469</v>
      </c>
      <c r="C453" s="120">
        <v>920</v>
      </c>
      <c r="D453" s="70" t="s">
        <v>187</v>
      </c>
      <c r="E453" s="120" t="s">
        <v>22</v>
      </c>
      <c r="F453" s="70" t="s">
        <v>351</v>
      </c>
      <c r="G453" s="70">
        <v>26.5</v>
      </c>
      <c r="H453" s="120">
        <v>15</v>
      </c>
      <c r="I453" s="120">
        <v>32</v>
      </c>
      <c r="J453" s="120">
        <v>37.5</v>
      </c>
      <c r="K453" s="120">
        <v>43</v>
      </c>
      <c r="L453" s="70">
        <v>15</v>
      </c>
      <c r="M453" s="120">
        <v>700</v>
      </c>
      <c r="N453" s="137">
        <f>IF('HNI OPTION CALLS'!E453="BUY",('HNI OPTION CALLS'!L453-'HNI OPTION CALLS'!G453)*('HNI OPTION CALLS'!M453),('HNI OPTION CALLS'!G453-'HNI OPTION CALLS'!L453)*('HNI OPTION CALLS'!M453))</f>
        <v>-8050</v>
      </c>
      <c r="O453" s="71">
        <f>'HNI OPTION CALLS'!N453/('HNI OPTION CALLS'!M453)/'HNI OPTION CALLS'!G453%</f>
        <v>-43.39622641509434</v>
      </c>
    </row>
    <row r="454" spans="1:17">
      <c r="A454" s="120">
        <v>21</v>
      </c>
      <c r="B454" s="78">
        <v>43468</v>
      </c>
      <c r="C454" s="120">
        <v>280</v>
      </c>
      <c r="D454" s="70" t="s">
        <v>187</v>
      </c>
      <c r="E454" s="120" t="s">
        <v>22</v>
      </c>
      <c r="F454" s="70" t="s">
        <v>43</v>
      </c>
      <c r="G454" s="70">
        <v>11</v>
      </c>
      <c r="H454" s="120">
        <v>6</v>
      </c>
      <c r="I454" s="120">
        <v>13.5</v>
      </c>
      <c r="J454" s="120">
        <v>16</v>
      </c>
      <c r="K454" s="120">
        <v>18.5</v>
      </c>
      <c r="L454" s="70">
        <v>6</v>
      </c>
      <c r="M454" s="120">
        <v>1500</v>
      </c>
      <c r="N454" s="137">
        <f>IF('HNI OPTION CALLS'!E454="BUY",('HNI OPTION CALLS'!L454-'HNI OPTION CALLS'!G454)*('HNI OPTION CALLS'!M454),('HNI OPTION CALLS'!G454-'HNI OPTION CALLS'!L454)*('HNI OPTION CALLS'!M454))</f>
        <v>-7500</v>
      </c>
      <c r="O454" s="71">
        <f>'HNI OPTION CALLS'!N454/('HNI OPTION CALLS'!M454)/'HNI OPTION CALLS'!G454%</f>
        <v>-45.454545454545453</v>
      </c>
    </row>
    <row r="455" spans="1:17">
      <c r="A455" s="120">
        <v>22</v>
      </c>
      <c r="B455" s="78">
        <v>43468</v>
      </c>
      <c r="C455" s="120">
        <v>220</v>
      </c>
      <c r="D455" s="70" t="s">
        <v>178</v>
      </c>
      <c r="E455" s="120" t="s">
        <v>22</v>
      </c>
      <c r="F455" s="70" t="s">
        <v>24</v>
      </c>
      <c r="G455" s="70">
        <v>6.5</v>
      </c>
      <c r="H455" s="120">
        <v>4.3</v>
      </c>
      <c r="I455" s="120">
        <v>7.6</v>
      </c>
      <c r="J455" s="120">
        <v>8.6999999999999993</v>
      </c>
      <c r="K455" s="120">
        <v>9.9</v>
      </c>
      <c r="L455" s="70">
        <v>4.3</v>
      </c>
      <c r="M455" s="120">
        <v>3500</v>
      </c>
      <c r="N455" s="137">
        <f>IF('HNI OPTION CALLS'!E455="BUY",('HNI OPTION CALLS'!L455-'HNI OPTION CALLS'!G455)*('HNI OPTION CALLS'!M455),('HNI OPTION CALLS'!G455-'HNI OPTION CALLS'!L455)*('HNI OPTION CALLS'!M455))</f>
        <v>-7700.0000000000009</v>
      </c>
      <c r="O455" s="71">
        <f>'HNI OPTION CALLS'!N455/('HNI OPTION CALLS'!M455)/'HNI OPTION CALLS'!G455%</f>
        <v>-33.846153846153847</v>
      </c>
    </row>
    <row r="456" spans="1:17">
      <c r="A456" s="120">
        <v>23</v>
      </c>
      <c r="B456" s="78">
        <v>43467</v>
      </c>
      <c r="C456" s="120">
        <v>90</v>
      </c>
      <c r="D456" s="70" t="s">
        <v>178</v>
      </c>
      <c r="E456" s="120" t="s">
        <v>22</v>
      </c>
      <c r="F456" s="70" t="s">
        <v>296</v>
      </c>
      <c r="G456" s="70">
        <v>5</v>
      </c>
      <c r="H456" s="120">
        <v>4</v>
      </c>
      <c r="I456" s="120">
        <v>5.5</v>
      </c>
      <c r="J456" s="120">
        <v>6</v>
      </c>
      <c r="K456" s="120">
        <v>6.5</v>
      </c>
      <c r="L456" s="70">
        <v>5.5</v>
      </c>
      <c r="M456" s="120">
        <v>8000</v>
      </c>
      <c r="N456" s="137">
        <f>IF('HNI OPTION CALLS'!E456="BUY",('HNI OPTION CALLS'!L456-'HNI OPTION CALLS'!G456)*('HNI OPTION CALLS'!M456),('HNI OPTION CALLS'!G456-'HNI OPTION CALLS'!L456)*('HNI OPTION CALLS'!M456))</f>
        <v>4000</v>
      </c>
      <c r="O456" s="71">
        <f>'HNI OPTION CALLS'!N456/('HNI OPTION CALLS'!M456)/'HNI OPTION CALLS'!G456%</f>
        <v>10</v>
      </c>
    </row>
    <row r="457" spans="1:17">
      <c r="A457" s="120">
        <v>24</v>
      </c>
      <c r="B457" s="78">
        <v>43466</v>
      </c>
      <c r="C457" s="120">
        <v>120</v>
      </c>
      <c r="D457" s="70" t="s">
        <v>178</v>
      </c>
      <c r="E457" s="120" t="s">
        <v>22</v>
      </c>
      <c r="F457" s="70" t="s">
        <v>124</v>
      </c>
      <c r="G457" s="70">
        <v>6.1</v>
      </c>
      <c r="H457" s="120">
        <v>4.0999999999999996</v>
      </c>
      <c r="I457" s="120">
        <v>7.1</v>
      </c>
      <c r="J457" s="120">
        <v>8.1</v>
      </c>
      <c r="K457" s="120">
        <v>9.1</v>
      </c>
      <c r="L457" s="70">
        <v>7.1</v>
      </c>
      <c r="M457" s="120">
        <v>4000</v>
      </c>
      <c r="N457" s="137">
        <f>IF('HNI OPTION CALLS'!E457="BUY",('HNI OPTION CALLS'!L457-'HNI OPTION CALLS'!G457)*('HNI OPTION CALLS'!M457),('HNI OPTION CALLS'!G457-'HNI OPTION CALLS'!L457)*('HNI OPTION CALLS'!M457))</f>
        <v>4000</v>
      </c>
      <c r="O457" s="71">
        <f>'HNI OPTION CALLS'!N457/('HNI OPTION CALLS'!M457)/'HNI OPTION CALLS'!G457%</f>
        <v>16.393442622950818</v>
      </c>
    </row>
    <row r="458" spans="1:17" ht="16.5">
      <c r="A458" s="82" t="s">
        <v>95</v>
      </c>
      <c r="B458" s="83"/>
      <c r="C458" s="84"/>
      <c r="D458" s="85"/>
      <c r="E458" s="86"/>
      <c r="F458" s="86"/>
      <c r="G458" s="87"/>
      <c r="H458" s="88"/>
      <c r="I458" s="88"/>
      <c r="J458" s="88"/>
      <c r="K458" s="86"/>
      <c r="L458" s="89"/>
    </row>
    <row r="459" spans="1:17" ht="16.5">
      <c r="A459" s="82" t="s">
        <v>96</v>
      </c>
      <c r="B459" s="83"/>
      <c r="C459" s="84"/>
      <c r="D459" s="85"/>
      <c r="E459" s="86"/>
      <c r="F459" s="86"/>
      <c r="G459" s="87"/>
      <c r="H459" s="86"/>
      <c r="I459" s="86"/>
      <c r="J459" s="86"/>
      <c r="K459" s="86"/>
      <c r="L459" s="89"/>
    </row>
    <row r="460" spans="1:17" ht="16.5">
      <c r="A460" s="82" t="s">
        <v>96</v>
      </c>
      <c r="B460" s="83"/>
      <c r="C460" s="84"/>
      <c r="D460" s="85"/>
      <c r="E460" s="86"/>
      <c r="F460" s="86"/>
      <c r="G460" s="87"/>
      <c r="H460" s="86"/>
      <c r="I460" s="86"/>
      <c r="J460" s="86"/>
      <c r="K460" s="86"/>
    </row>
    <row r="461" spans="1:17" ht="17.25" thickBot="1">
      <c r="A461" s="91"/>
      <c r="B461" s="92"/>
      <c r="C461" s="92"/>
      <c r="D461" s="93"/>
      <c r="E461" s="93"/>
      <c r="F461" s="93"/>
      <c r="G461" s="94"/>
      <c r="H461" s="95"/>
      <c r="I461" s="96" t="s">
        <v>27</v>
      </c>
      <c r="J461" s="96"/>
      <c r="K461" s="97"/>
      <c r="M461" s="90"/>
    </row>
    <row r="462" spans="1:17" ht="16.5">
      <c r="A462" s="98"/>
      <c r="B462" s="92"/>
      <c r="C462" s="92"/>
      <c r="D462" s="169" t="s">
        <v>28</v>
      </c>
      <c r="E462" s="203"/>
      <c r="F462" s="99">
        <v>23</v>
      </c>
      <c r="G462" s="100">
        <v>100</v>
      </c>
      <c r="H462" s="93">
        <v>23</v>
      </c>
      <c r="I462" s="101">
        <f>'HNI OPTION CALLS'!H463/'HNI OPTION CALLS'!H462%</f>
        <v>65.217391304347828</v>
      </c>
      <c r="J462" s="101"/>
      <c r="K462" s="101"/>
      <c r="L462" s="97"/>
    </row>
    <row r="463" spans="1:17" ht="16.5">
      <c r="A463" s="98"/>
      <c r="B463" s="92"/>
      <c r="C463" s="92"/>
      <c r="D463" s="170" t="s">
        <v>29</v>
      </c>
      <c r="E463" s="204"/>
      <c r="F463" s="103">
        <v>15</v>
      </c>
      <c r="G463" s="104">
        <f>('HNI OPTION CALLS'!F463/'HNI OPTION CALLS'!F462)*100</f>
        <v>65.217391304347828</v>
      </c>
      <c r="H463" s="93">
        <v>15</v>
      </c>
      <c r="I463" s="97"/>
      <c r="J463" s="97"/>
      <c r="K463" s="93"/>
    </row>
    <row r="464" spans="1:17" ht="16.5">
      <c r="A464" s="105"/>
      <c r="B464" s="92"/>
      <c r="C464" s="92"/>
      <c r="D464" s="170" t="s">
        <v>31</v>
      </c>
      <c r="E464" s="204"/>
      <c r="F464" s="103">
        <v>0</v>
      </c>
      <c r="G464" s="104">
        <f>('HNI OPTION CALLS'!F464/'HNI OPTION CALLS'!F462)*100</f>
        <v>0</v>
      </c>
      <c r="H464" s="106"/>
      <c r="I464" s="93"/>
      <c r="J464" s="93"/>
      <c r="K464" s="93"/>
      <c r="L464" s="102"/>
    </row>
    <row r="465" spans="1:15" ht="16.5">
      <c r="A465" s="105"/>
      <c r="B465" s="92"/>
      <c r="C465" s="92"/>
      <c r="D465" s="170" t="s">
        <v>32</v>
      </c>
      <c r="E465" s="204"/>
      <c r="F465" s="103">
        <v>0</v>
      </c>
      <c r="G465" s="104">
        <f>('HNI OPTION CALLS'!F465/'HNI OPTION CALLS'!F462)*100</f>
        <v>0</v>
      </c>
      <c r="H465" s="106"/>
      <c r="I465" s="93"/>
      <c r="J465" s="93"/>
      <c r="K465" s="93"/>
      <c r="L465" s="97"/>
    </row>
    <row r="466" spans="1:15" ht="16.5">
      <c r="A466" s="105"/>
      <c r="B466" s="92"/>
      <c r="C466" s="92"/>
      <c r="D466" s="170" t="s">
        <v>33</v>
      </c>
      <c r="E466" s="204"/>
      <c r="F466" s="103">
        <v>6</v>
      </c>
      <c r="G466" s="104">
        <f>('HNI OPTION CALLS'!F466/'HNI OPTION CALLS'!F462)*100</f>
        <v>26.086956521739129</v>
      </c>
      <c r="H466" s="106"/>
      <c r="I466" s="93" t="s">
        <v>34</v>
      </c>
      <c r="J466" s="93"/>
      <c r="K466" s="97"/>
      <c r="L466" s="97"/>
    </row>
    <row r="467" spans="1:15" ht="16.5">
      <c r="A467" s="105"/>
      <c r="B467" s="92"/>
      <c r="C467" s="92"/>
      <c r="D467" s="170" t="s">
        <v>35</v>
      </c>
      <c r="E467" s="204"/>
      <c r="F467" s="103">
        <v>0</v>
      </c>
      <c r="G467" s="104">
        <f>('HNI OPTION CALLS'!F467/'HNI OPTION CALLS'!F462)*100</f>
        <v>0</v>
      </c>
      <c r="H467" s="106"/>
      <c r="I467" s="93"/>
      <c r="J467" s="93"/>
      <c r="K467" s="97"/>
      <c r="L467" s="97"/>
    </row>
    <row r="468" spans="1:15" ht="17.25" thickBot="1">
      <c r="A468" s="105"/>
      <c r="B468" s="92"/>
      <c r="C468" s="92"/>
      <c r="D468" s="171" t="s">
        <v>36</v>
      </c>
      <c r="E468" s="205"/>
      <c r="F468" s="107">
        <v>0</v>
      </c>
      <c r="G468" s="108">
        <f>('HNI OPTION CALLS'!F468/'HNI OPTION CALLS'!F462)*100</f>
        <v>0</v>
      </c>
      <c r="H468" s="106"/>
      <c r="I468" s="93"/>
      <c r="J468" s="93"/>
      <c r="K468" s="102"/>
      <c r="L468" s="102"/>
    </row>
    <row r="469" spans="1:15" ht="16.5">
      <c r="A469" s="109" t="s">
        <v>37</v>
      </c>
      <c r="B469" s="92"/>
      <c r="C469" s="92"/>
      <c r="D469" s="98"/>
      <c r="E469" s="98"/>
      <c r="F469" s="93"/>
      <c r="G469" s="93"/>
      <c r="H469" s="110"/>
      <c r="I469" s="111"/>
      <c r="K469" s="111"/>
    </row>
    <row r="470" spans="1:15" ht="16.5">
      <c r="A470" s="112" t="s">
        <v>38</v>
      </c>
      <c r="B470" s="92"/>
      <c r="C470" s="92"/>
      <c r="D470" s="113"/>
      <c r="E470" s="114"/>
      <c r="F470" s="98"/>
      <c r="G470" s="111"/>
      <c r="H470" s="110"/>
      <c r="I470" s="111"/>
      <c r="J470" s="111"/>
      <c r="K470" s="111"/>
      <c r="L470" s="93"/>
    </row>
    <row r="471" spans="1:15" ht="16.5">
      <c r="A471" s="112" t="s">
        <v>39</v>
      </c>
      <c r="B471" s="92"/>
      <c r="C471" s="92"/>
      <c r="D471" s="98"/>
      <c r="E471" s="114"/>
      <c r="F471" s="98"/>
      <c r="G471" s="111"/>
      <c r="H471" s="110"/>
      <c r="I471" s="97"/>
      <c r="J471" s="97"/>
      <c r="K471" s="97"/>
      <c r="L471" s="93"/>
    </row>
    <row r="472" spans="1:15" ht="16.5">
      <c r="A472" s="112" t="s">
        <v>40</v>
      </c>
      <c r="B472" s="113"/>
      <c r="C472" s="92"/>
      <c r="D472" s="98"/>
      <c r="E472" s="114"/>
      <c r="F472" s="98"/>
      <c r="G472" s="111"/>
      <c r="H472" s="95"/>
      <c r="I472" s="97"/>
      <c r="J472" s="97"/>
      <c r="K472" s="97"/>
      <c r="L472" s="93"/>
      <c r="N472" s="115"/>
    </row>
    <row r="473" spans="1:15" ht="17.25" thickBot="1">
      <c r="A473" s="112" t="s">
        <v>41</v>
      </c>
      <c r="B473" s="105"/>
      <c r="C473" s="113"/>
      <c r="D473" s="98"/>
      <c r="E473" s="116"/>
      <c r="F473" s="111"/>
      <c r="G473" s="111"/>
      <c r="H473" s="95"/>
      <c r="I473" s="97"/>
      <c r="J473" s="97"/>
      <c r="K473" s="97"/>
      <c r="L473" s="111"/>
      <c r="N473" s="98"/>
    </row>
    <row r="474" spans="1:15" ht="15.75" customHeight="1">
      <c r="A474" s="181" t="s">
        <v>0</v>
      </c>
      <c r="B474" s="182"/>
      <c r="C474" s="182"/>
      <c r="D474" s="182"/>
      <c r="E474" s="182"/>
      <c r="F474" s="182"/>
      <c r="G474" s="182"/>
      <c r="H474" s="182"/>
      <c r="I474" s="182"/>
      <c r="J474" s="182"/>
      <c r="K474" s="182"/>
      <c r="L474" s="182"/>
      <c r="M474" s="182"/>
      <c r="N474" s="182"/>
      <c r="O474" s="183"/>
    </row>
    <row r="475" spans="1:15" ht="15.75" customHeight="1">
      <c r="A475" s="184"/>
      <c r="B475" s="185"/>
      <c r="C475" s="185"/>
      <c r="D475" s="185"/>
      <c r="E475" s="185"/>
      <c r="F475" s="185"/>
      <c r="G475" s="185"/>
      <c r="H475" s="185"/>
      <c r="I475" s="185"/>
      <c r="J475" s="185"/>
      <c r="K475" s="185"/>
      <c r="L475" s="185"/>
      <c r="M475" s="185"/>
      <c r="N475" s="185"/>
      <c r="O475" s="186"/>
    </row>
    <row r="476" spans="1:15" ht="15" customHeight="1">
      <c r="A476" s="184"/>
      <c r="B476" s="185"/>
      <c r="C476" s="185"/>
      <c r="D476" s="185"/>
      <c r="E476" s="185"/>
      <c r="F476" s="185"/>
      <c r="G476" s="185"/>
      <c r="H476" s="185"/>
      <c r="I476" s="185"/>
      <c r="J476" s="185"/>
      <c r="K476" s="185"/>
      <c r="L476" s="185"/>
      <c r="M476" s="185"/>
      <c r="N476" s="185"/>
      <c r="O476" s="186"/>
    </row>
    <row r="477" spans="1:15">
      <c r="A477" s="187" t="s">
        <v>328</v>
      </c>
      <c r="B477" s="161"/>
      <c r="C477" s="161"/>
      <c r="D477" s="161"/>
      <c r="E477" s="161"/>
      <c r="F477" s="161"/>
      <c r="G477" s="161"/>
      <c r="H477" s="161"/>
      <c r="I477" s="161"/>
      <c r="J477" s="161"/>
      <c r="K477" s="161"/>
      <c r="L477" s="161"/>
      <c r="M477" s="161"/>
      <c r="N477" s="161"/>
      <c r="O477" s="188"/>
    </row>
    <row r="478" spans="1:15">
      <c r="A478" s="187" t="s">
        <v>329</v>
      </c>
      <c r="B478" s="161"/>
      <c r="C478" s="161"/>
      <c r="D478" s="161"/>
      <c r="E478" s="161"/>
      <c r="F478" s="161"/>
      <c r="G478" s="161"/>
      <c r="H478" s="161"/>
      <c r="I478" s="161"/>
      <c r="J478" s="161"/>
      <c r="K478" s="161"/>
      <c r="L478" s="161"/>
      <c r="M478" s="161"/>
      <c r="N478" s="161"/>
      <c r="O478" s="188"/>
    </row>
    <row r="479" spans="1:15" ht="15.75" thickBot="1">
      <c r="A479" s="189" t="s">
        <v>3</v>
      </c>
      <c r="B479" s="190"/>
      <c r="C479" s="190"/>
      <c r="D479" s="190"/>
      <c r="E479" s="190"/>
      <c r="F479" s="190"/>
      <c r="G479" s="190"/>
      <c r="H479" s="190"/>
      <c r="I479" s="190"/>
      <c r="J479" s="190"/>
      <c r="K479" s="190"/>
      <c r="L479" s="190"/>
      <c r="M479" s="190"/>
      <c r="N479" s="190"/>
      <c r="O479" s="191"/>
    </row>
    <row r="480" spans="1:15" ht="16.5">
      <c r="A480" s="192" t="s">
        <v>341</v>
      </c>
      <c r="B480" s="193"/>
      <c r="C480" s="193"/>
      <c r="D480" s="193"/>
      <c r="E480" s="193"/>
      <c r="F480" s="193"/>
      <c r="G480" s="193"/>
      <c r="H480" s="193"/>
      <c r="I480" s="193"/>
      <c r="J480" s="193"/>
      <c r="K480" s="193"/>
      <c r="L480" s="193"/>
      <c r="M480" s="193"/>
      <c r="N480" s="193"/>
      <c r="O480" s="194"/>
    </row>
    <row r="481" spans="1:15" ht="16.5">
      <c r="A481" s="195" t="s">
        <v>5</v>
      </c>
      <c r="B481" s="196"/>
      <c r="C481" s="196"/>
      <c r="D481" s="196"/>
      <c r="E481" s="196"/>
      <c r="F481" s="196"/>
      <c r="G481" s="196"/>
      <c r="H481" s="196"/>
      <c r="I481" s="196"/>
      <c r="J481" s="196"/>
      <c r="K481" s="196"/>
      <c r="L481" s="196"/>
      <c r="M481" s="196"/>
      <c r="N481" s="196"/>
      <c r="O481" s="197"/>
    </row>
    <row r="482" spans="1:15" ht="15" customHeight="1">
      <c r="A482" s="165" t="s">
        <v>6</v>
      </c>
      <c r="B482" s="166" t="s">
        <v>7</v>
      </c>
      <c r="C482" s="166" t="s">
        <v>8</v>
      </c>
      <c r="D482" s="166" t="s">
        <v>9</v>
      </c>
      <c r="E482" s="165" t="s">
        <v>10</v>
      </c>
      <c r="F482" s="165" t="s">
        <v>11</v>
      </c>
      <c r="G482" s="166" t="s">
        <v>12</v>
      </c>
      <c r="H482" s="166" t="s">
        <v>13</v>
      </c>
      <c r="I482" s="166" t="s">
        <v>14</v>
      </c>
      <c r="J482" s="166" t="s">
        <v>15</v>
      </c>
      <c r="K482" s="166" t="s">
        <v>16</v>
      </c>
      <c r="L482" s="200" t="s">
        <v>17</v>
      </c>
      <c r="M482" s="166" t="s">
        <v>18</v>
      </c>
      <c r="N482" s="166" t="s">
        <v>19</v>
      </c>
      <c r="O482" s="166" t="s">
        <v>20</v>
      </c>
    </row>
    <row r="483" spans="1:15" ht="15" customHeight="1">
      <c r="A483" s="198"/>
      <c r="B483" s="199"/>
      <c r="C483" s="199"/>
      <c r="D483" s="199"/>
      <c r="E483" s="198"/>
      <c r="F483" s="198"/>
      <c r="G483" s="199"/>
      <c r="H483" s="199"/>
      <c r="I483" s="199"/>
      <c r="J483" s="199"/>
      <c r="K483" s="199"/>
      <c r="L483" s="201"/>
      <c r="M483" s="199"/>
      <c r="N483" s="202"/>
      <c r="O483" s="202"/>
    </row>
    <row r="484" spans="1:15">
      <c r="A484" s="120">
        <v>1</v>
      </c>
      <c r="B484" s="78">
        <v>43462</v>
      </c>
      <c r="C484" s="120">
        <v>230</v>
      </c>
      <c r="D484" s="70" t="s">
        <v>178</v>
      </c>
      <c r="E484" s="120" t="s">
        <v>22</v>
      </c>
      <c r="F484" s="70" t="s">
        <v>346</v>
      </c>
      <c r="G484" s="70">
        <v>12</v>
      </c>
      <c r="H484" s="120">
        <v>5</v>
      </c>
      <c r="I484" s="120">
        <v>16</v>
      </c>
      <c r="J484" s="120">
        <v>20</v>
      </c>
      <c r="K484" s="120">
        <v>24</v>
      </c>
      <c r="L484" s="70">
        <v>6.75</v>
      </c>
      <c r="M484" s="120">
        <v>6000</v>
      </c>
      <c r="N484" s="137">
        <f>IF('HNI OPTION CALLS'!E484="BUY",('HNI OPTION CALLS'!L484-'HNI OPTION CALLS'!G484)*('HNI OPTION CALLS'!M484),('HNI OPTION CALLS'!G484-'HNI OPTION CALLS'!L484)*('HNI OPTION CALLS'!M484))</f>
        <v>-31500</v>
      </c>
      <c r="O484" s="71">
        <f>'HNI OPTION CALLS'!N484/('HNI OPTION CALLS'!M484)/'HNI OPTION CALLS'!G484%</f>
        <v>-43.75</v>
      </c>
    </row>
    <row r="485" spans="1:15">
      <c r="A485" s="120">
        <v>1</v>
      </c>
      <c r="B485" s="78">
        <v>43461</v>
      </c>
      <c r="C485" s="120">
        <v>120</v>
      </c>
      <c r="D485" s="70" t="s">
        <v>178</v>
      </c>
      <c r="E485" s="120" t="s">
        <v>22</v>
      </c>
      <c r="F485" s="70" t="s">
        <v>64</v>
      </c>
      <c r="G485" s="70">
        <v>6</v>
      </c>
      <c r="H485" s="120">
        <v>4.5</v>
      </c>
      <c r="I485" s="120">
        <v>6.8</v>
      </c>
      <c r="J485" s="120">
        <v>7.6</v>
      </c>
      <c r="K485" s="120">
        <v>8.4</v>
      </c>
      <c r="L485" s="70">
        <v>6.75</v>
      </c>
      <c r="M485" s="120">
        <v>6000</v>
      </c>
      <c r="N485" s="137">
        <f>IF('HNI OPTION CALLS'!E485="BUY",('HNI OPTION CALLS'!L485-'HNI OPTION CALLS'!G485)*('HNI OPTION CALLS'!M485),('HNI OPTION CALLS'!G485-'HNI OPTION CALLS'!L485)*('HNI OPTION CALLS'!M485))</f>
        <v>4500</v>
      </c>
      <c r="O485" s="71">
        <f>'HNI OPTION CALLS'!N485/('HNI OPTION CALLS'!M485)/'HNI OPTION CALLS'!G485%</f>
        <v>12.5</v>
      </c>
    </row>
    <row r="486" spans="1:15">
      <c r="A486" s="120">
        <v>2</v>
      </c>
      <c r="B486" s="78">
        <v>43460</v>
      </c>
      <c r="C486" s="120">
        <v>500</v>
      </c>
      <c r="D486" s="70" t="s">
        <v>178</v>
      </c>
      <c r="E486" s="120" t="s">
        <v>22</v>
      </c>
      <c r="F486" s="70" t="s">
        <v>77</v>
      </c>
      <c r="G486" s="70">
        <v>13.5</v>
      </c>
      <c r="H486" s="120">
        <v>5</v>
      </c>
      <c r="I486" s="120">
        <v>18</v>
      </c>
      <c r="J486" s="120">
        <v>22</v>
      </c>
      <c r="K486" s="120">
        <v>26</v>
      </c>
      <c r="L486" s="70">
        <v>17</v>
      </c>
      <c r="M486" s="120">
        <v>1100</v>
      </c>
      <c r="N486" s="137">
        <f>IF('HNI OPTION CALLS'!E486="BUY",('HNI OPTION CALLS'!L486-'HNI OPTION CALLS'!G486)*('HNI OPTION CALLS'!M486),('HNI OPTION CALLS'!G486-'HNI OPTION CALLS'!L486)*('HNI OPTION CALLS'!M486))</f>
        <v>3850</v>
      </c>
      <c r="O486" s="71">
        <f>'HNI OPTION CALLS'!N486/('HNI OPTION CALLS'!M486)/'HNI OPTION CALLS'!G486%</f>
        <v>25.925925925925924</v>
      </c>
    </row>
    <row r="487" spans="1:15">
      <c r="A487" s="120">
        <v>3</v>
      </c>
      <c r="B487" s="78">
        <v>43454</v>
      </c>
      <c r="C487" s="120">
        <v>880</v>
      </c>
      <c r="D487" s="70" t="s">
        <v>178</v>
      </c>
      <c r="E487" s="120" t="s">
        <v>22</v>
      </c>
      <c r="F487" s="70" t="s">
        <v>326</v>
      </c>
      <c r="G487" s="70">
        <v>24</v>
      </c>
      <c r="H487" s="120">
        <v>7</v>
      </c>
      <c r="I487" s="120">
        <v>34</v>
      </c>
      <c r="J487" s="120">
        <v>44</v>
      </c>
      <c r="K487" s="120">
        <v>54</v>
      </c>
      <c r="L487" s="70">
        <v>7</v>
      </c>
      <c r="M487" s="120">
        <v>500</v>
      </c>
      <c r="N487" s="137">
        <f>IF('HNI OPTION CALLS'!E487="BUY",('HNI OPTION CALLS'!L487-'HNI OPTION CALLS'!G487)*('HNI OPTION CALLS'!M487),('HNI OPTION CALLS'!G487-'HNI OPTION CALLS'!L487)*('HNI OPTION CALLS'!M487))</f>
        <v>-8500</v>
      </c>
      <c r="O487" s="71">
        <f>'HNI OPTION CALLS'!N487/('HNI OPTION CALLS'!M487)/'HNI OPTION CALLS'!G487%</f>
        <v>-70.833333333333343</v>
      </c>
    </row>
    <row r="488" spans="1:15">
      <c r="A488" s="120">
        <v>4</v>
      </c>
      <c r="B488" s="78">
        <v>43453</v>
      </c>
      <c r="C488" s="120">
        <v>650</v>
      </c>
      <c r="D488" s="70" t="s">
        <v>178</v>
      </c>
      <c r="E488" s="120" t="s">
        <v>22</v>
      </c>
      <c r="F488" s="70" t="s">
        <v>58</v>
      </c>
      <c r="G488" s="70">
        <v>11</v>
      </c>
      <c r="H488" s="120">
        <v>3</v>
      </c>
      <c r="I488" s="120">
        <v>16</v>
      </c>
      <c r="J488" s="120">
        <v>21</v>
      </c>
      <c r="K488" s="120">
        <v>26</v>
      </c>
      <c r="L488" s="70">
        <v>3</v>
      </c>
      <c r="M488" s="120">
        <v>1200</v>
      </c>
      <c r="N488" s="137">
        <f>IF('HNI OPTION CALLS'!E488="BUY",('HNI OPTION CALLS'!L488-'HNI OPTION CALLS'!G488)*('HNI OPTION CALLS'!M488),('HNI OPTION CALLS'!G488-'HNI OPTION CALLS'!L488)*('HNI OPTION CALLS'!M488))</f>
        <v>-9600</v>
      </c>
      <c r="O488" s="71">
        <f>'HNI OPTION CALLS'!N488/('HNI OPTION CALLS'!M488)/'HNI OPTION CALLS'!G488%</f>
        <v>-72.727272727272734</v>
      </c>
    </row>
    <row r="489" spans="1:15">
      <c r="A489" s="120">
        <v>5</v>
      </c>
      <c r="B489" s="78">
        <v>43453</v>
      </c>
      <c r="C489" s="120">
        <v>480</v>
      </c>
      <c r="D489" s="70" t="s">
        <v>178</v>
      </c>
      <c r="E489" s="120" t="s">
        <v>22</v>
      </c>
      <c r="F489" s="70" t="s">
        <v>77</v>
      </c>
      <c r="G489" s="70">
        <v>9</v>
      </c>
      <c r="H489" s="120">
        <v>1</v>
      </c>
      <c r="I489" s="120">
        <v>14</v>
      </c>
      <c r="J489" s="120">
        <v>19</v>
      </c>
      <c r="K489" s="120">
        <v>24</v>
      </c>
      <c r="L489" s="70">
        <v>14</v>
      </c>
      <c r="M489" s="120">
        <v>1100</v>
      </c>
      <c r="N489" s="137">
        <f>IF('HNI OPTION CALLS'!E489="BUY",('HNI OPTION CALLS'!L489-'HNI OPTION CALLS'!G489)*('HNI OPTION CALLS'!M489),('HNI OPTION CALLS'!G489-'HNI OPTION CALLS'!L489)*('HNI OPTION CALLS'!M489))</f>
        <v>5500</v>
      </c>
      <c r="O489" s="71">
        <f>'HNI OPTION CALLS'!N489/('HNI OPTION CALLS'!M489)/'HNI OPTION CALLS'!G489%</f>
        <v>55.555555555555557</v>
      </c>
    </row>
    <row r="490" spans="1:15">
      <c r="A490" s="120">
        <v>6</v>
      </c>
      <c r="B490" s="78">
        <v>43451</v>
      </c>
      <c r="C490" s="120">
        <v>90</v>
      </c>
      <c r="D490" s="70" t="s">
        <v>178</v>
      </c>
      <c r="E490" s="120" t="s">
        <v>22</v>
      </c>
      <c r="F490" s="70" t="s">
        <v>53</v>
      </c>
      <c r="G490" s="70">
        <v>4</v>
      </c>
      <c r="H490" s="120">
        <v>2</v>
      </c>
      <c r="I490" s="120">
        <v>5</v>
      </c>
      <c r="J490" s="120">
        <v>6</v>
      </c>
      <c r="K490" s="120">
        <v>7</v>
      </c>
      <c r="L490" s="70">
        <v>5</v>
      </c>
      <c r="M490" s="120">
        <v>5500</v>
      </c>
      <c r="N490" s="137">
        <f>IF('HNI OPTION CALLS'!E490="BUY",('HNI OPTION CALLS'!L490-'HNI OPTION CALLS'!G490)*('HNI OPTION CALLS'!M490),('HNI OPTION CALLS'!G490-'HNI OPTION CALLS'!L490)*('HNI OPTION CALLS'!M490))</f>
        <v>5500</v>
      </c>
      <c r="O490" s="71">
        <f>'HNI OPTION CALLS'!N490/('HNI OPTION CALLS'!M490)/'HNI OPTION CALLS'!G490%</f>
        <v>25</v>
      </c>
    </row>
    <row r="491" spans="1:15">
      <c r="A491" s="120">
        <v>7</v>
      </c>
      <c r="B491" s="78">
        <v>43448</v>
      </c>
      <c r="C491" s="120">
        <v>270</v>
      </c>
      <c r="D491" s="70" t="s">
        <v>178</v>
      </c>
      <c r="E491" s="120" t="s">
        <v>22</v>
      </c>
      <c r="F491" s="70" t="s">
        <v>183</v>
      </c>
      <c r="G491" s="70">
        <v>15</v>
      </c>
      <c r="H491" s="120">
        <v>8</v>
      </c>
      <c r="I491" s="120">
        <v>19</v>
      </c>
      <c r="J491" s="120">
        <v>23</v>
      </c>
      <c r="K491" s="120">
        <v>27</v>
      </c>
      <c r="L491" s="70">
        <v>18.399999999999999</v>
      </c>
      <c r="M491" s="120">
        <v>1200</v>
      </c>
      <c r="N491" s="137">
        <f>IF('HNI OPTION CALLS'!E491="BUY",('HNI OPTION CALLS'!L491-'HNI OPTION CALLS'!G491)*('HNI OPTION CALLS'!M491),('HNI OPTION CALLS'!G491-'HNI OPTION CALLS'!L491)*('HNI OPTION CALLS'!M491))</f>
        <v>4079.9999999999982</v>
      </c>
      <c r="O491" s="71">
        <f>'HNI OPTION CALLS'!N491/('HNI OPTION CALLS'!M491)/'HNI OPTION CALLS'!G491%</f>
        <v>22.666666666666657</v>
      </c>
    </row>
    <row r="492" spans="1:15">
      <c r="A492" s="120">
        <v>8</v>
      </c>
      <c r="B492" s="78">
        <v>43446</v>
      </c>
      <c r="C492" s="120">
        <v>85</v>
      </c>
      <c r="D492" s="70" t="s">
        <v>178</v>
      </c>
      <c r="E492" s="120" t="s">
        <v>22</v>
      </c>
      <c r="F492" s="70" t="s">
        <v>53</v>
      </c>
      <c r="G492" s="70">
        <v>4</v>
      </c>
      <c r="H492" s="120">
        <v>2</v>
      </c>
      <c r="I492" s="120">
        <v>5</v>
      </c>
      <c r="J492" s="120">
        <v>6</v>
      </c>
      <c r="K492" s="120">
        <v>7</v>
      </c>
      <c r="L492" s="70">
        <v>5</v>
      </c>
      <c r="M492" s="120">
        <v>5500</v>
      </c>
      <c r="N492" s="137">
        <f>IF('HNI OPTION CALLS'!E492="BUY",('HNI OPTION CALLS'!L492-'HNI OPTION CALLS'!G492)*('HNI OPTION CALLS'!M492),('HNI OPTION CALLS'!G492-'HNI OPTION CALLS'!L492)*('HNI OPTION CALLS'!M492))</f>
        <v>5500</v>
      </c>
      <c r="O492" s="71">
        <f>'HNI OPTION CALLS'!N492/('HNI OPTION CALLS'!M492)/'HNI OPTION CALLS'!G492%</f>
        <v>25</v>
      </c>
    </row>
    <row r="493" spans="1:15">
      <c r="A493" s="120">
        <v>9</v>
      </c>
      <c r="B493" s="78">
        <v>43438</v>
      </c>
      <c r="C493" s="120">
        <v>430</v>
      </c>
      <c r="D493" s="70" t="s">
        <v>178</v>
      </c>
      <c r="E493" s="120" t="s">
        <v>22</v>
      </c>
      <c r="F493" s="70" t="s">
        <v>236</v>
      </c>
      <c r="G493" s="70">
        <v>23</v>
      </c>
      <c r="H493" s="120">
        <v>14</v>
      </c>
      <c r="I493" s="120">
        <v>28</v>
      </c>
      <c r="J493" s="120">
        <v>33</v>
      </c>
      <c r="K493" s="120">
        <v>38</v>
      </c>
      <c r="L493" s="70">
        <v>14</v>
      </c>
      <c r="M493" s="120">
        <v>1100</v>
      </c>
      <c r="N493" s="137">
        <f>IF('HNI OPTION CALLS'!E493="BUY",('HNI OPTION CALLS'!L493-'HNI OPTION CALLS'!G493)*('HNI OPTION CALLS'!M493),('HNI OPTION CALLS'!G493-'HNI OPTION CALLS'!L493)*('HNI OPTION CALLS'!M493))</f>
        <v>-9900</v>
      </c>
      <c r="O493" s="71">
        <f>'HNI OPTION CALLS'!N493/('HNI OPTION CALLS'!M493)/'HNI OPTION CALLS'!G493%</f>
        <v>-39.130434782608695</v>
      </c>
    </row>
    <row r="494" spans="1:15">
      <c r="A494" s="120">
        <v>10</v>
      </c>
      <c r="B494" s="78">
        <v>43438</v>
      </c>
      <c r="C494" s="120">
        <v>340</v>
      </c>
      <c r="D494" s="70" t="s">
        <v>178</v>
      </c>
      <c r="E494" s="120" t="s">
        <v>22</v>
      </c>
      <c r="F494" s="70" t="s">
        <v>284</v>
      </c>
      <c r="G494" s="70">
        <v>8</v>
      </c>
      <c r="H494" s="120">
        <v>4</v>
      </c>
      <c r="I494" s="120">
        <v>10</v>
      </c>
      <c r="J494" s="120">
        <v>12</v>
      </c>
      <c r="K494" s="120">
        <v>14</v>
      </c>
      <c r="L494" s="70">
        <v>10</v>
      </c>
      <c r="M494" s="120">
        <v>2400</v>
      </c>
      <c r="N494" s="137">
        <f>IF('HNI OPTION CALLS'!E494="BUY",('HNI OPTION CALLS'!L494-'HNI OPTION CALLS'!G494)*('HNI OPTION CALLS'!M494),('HNI OPTION CALLS'!G494-'HNI OPTION CALLS'!L494)*('HNI OPTION CALLS'!M494))</f>
        <v>4800</v>
      </c>
      <c r="O494" s="71">
        <f>'HNI OPTION CALLS'!N494/('HNI OPTION CALLS'!M494)/'HNI OPTION CALLS'!G494%</f>
        <v>25</v>
      </c>
    </row>
    <row r="495" spans="1:15">
      <c r="A495" s="120">
        <v>11</v>
      </c>
      <c r="B495" s="78">
        <v>43437</v>
      </c>
      <c r="C495" s="120">
        <v>70</v>
      </c>
      <c r="D495" s="70" t="s">
        <v>178</v>
      </c>
      <c r="E495" s="120" t="s">
        <v>22</v>
      </c>
      <c r="F495" s="70" t="s">
        <v>89</v>
      </c>
      <c r="G495" s="70">
        <v>3</v>
      </c>
      <c r="H495" s="120">
        <v>1.5</v>
      </c>
      <c r="I495" s="120">
        <v>3.8</v>
      </c>
      <c r="J495" s="120">
        <v>4.5999999999999996</v>
      </c>
      <c r="K495" s="120">
        <v>5.4</v>
      </c>
      <c r="L495" s="70">
        <v>3.8</v>
      </c>
      <c r="M495" s="120">
        <v>7500</v>
      </c>
      <c r="N495" s="137">
        <f>IF('HNI OPTION CALLS'!E495="BUY",('HNI OPTION CALLS'!L495-'HNI OPTION CALLS'!G495)*('HNI OPTION CALLS'!M495),('HNI OPTION CALLS'!G495-'HNI OPTION CALLS'!L495)*('HNI OPTION CALLS'!M495))</f>
        <v>5999.9999999999991</v>
      </c>
      <c r="O495" s="71">
        <f>'HNI OPTION CALLS'!N495/('HNI OPTION CALLS'!M495)/'HNI OPTION CALLS'!G495%</f>
        <v>26.666666666666664</v>
      </c>
    </row>
    <row r="496" spans="1:15" ht="16.5">
      <c r="A496" s="82" t="s">
        <v>95</v>
      </c>
      <c r="B496" s="83"/>
      <c r="C496" s="84"/>
      <c r="D496" s="85"/>
      <c r="E496" s="86"/>
      <c r="F496" s="86"/>
      <c r="G496" s="87"/>
      <c r="H496" s="88"/>
      <c r="I496" s="88"/>
      <c r="J496" s="88"/>
      <c r="K496" s="86"/>
      <c r="L496" s="89"/>
    </row>
    <row r="497" spans="1:15" ht="16.5">
      <c r="A497" s="82" t="s">
        <v>96</v>
      </c>
      <c r="B497" s="83"/>
      <c r="C497" s="84"/>
      <c r="D497" s="85"/>
      <c r="E497" s="86"/>
      <c r="F497" s="86"/>
      <c r="G497" s="87"/>
      <c r="H497" s="86"/>
      <c r="I497" s="86"/>
      <c r="J497" s="86"/>
      <c r="K497" s="86"/>
      <c r="L497" s="89"/>
    </row>
    <row r="498" spans="1:15" ht="16.5">
      <c r="A498" s="82" t="s">
        <v>96</v>
      </c>
      <c r="B498" s="83"/>
      <c r="C498" s="84"/>
      <c r="D498" s="85"/>
      <c r="E498" s="86"/>
      <c r="F498" s="86"/>
      <c r="G498" s="87"/>
      <c r="H498" s="86"/>
      <c r="I498" s="86"/>
      <c r="J498" s="86"/>
      <c r="K498" s="86"/>
    </row>
    <row r="499" spans="1:15" ht="17.25" thickBot="1">
      <c r="A499" s="91"/>
      <c r="B499" s="92"/>
      <c r="C499" s="92"/>
      <c r="D499" s="93"/>
      <c r="E499" s="93"/>
      <c r="F499" s="93"/>
      <c r="G499" s="94"/>
      <c r="H499" s="95"/>
      <c r="I499" s="96" t="s">
        <v>27</v>
      </c>
      <c r="J499" s="96"/>
      <c r="K499" s="97"/>
      <c r="M499" s="90"/>
    </row>
    <row r="500" spans="1:15" ht="16.5">
      <c r="A500" s="98"/>
      <c r="B500" s="92"/>
      <c r="C500" s="92"/>
      <c r="D500" s="169" t="s">
        <v>28</v>
      </c>
      <c r="E500" s="203"/>
      <c r="F500" s="99">
        <v>11</v>
      </c>
      <c r="G500" s="100">
        <v>100</v>
      </c>
      <c r="H500" s="93">
        <v>11</v>
      </c>
      <c r="I500" s="101">
        <f>'HNI OPTION CALLS'!H501/'HNI OPTION CALLS'!H500%</f>
        <v>72.727272727272734</v>
      </c>
      <c r="J500" s="101"/>
      <c r="K500" s="101"/>
      <c r="L500" s="97"/>
    </row>
    <row r="501" spans="1:15" ht="16.5">
      <c r="A501" s="98"/>
      <c r="B501" s="92"/>
      <c r="C501" s="92"/>
      <c r="D501" s="170" t="s">
        <v>29</v>
      </c>
      <c r="E501" s="204"/>
      <c r="F501" s="103">
        <v>8</v>
      </c>
      <c r="G501" s="104">
        <f>('HNI OPTION CALLS'!F501/'HNI OPTION CALLS'!F500)*100</f>
        <v>72.727272727272734</v>
      </c>
      <c r="H501" s="93">
        <v>8</v>
      </c>
      <c r="I501" s="97"/>
      <c r="J501" s="97"/>
      <c r="K501" s="93"/>
    </row>
    <row r="502" spans="1:15" ht="16.5">
      <c r="A502" s="105"/>
      <c r="B502" s="92"/>
      <c r="C502" s="92"/>
      <c r="D502" s="170" t="s">
        <v>31</v>
      </c>
      <c r="E502" s="204"/>
      <c r="F502" s="103">
        <v>0</v>
      </c>
      <c r="G502" s="104">
        <f>('HNI OPTION CALLS'!F502/'HNI OPTION CALLS'!F500)*100</f>
        <v>0</v>
      </c>
      <c r="H502" s="106"/>
      <c r="I502" s="93"/>
      <c r="J502" s="93"/>
      <c r="K502" s="93"/>
      <c r="L502" s="102"/>
    </row>
    <row r="503" spans="1:15" ht="16.5">
      <c r="A503" s="105"/>
      <c r="B503" s="92"/>
      <c r="C503" s="92"/>
      <c r="D503" s="170" t="s">
        <v>32</v>
      </c>
      <c r="E503" s="204"/>
      <c r="F503" s="103">
        <v>0</v>
      </c>
      <c r="G503" s="104">
        <f>('HNI OPTION CALLS'!F503/'HNI OPTION CALLS'!F500)*100</f>
        <v>0</v>
      </c>
      <c r="H503" s="106"/>
      <c r="I503" s="93"/>
      <c r="J503" s="93"/>
      <c r="K503" s="93"/>
      <c r="L503" s="97"/>
    </row>
    <row r="504" spans="1:15" ht="16.5">
      <c r="A504" s="105"/>
      <c r="B504" s="92"/>
      <c r="C504" s="92"/>
      <c r="D504" s="170" t="s">
        <v>33</v>
      </c>
      <c r="E504" s="204"/>
      <c r="F504" s="103">
        <v>3</v>
      </c>
      <c r="G504" s="104">
        <f>('HNI OPTION CALLS'!F504/'HNI OPTION CALLS'!F500)*100</f>
        <v>27.27272727272727</v>
      </c>
      <c r="H504" s="106"/>
      <c r="I504" s="93" t="s">
        <v>34</v>
      </c>
      <c r="J504" s="93"/>
      <c r="K504" s="97"/>
      <c r="L504" s="97"/>
    </row>
    <row r="505" spans="1:15" ht="16.5">
      <c r="A505" s="105"/>
      <c r="B505" s="92"/>
      <c r="C505" s="92"/>
      <c r="D505" s="170" t="s">
        <v>35</v>
      </c>
      <c r="E505" s="204"/>
      <c r="F505" s="103">
        <v>0</v>
      </c>
      <c r="G505" s="104">
        <f>('HNI OPTION CALLS'!F505/'HNI OPTION CALLS'!F500)*100</f>
        <v>0</v>
      </c>
      <c r="H505" s="106"/>
      <c r="I505" s="93"/>
      <c r="J505" s="93"/>
      <c r="K505" s="97"/>
      <c r="L505" s="97"/>
    </row>
    <row r="506" spans="1:15" ht="17.25" thickBot="1">
      <c r="A506" s="105"/>
      <c r="B506" s="92"/>
      <c r="C506" s="92"/>
      <c r="D506" s="171" t="s">
        <v>36</v>
      </c>
      <c r="E506" s="205"/>
      <c r="F506" s="107">
        <v>0</v>
      </c>
      <c r="G506" s="108">
        <f>('HNI OPTION CALLS'!F506/'HNI OPTION CALLS'!F500)*100</f>
        <v>0</v>
      </c>
      <c r="H506" s="106"/>
      <c r="I506" s="93"/>
      <c r="J506" s="93"/>
      <c r="K506" s="102"/>
      <c r="L506" s="102"/>
    </row>
    <row r="507" spans="1:15" ht="16.5">
      <c r="A507" s="109" t="s">
        <v>37</v>
      </c>
      <c r="B507" s="92"/>
      <c r="C507" s="92"/>
      <c r="D507" s="98"/>
      <c r="E507" s="98"/>
      <c r="F507" s="93"/>
      <c r="G507" s="93"/>
      <c r="H507" s="110"/>
      <c r="I507" s="111"/>
      <c r="K507" s="111"/>
    </row>
    <row r="508" spans="1:15" ht="16.5">
      <c r="A508" s="112" t="s">
        <v>38</v>
      </c>
      <c r="B508" s="92"/>
      <c r="C508" s="92"/>
      <c r="D508" s="113"/>
      <c r="E508" s="114"/>
      <c r="F508" s="98"/>
      <c r="G508" s="111"/>
      <c r="H508" s="110"/>
      <c r="I508" s="111"/>
      <c r="J508" s="111"/>
      <c r="K508" s="111"/>
      <c r="L508" s="93"/>
      <c r="O508" s="98"/>
    </row>
    <row r="509" spans="1:15" ht="16.5">
      <c r="A509" s="112" t="s">
        <v>39</v>
      </c>
      <c r="B509" s="92"/>
      <c r="C509" s="92"/>
      <c r="D509" s="98"/>
      <c r="E509" s="114"/>
      <c r="F509" s="98"/>
      <c r="G509" s="111"/>
      <c r="H509" s="110"/>
      <c r="I509" s="97"/>
      <c r="J509" s="97"/>
      <c r="K509" s="97"/>
      <c r="L509" s="93"/>
    </row>
    <row r="510" spans="1:15" ht="16.5">
      <c r="A510" s="112" t="s">
        <v>40</v>
      </c>
      <c r="B510" s="113"/>
      <c r="C510" s="92"/>
      <c r="D510" s="98"/>
      <c r="E510" s="114"/>
      <c r="F510" s="98"/>
      <c r="G510" s="111"/>
      <c r="H510" s="95"/>
      <c r="I510" s="97"/>
      <c r="J510" s="97"/>
      <c r="K510" s="97"/>
      <c r="L510" s="93"/>
      <c r="N510" s="115"/>
    </row>
    <row r="511" spans="1:15" ht="16.5">
      <c r="A511" s="112" t="s">
        <v>41</v>
      </c>
      <c r="B511" s="105"/>
      <c r="C511" s="113"/>
      <c r="D511" s="98"/>
      <c r="E511" s="116"/>
      <c r="F511" s="111"/>
      <c r="G511" s="111"/>
      <c r="H511" s="95"/>
      <c r="I511" s="97"/>
      <c r="J511" s="97"/>
      <c r="K511" s="97"/>
      <c r="L511" s="111"/>
      <c r="N511" s="98"/>
    </row>
    <row r="512" spans="1:15" ht="15.75" thickBot="1"/>
    <row r="513" spans="1:15" ht="15.75" customHeight="1">
      <c r="A513" s="181" t="s">
        <v>0</v>
      </c>
      <c r="B513" s="182"/>
      <c r="C513" s="182"/>
      <c r="D513" s="182"/>
      <c r="E513" s="182"/>
      <c r="F513" s="182"/>
      <c r="G513" s="182"/>
      <c r="H513" s="182"/>
      <c r="I513" s="182"/>
      <c r="J513" s="182"/>
      <c r="K513" s="182"/>
      <c r="L513" s="182"/>
      <c r="M513" s="182"/>
      <c r="N513" s="182"/>
      <c r="O513" s="183"/>
    </row>
    <row r="514" spans="1:15" ht="15.75" customHeight="1">
      <c r="A514" s="184"/>
      <c r="B514" s="185"/>
      <c r="C514" s="185"/>
      <c r="D514" s="185"/>
      <c r="E514" s="185"/>
      <c r="F514" s="185"/>
      <c r="G514" s="185"/>
      <c r="H514" s="185"/>
      <c r="I514" s="185"/>
      <c r="J514" s="185"/>
      <c r="K514" s="185"/>
      <c r="L514" s="185"/>
      <c r="M514" s="185"/>
      <c r="N514" s="185"/>
      <c r="O514" s="186"/>
    </row>
    <row r="515" spans="1:15" ht="15" customHeight="1">
      <c r="A515" s="184"/>
      <c r="B515" s="185"/>
      <c r="C515" s="185"/>
      <c r="D515" s="185"/>
      <c r="E515" s="185"/>
      <c r="F515" s="185"/>
      <c r="G515" s="185"/>
      <c r="H515" s="185"/>
      <c r="I515" s="185"/>
      <c r="J515" s="185"/>
      <c r="K515" s="185"/>
      <c r="L515" s="185"/>
      <c r="M515" s="185"/>
      <c r="N515" s="185"/>
      <c r="O515" s="186"/>
    </row>
    <row r="516" spans="1:15">
      <c r="A516" s="187" t="s">
        <v>328</v>
      </c>
      <c r="B516" s="161"/>
      <c r="C516" s="161"/>
      <c r="D516" s="161"/>
      <c r="E516" s="161"/>
      <c r="F516" s="161"/>
      <c r="G516" s="161"/>
      <c r="H516" s="161"/>
      <c r="I516" s="161"/>
      <c r="J516" s="161"/>
      <c r="K516" s="161"/>
      <c r="L516" s="161"/>
      <c r="M516" s="161"/>
      <c r="N516" s="161"/>
      <c r="O516" s="188"/>
    </row>
    <row r="517" spans="1:15">
      <c r="A517" s="187" t="s">
        <v>329</v>
      </c>
      <c r="B517" s="161"/>
      <c r="C517" s="161"/>
      <c r="D517" s="161"/>
      <c r="E517" s="161"/>
      <c r="F517" s="161"/>
      <c r="G517" s="161"/>
      <c r="H517" s="161"/>
      <c r="I517" s="161"/>
      <c r="J517" s="161"/>
      <c r="K517" s="161"/>
      <c r="L517" s="161"/>
      <c r="M517" s="161"/>
      <c r="N517" s="161"/>
      <c r="O517" s="188"/>
    </row>
    <row r="518" spans="1:15" ht="15.75" thickBot="1">
      <c r="A518" s="189" t="s">
        <v>3</v>
      </c>
      <c r="B518" s="190"/>
      <c r="C518" s="190"/>
      <c r="D518" s="190"/>
      <c r="E518" s="190"/>
      <c r="F518" s="190"/>
      <c r="G518" s="190"/>
      <c r="H518" s="190"/>
      <c r="I518" s="190"/>
      <c r="J518" s="190"/>
      <c r="K518" s="190"/>
      <c r="L518" s="190"/>
      <c r="M518" s="190"/>
      <c r="N518" s="190"/>
      <c r="O518" s="191"/>
    </row>
    <row r="519" spans="1:15" ht="16.5">
      <c r="A519" s="192" t="s">
        <v>333</v>
      </c>
      <c r="B519" s="193"/>
      <c r="C519" s="193"/>
      <c r="D519" s="193"/>
      <c r="E519" s="193"/>
      <c r="F519" s="193"/>
      <c r="G519" s="193"/>
      <c r="H519" s="193"/>
      <c r="I519" s="193"/>
      <c r="J519" s="193"/>
      <c r="K519" s="193"/>
      <c r="L519" s="193"/>
      <c r="M519" s="193"/>
      <c r="N519" s="193"/>
      <c r="O519" s="194"/>
    </row>
    <row r="520" spans="1:15" ht="16.5">
      <c r="A520" s="195" t="s">
        <v>5</v>
      </c>
      <c r="B520" s="196"/>
      <c r="C520" s="196"/>
      <c r="D520" s="196"/>
      <c r="E520" s="196"/>
      <c r="F520" s="196"/>
      <c r="G520" s="196"/>
      <c r="H520" s="196"/>
      <c r="I520" s="196"/>
      <c r="J520" s="196"/>
      <c r="K520" s="196"/>
      <c r="L520" s="196"/>
      <c r="M520" s="196"/>
      <c r="N520" s="196"/>
      <c r="O520" s="197"/>
    </row>
    <row r="521" spans="1:15" ht="15" customHeight="1">
      <c r="A521" s="165" t="s">
        <v>6</v>
      </c>
      <c r="B521" s="166" t="s">
        <v>7</v>
      </c>
      <c r="C521" s="166" t="s">
        <v>8</v>
      </c>
      <c r="D521" s="166" t="s">
        <v>9</v>
      </c>
      <c r="E521" s="165" t="s">
        <v>10</v>
      </c>
      <c r="F521" s="165" t="s">
        <v>11</v>
      </c>
      <c r="G521" s="166" t="s">
        <v>12</v>
      </c>
      <c r="H521" s="166" t="s">
        <v>13</v>
      </c>
      <c r="I521" s="166" t="s">
        <v>14</v>
      </c>
      <c r="J521" s="166" t="s">
        <v>15</v>
      </c>
      <c r="K521" s="166" t="s">
        <v>16</v>
      </c>
      <c r="L521" s="200" t="s">
        <v>17</v>
      </c>
      <c r="M521" s="166" t="s">
        <v>18</v>
      </c>
      <c r="N521" s="166" t="s">
        <v>19</v>
      </c>
      <c r="O521" s="166" t="s">
        <v>20</v>
      </c>
    </row>
    <row r="522" spans="1:15" ht="15" customHeight="1">
      <c r="A522" s="198"/>
      <c r="B522" s="199"/>
      <c r="C522" s="199"/>
      <c r="D522" s="199"/>
      <c r="E522" s="198"/>
      <c r="F522" s="198"/>
      <c r="G522" s="199"/>
      <c r="H522" s="199"/>
      <c r="I522" s="199"/>
      <c r="J522" s="199"/>
      <c r="K522" s="199"/>
      <c r="L522" s="201"/>
      <c r="M522" s="199"/>
      <c r="N522" s="202"/>
      <c r="O522" s="202"/>
    </row>
    <row r="523" spans="1:15">
      <c r="A523" s="120">
        <v>1</v>
      </c>
      <c r="B523" s="78">
        <v>43434</v>
      </c>
      <c r="C523" s="120">
        <v>375</v>
      </c>
      <c r="D523" s="70" t="s">
        <v>178</v>
      </c>
      <c r="E523" s="120" t="s">
        <v>22</v>
      </c>
      <c r="F523" s="70" t="s">
        <v>335</v>
      </c>
      <c r="G523" s="70">
        <v>14</v>
      </c>
      <c r="H523" s="120">
        <v>10</v>
      </c>
      <c r="I523" s="120">
        <v>16</v>
      </c>
      <c r="J523" s="120">
        <v>18</v>
      </c>
      <c r="K523" s="120">
        <v>20</v>
      </c>
      <c r="L523" s="70">
        <v>16</v>
      </c>
      <c r="M523" s="120">
        <v>2500</v>
      </c>
      <c r="N523" s="137">
        <f>IF('HNI OPTION CALLS'!E523="BUY",('HNI OPTION CALLS'!L523-'HNI OPTION CALLS'!G523)*('HNI OPTION CALLS'!M523),('HNI OPTION CALLS'!G523-'HNI OPTION CALLS'!L523)*('HNI OPTION CALLS'!M523))</f>
        <v>5000</v>
      </c>
      <c r="O523" s="71">
        <f>'HNI OPTION CALLS'!N523/('HNI OPTION CALLS'!M523)/'HNI OPTION CALLS'!G523%</f>
        <v>14.285714285714285</v>
      </c>
    </row>
    <row r="524" spans="1:15">
      <c r="A524" s="120">
        <v>2</v>
      </c>
      <c r="B524" s="78">
        <v>43434</v>
      </c>
      <c r="C524" s="120">
        <v>1100</v>
      </c>
      <c r="D524" s="70" t="s">
        <v>178</v>
      </c>
      <c r="E524" s="120" t="s">
        <v>22</v>
      </c>
      <c r="F524" s="70" t="s">
        <v>339</v>
      </c>
      <c r="G524" s="70">
        <v>50</v>
      </c>
      <c r="H524" s="120">
        <v>36</v>
      </c>
      <c r="I524" s="120">
        <v>58</v>
      </c>
      <c r="J524" s="120">
        <v>66</v>
      </c>
      <c r="K524" s="120">
        <v>74</v>
      </c>
      <c r="L524" s="70">
        <v>58</v>
      </c>
      <c r="M524" s="120">
        <v>750</v>
      </c>
      <c r="N524" s="137">
        <f>IF('HNI OPTION CALLS'!E524="BUY",('HNI OPTION CALLS'!L524-'HNI OPTION CALLS'!G524)*('HNI OPTION CALLS'!M524),('HNI OPTION CALLS'!G524-'HNI OPTION CALLS'!L524)*('HNI OPTION CALLS'!M524))</f>
        <v>6000</v>
      </c>
      <c r="O524" s="71">
        <f>'HNI OPTION CALLS'!N524/('HNI OPTION CALLS'!M524)/'HNI OPTION CALLS'!G524%</f>
        <v>16</v>
      </c>
    </row>
    <row r="525" spans="1:15">
      <c r="A525" s="120">
        <v>3</v>
      </c>
      <c r="B525" s="78">
        <v>43433</v>
      </c>
      <c r="C525" s="120">
        <v>2040</v>
      </c>
      <c r="D525" s="70" t="s">
        <v>178</v>
      </c>
      <c r="E525" s="120" t="s">
        <v>22</v>
      </c>
      <c r="F525" s="70" t="s">
        <v>60</v>
      </c>
      <c r="G525" s="70">
        <v>100</v>
      </c>
      <c r="H525" s="120">
        <v>60</v>
      </c>
      <c r="I525" s="120">
        <v>120</v>
      </c>
      <c r="J525" s="120">
        <v>140</v>
      </c>
      <c r="K525" s="120">
        <v>160</v>
      </c>
      <c r="L525" s="70">
        <v>120</v>
      </c>
      <c r="M525" s="120">
        <v>250</v>
      </c>
      <c r="N525" s="137">
        <f>IF('HNI OPTION CALLS'!E525="BUY",('HNI OPTION CALLS'!L525-'HNI OPTION CALLS'!G525)*('HNI OPTION CALLS'!M525),('HNI OPTION CALLS'!G525-'HNI OPTION CALLS'!L525)*('HNI OPTION CALLS'!M525))</f>
        <v>5000</v>
      </c>
      <c r="O525" s="71">
        <f>'HNI OPTION CALLS'!N525/('HNI OPTION CALLS'!M525)/'HNI OPTION CALLS'!G525%</f>
        <v>20</v>
      </c>
    </row>
    <row r="526" spans="1:15">
      <c r="A526" s="120">
        <v>4</v>
      </c>
      <c r="B526" s="78">
        <v>43433</v>
      </c>
      <c r="C526" s="120">
        <v>85</v>
      </c>
      <c r="D526" s="70" t="s">
        <v>178</v>
      </c>
      <c r="E526" s="120" t="s">
        <v>22</v>
      </c>
      <c r="F526" s="70" t="s">
        <v>53</v>
      </c>
      <c r="G526" s="70">
        <v>3.5</v>
      </c>
      <c r="H526" s="120">
        <v>1.5</v>
      </c>
      <c r="I526" s="120">
        <v>4.5</v>
      </c>
      <c r="J526" s="120">
        <v>5.5</v>
      </c>
      <c r="K526" s="120">
        <v>6.5</v>
      </c>
      <c r="L526" s="70">
        <v>4.5</v>
      </c>
      <c r="M526" s="120">
        <v>5500</v>
      </c>
      <c r="N526" s="137">
        <f>IF('HNI OPTION CALLS'!E526="BUY",('HNI OPTION CALLS'!L526-'HNI OPTION CALLS'!G526)*('HNI OPTION CALLS'!M526),('HNI OPTION CALLS'!G526-'HNI OPTION CALLS'!L526)*('HNI OPTION CALLS'!M526))</f>
        <v>5500</v>
      </c>
      <c r="O526" s="71">
        <f>'HNI OPTION CALLS'!N526/('HNI OPTION CALLS'!M526)/'HNI OPTION CALLS'!G526%</f>
        <v>28.571428571428569</v>
      </c>
    </row>
    <row r="527" spans="1:15">
      <c r="A527" s="120">
        <v>5</v>
      </c>
      <c r="B527" s="78">
        <v>43432</v>
      </c>
      <c r="C527" s="120">
        <v>660</v>
      </c>
      <c r="D527" s="70" t="s">
        <v>178</v>
      </c>
      <c r="E527" s="120" t="s">
        <v>22</v>
      </c>
      <c r="F527" s="70" t="s">
        <v>151</v>
      </c>
      <c r="G527" s="70">
        <v>19</v>
      </c>
      <c r="H527" s="120">
        <v>9</v>
      </c>
      <c r="I527" s="120">
        <v>24</v>
      </c>
      <c r="J527" s="120">
        <v>29</v>
      </c>
      <c r="K527" s="120">
        <v>34</v>
      </c>
      <c r="L527" s="70">
        <v>24</v>
      </c>
      <c r="M527" s="120">
        <v>1200</v>
      </c>
      <c r="N527" s="137">
        <f>IF('HNI OPTION CALLS'!E527="BUY",('HNI OPTION CALLS'!L527-'HNI OPTION CALLS'!G527)*('HNI OPTION CALLS'!M527),('HNI OPTION CALLS'!G527-'HNI OPTION CALLS'!L527)*('HNI OPTION CALLS'!M527))</f>
        <v>6000</v>
      </c>
      <c r="O527" s="71">
        <f>'HNI OPTION CALLS'!N527/('HNI OPTION CALLS'!M527)/'HNI OPTION CALLS'!G527%</f>
        <v>26.315789473684209</v>
      </c>
    </row>
    <row r="528" spans="1:15">
      <c r="A528" s="120">
        <v>6</v>
      </c>
      <c r="B528" s="78">
        <v>43431</v>
      </c>
      <c r="C528" s="120">
        <v>150</v>
      </c>
      <c r="D528" s="70" t="s">
        <v>178</v>
      </c>
      <c r="E528" s="120" t="s">
        <v>22</v>
      </c>
      <c r="F528" s="70" t="s">
        <v>257</v>
      </c>
      <c r="G528" s="70">
        <v>4</v>
      </c>
      <c r="H528" s="120">
        <v>0.5</v>
      </c>
      <c r="I528" s="120">
        <v>6</v>
      </c>
      <c r="J528" s="120">
        <v>8</v>
      </c>
      <c r="K528" s="120">
        <v>10</v>
      </c>
      <c r="L528" s="70">
        <v>6</v>
      </c>
      <c r="M528" s="120">
        <v>2500</v>
      </c>
      <c r="N528" s="137">
        <f>IF('HNI OPTION CALLS'!E528="BUY",('HNI OPTION CALLS'!L528-'HNI OPTION CALLS'!G528)*('HNI OPTION CALLS'!M528),('HNI OPTION CALLS'!G528-'HNI OPTION CALLS'!L528)*('HNI OPTION CALLS'!M528))</f>
        <v>5000</v>
      </c>
      <c r="O528" s="71">
        <f>'HNI OPTION CALLS'!N528/('HNI OPTION CALLS'!M528)/'HNI OPTION CALLS'!G528%</f>
        <v>50</v>
      </c>
    </row>
    <row r="529" spans="1:15">
      <c r="A529" s="120">
        <v>7</v>
      </c>
      <c r="B529" s="78">
        <v>43430</v>
      </c>
      <c r="C529" s="120">
        <v>410</v>
      </c>
      <c r="D529" s="70" t="s">
        <v>178</v>
      </c>
      <c r="E529" s="120" t="s">
        <v>22</v>
      </c>
      <c r="F529" s="70" t="s">
        <v>338</v>
      </c>
      <c r="G529" s="70">
        <v>5</v>
      </c>
      <c r="H529" s="120">
        <v>0.5</v>
      </c>
      <c r="I529" s="120">
        <v>9</v>
      </c>
      <c r="J529" s="120">
        <v>13</v>
      </c>
      <c r="K529" s="120">
        <v>17</v>
      </c>
      <c r="L529" s="70">
        <v>9</v>
      </c>
      <c r="M529" s="120">
        <v>1250</v>
      </c>
      <c r="N529" s="137">
        <f>IF('HNI OPTION CALLS'!E529="BUY",('HNI OPTION CALLS'!L529-'HNI OPTION CALLS'!G529)*('HNI OPTION CALLS'!M529),('HNI OPTION CALLS'!G529-'HNI OPTION CALLS'!L529)*('HNI OPTION CALLS'!M529))</f>
        <v>5000</v>
      </c>
      <c r="O529" s="71">
        <f>'HNI OPTION CALLS'!N529/('HNI OPTION CALLS'!M529)/'HNI OPTION CALLS'!G529%</f>
        <v>80</v>
      </c>
    </row>
    <row r="530" spans="1:15">
      <c r="A530" s="120">
        <v>8</v>
      </c>
      <c r="B530" s="78">
        <v>43431</v>
      </c>
      <c r="C530" s="120">
        <v>37</v>
      </c>
      <c r="D530" s="70" t="s">
        <v>178</v>
      </c>
      <c r="E530" s="120" t="s">
        <v>22</v>
      </c>
      <c r="F530" s="70" t="s">
        <v>272</v>
      </c>
      <c r="G530" s="70">
        <v>1</v>
      </c>
      <c r="H530" s="120">
        <v>0.2</v>
      </c>
      <c r="I530" s="120">
        <v>1.5</v>
      </c>
      <c r="J530" s="120">
        <v>2</v>
      </c>
      <c r="K530" s="120">
        <v>2.5</v>
      </c>
      <c r="L530" s="70">
        <v>2.5</v>
      </c>
      <c r="M530" s="120">
        <v>11000</v>
      </c>
      <c r="N530" s="137">
        <f>IF('HNI OPTION CALLS'!E530="BUY",('HNI OPTION CALLS'!L530-'HNI OPTION CALLS'!G530)*('HNI OPTION CALLS'!M530),('HNI OPTION CALLS'!G530-'HNI OPTION CALLS'!L530)*('HNI OPTION CALLS'!M530))</f>
        <v>16500</v>
      </c>
      <c r="O530" s="71">
        <f>'HNI OPTION CALLS'!N530/('HNI OPTION CALLS'!M530)/'HNI OPTION CALLS'!G530%</f>
        <v>150</v>
      </c>
    </row>
    <row r="531" spans="1:15">
      <c r="A531" s="120">
        <v>9</v>
      </c>
      <c r="B531" s="78">
        <v>43432</v>
      </c>
      <c r="C531" s="120">
        <v>105</v>
      </c>
      <c r="D531" s="70" t="s">
        <v>178</v>
      </c>
      <c r="E531" s="120" t="s">
        <v>22</v>
      </c>
      <c r="F531" s="70" t="s">
        <v>59</v>
      </c>
      <c r="G531" s="70">
        <v>2</v>
      </c>
      <c r="H531" s="120">
        <v>0.5</v>
      </c>
      <c r="I531" s="120">
        <v>2.7</v>
      </c>
      <c r="J531" s="120">
        <v>3.4</v>
      </c>
      <c r="K531" s="120">
        <v>4</v>
      </c>
      <c r="L531" s="70">
        <v>0.5</v>
      </c>
      <c r="M531" s="120">
        <v>6000</v>
      </c>
      <c r="N531" s="137">
        <f>IF('HNI OPTION CALLS'!E531="BUY",('HNI OPTION CALLS'!L531-'HNI OPTION CALLS'!G531)*('HNI OPTION CALLS'!M531),('HNI OPTION CALLS'!G531-'HNI OPTION CALLS'!L531)*('HNI OPTION CALLS'!M531))</f>
        <v>-9000</v>
      </c>
      <c r="O531" s="71">
        <f>'HNI OPTION CALLS'!N531/('HNI OPTION CALLS'!M531)/'HNI OPTION CALLS'!G531%</f>
        <v>-75</v>
      </c>
    </row>
    <row r="532" spans="1:15">
      <c r="A532" s="120">
        <v>10</v>
      </c>
      <c r="B532" s="78">
        <v>43433</v>
      </c>
      <c r="C532" s="120">
        <v>185</v>
      </c>
      <c r="D532" s="70" t="s">
        <v>178</v>
      </c>
      <c r="E532" s="120" t="s">
        <v>22</v>
      </c>
      <c r="F532" s="70" t="s">
        <v>75</v>
      </c>
      <c r="G532" s="70">
        <v>5.5</v>
      </c>
      <c r="H532" s="120">
        <v>1</v>
      </c>
      <c r="I532" s="120">
        <v>9</v>
      </c>
      <c r="J532" s="120">
        <v>12</v>
      </c>
      <c r="K532" s="120">
        <v>15</v>
      </c>
      <c r="L532" s="70">
        <v>1</v>
      </c>
      <c r="M532" s="120">
        <v>1500</v>
      </c>
      <c r="N532" s="137">
        <f>IF('HNI OPTION CALLS'!E532="BUY",('HNI OPTION CALLS'!L532-'HNI OPTION CALLS'!G532)*('HNI OPTION CALLS'!M532),('HNI OPTION CALLS'!G532-'HNI OPTION CALLS'!L532)*('HNI OPTION CALLS'!M532))</f>
        <v>-6750</v>
      </c>
      <c r="O532" s="71">
        <f>'HNI OPTION CALLS'!N532/('HNI OPTION CALLS'!M532)/'HNI OPTION CALLS'!G532%</f>
        <v>-81.818181818181813</v>
      </c>
    </row>
    <row r="533" spans="1:15">
      <c r="A533" s="120">
        <v>11</v>
      </c>
      <c r="B533" s="78">
        <v>43434</v>
      </c>
      <c r="C533" s="120">
        <v>320</v>
      </c>
      <c r="D533" s="70" t="s">
        <v>178</v>
      </c>
      <c r="E533" s="120" t="s">
        <v>22</v>
      </c>
      <c r="F533" s="70" t="s">
        <v>76</v>
      </c>
      <c r="G533" s="70">
        <v>11</v>
      </c>
      <c r="H533" s="120">
        <v>4</v>
      </c>
      <c r="I533" s="120">
        <v>14</v>
      </c>
      <c r="J533" s="120">
        <v>17</v>
      </c>
      <c r="K533" s="120">
        <v>20</v>
      </c>
      <c r="L533" s="70">
        <v>14</v>
      </c>
      <c r="M533" s="120">
        <v>1800</v>
      </c>
      <c r="N533" s="137">
        <f>IF('HNI OPTION CALLS'!E533="BUY",('HNI OPTION CALLS'!L533-'HNI OPTION CALLS'!G533)*('HNI OPTION CALLS'!M533),('HNI OPTION CALLS'!G533-'HNI OPTION CALLS'!L533)*('HNI OPTION CALLS'!M533))</f>
        <v>5400</v>
      </c>
      <c r="O533" s="71">
        <f>'HNI OPTION CALLS'!N533/('HNI OPTION CALLS'!M533)/'HNI OPTION CALLS'!G533%</f>
        <v>27.272727272727273</v>
      </c>
    </row>
    <row r="534" spans="1:15">
      <c r="A534" s="120">
        <v>12</v>
      </c>
      <c r="B534" s="78">
        <v>43435</v>
      </c>
      <c r="C534" s="120">
        <v>630</v>
      </c>
      <c r="D534" s="70" t="s">
        <v>178</v>
      </c>
      <c r="E534" s="120" t="s">
        <v>22</v>
      </c>
      <c r="F534" s="70" t="s">
        <v>58</v>
      </c>
      <c r="G534" s="70">
        <v>14</v>
      </c>
      <c r="H534" s="120">
        <v>6</v>
      </c>
      <c r="I534" s="120">
        <v>18</v>
      </c>
      <c r="J534" s="120">
        <v>22</v>
      </c>
      <c r="K534" s="120">
        <v>26</v>
      </c>
      <c r="L534" s="70">
        <v>18</v>
      </c>
      <c r="M534" s="120">
        <v>1200</v>
      </c>
      <c r="N534" s="137">
        <f>IF('HNI OPTION CALLS'!E534="BUY",('HNI OPTION CALLS'!L534-'HNI OPTION CALLS'!G534)*('HNI OPTION CALLS'!M534),('HNI OPTION CALLS'!G534-'HNI OPTION CALLS'!L534)*('HNI OPTION CALLS'!M534))</f>
        <v>4800</v>
      </c>
      <c r="O534" s="71">
        <f>'HNI OPTION CALLS'!N534/('HNI OPTION CALLS'!M534)/'HNI OPTION CALLS'!G534%</f>
        <v>28.571428571428569</v>
      </c>
    </row>
    <row r="535" spans="1:15">
      <c r="A535" s="120">
        <v>13</v>
      </c>
      <c r="B535" s="78">
        <v>43436</v>
      </c>
      <c r="C535" s="120">
        <v>450</v>
      </c>
      <c r="D535" s="70" t="s">
        <v>178</v>
      </c>
      <c r="E535" s="120" t="s">
        <v>22</v>
      </c>
      <c r="F535" s="70" t="s">
        <v>77</v>
      </c>
      <c r="G535" s="70">
        <v>10.5</v>
      </c>
      <c r="H535" s="120">
        <v>5</v>
      </c>
      <c r="I535" s="120">
        <v>15</v>
      </c>
      <c r="J535" s="120">
        <v>20</v>
      </c>
      <c r="K535" s="120">
        <v>25</v>
      </c>
      <c r="L535" s="70">
        <v>15</v>
      </c>
      <c r="M535" s="120">
        <v>1100</v>
      </c>
      <c r="N535" s="137">
        <f>IF('HNI OPTION CALLS'!E535="BUY",('HNI OPTION CALLS'!L535-'HNI OPTION CALLS'!G535)*('HNI OPTION CALLS'!M535),('HNI OPTION CALLS'!G535-'HNI OPTION CALLS'!L535)*('HNI OPTION CALLS'!M535))</f>
        <v>4950</v>
      </c>
      <c r="O535" s="71">
        <f>'HNI OPTION CALLS'!N535/('HNI OPTION CALLS'!M535)/'HNI OPTION CALLS'!G535%</f>
        <v>42.857142857142861</v>
      </c>
    </row>
    <row r="536" spans="1:15">
      <c r="A536" s="120">
        <v>14</v>
      </c>
      <c r="B536" s="78">
        <v>43437</v>
      </c>
      <c r="C536" s="120">
        <v>360</v>
      </c>
      <c r="D536" s="70" t="s">
        <v>178</v>
      </c>
      <c r="E536" s="120" t="s">
        <v>22</v>
      </c>
      <c r="F536" s="70" t="s">
        <v>91</v>
      </c>
      <c r="G536" s="70">
        <v>8.5</v>
      </c>
      <c r="H536" s="120">
        <v>5</v>
      </c>
      <c r="I536" s="120">
        <v>10</v>
      </c>
      <c r="J536" s="120">
        <v>11.5</v>
      </c>
      <c r="K536" s="120">
        <v>13</v>
      </c>
      <c r="L536" s="70">
        <v>10</v>
      </c>
      <c r="M536" s="120">
        <v>2750</v>
      </c>
      <c r="N536" s="137">
        <f>IF('HNI OPTION CALLS'!E536="BUY",('HNI OPTION CALLS'!L536-'HNI OPTION CALLS'!G536)*('HNI OPTION CALLS'!M536),('HNI OPTION CALLS'!G536-'HNI OPTION CALLS'!L536)*('HNI OPTION CALLS'!M536))</f>
        <v>4125</v>
      </c>
      <c r="O536" s="71">
        <f>'HNI OPTION CALLS'!N536/('HNI OPTION CALLS'!M536)/'HNI OPTION CALLS'!G536%</f>
        <v>17.647058823529409</v>
      </c>
    </row>
    <row r="537" spans="1:15">
      <c r="A537" s="120">
        <v>15</v>
      </c>
      <c r="B537" s="78">
        <v>43438</v>
      </c>
      <c r="C537" s="120">
        <v>300</v>
      </c>
      <c r="D537" s="70" t="s">
        <v>178</v>
      </c>
      <c r="E537" s="120" t="s">
        <v>22</v>
      </c>
      <c r="F537" s="70" t="s">
        <v>49</v>
      </c>
      <c r="G537" s="70">
        <v>9</v>
      </c>
      <c r="H537" s="120">
        <v>6</v>
      </c>
      <c r="I537" s="120">
        <v>10.5</v>
      </c>
      <c r="J537" s="120">
        <v>12</v>
      </c>
      <c r="K537" s="120">
        <v>13.5</v>
      </c>
      <c r="L537" s="70">
        <v>10.5</v>
      </c>
      <c r="M537" s="120">
        <v>3000</v>
      </c>
      <c r="N537" s="137">
        <f>IF('HNI OPTION CALLS'!E537="BUY",('HNI OPTION CALLS'!L537-'HNI OPTION CALLS'!G537)*('HNI OPTION CALLS'!M537),('HNI OPTION CALLS'!G537-'HNI OPTION CALLS'!L537)*('HNI OPTION CALLS'!M537))</f>
        <v>4500</v>
      </c>
      <c r="O537" s="71">
        <f>'HNI OPTION CALLS'!N537/('HNI OPTION CALLS'!M537)/'HNI OPTION CALLS'!G537%</f>
        <v>16.666666666666668</v>
      </c>
    </row>
    <row r="538" spans="1:15">
      <c r="A538" s="120">
        <v>16</v>
      </c>
      <c r="B538" s="78">
        <v>43439</v>
      </c>
      <c r="C538" s="120">
        <v>580</v>
      </c>
      <c r="D538" s="70" t="s">
        <v>178</v>
      </c>
      <c r="E538" s="120" t="s">
        <v>22</v>
      </c>
      <c r="F538" s="70" t="s">
        <v>99</v>
      </c>
      <c r="G538" s="70">
        <v>23</v>
      </c>
      <c r="H538" s="120">
        <v>13</v>
      </c>
      <c r="I538" s="120">
        <v>28</v>
      </c>
      <c r="J538" s="120">
        <v>33</v>
      </c>
      <c r="K538" s="120">
        <v>38</v>
      </c>
      <c r="L538" s="70">
        <v>38</v>
      </c>
      <c r="M538" s="120">
        <v>1061</v>
      </c>
      <c r="N538" s="137">
        <f>IF('HNI OPTION CALLS'!E538="BUY",('HNI OPTION CALLS'!L538-'HNI OPTION CALLS'!G538)*('HNI OPTION CALLS'!M538),('HNI OPTION CALLS'!G538-'HNI OPTION CALLS'!L538)*('HNI OPTION CALLS'!M538))</f>
        <v>15915</v>
      </c>
      <c r="O538" s="71">
        <f>'HNI OPTION CALLS'!N538/('HNI OPTION CALLS'!M538)/'HNI OPTION CALLS'!G538%</f>
        <v>65.217391304347828</v>
      </c>
    </row>
    <row r="539" spans="1:15">
      <c r="A539" s="120">
        <v>17</v>
      </c>
      <c r="B539" s="78">
        <v>43440</v>
      </c>
      <c r="C539" s="120">
        <v>600</v>
      </c>
      <c r="D539" s="70" t="s">
        <v>178</v>
      </c>
      <c r="E539" s="120" t="s">
        <v>22</v>
      </c>
      <c r="F539" s="70" t="s">
        <v>58</v>
      </c>
      <c r="G539" s="70">
        <v>28</v>
      </c>
      <c r="H539" s="120">
        <v>19</v>
      </c>
      <c r="I539" s="120">
        <v>32</v>
      </c>
      <c r="J539" s="120">
        <v>36</v>
      </c>
      <c r="K539" s="120">
        <v>40</v>
      </c>
      <c r="L539" s="70">
        <v>32</v>
      </c>
      <c r="M539" s="120">
        <v>1200</v>
      </c>
      <c r="N539" s="137">
        <f>IF('HNI OPTION CALLS'!E539="BUY",('HNI OPTION CALLS'!L539-'HNI OPTION CALLS'!G539)*('HNI OPTION CALLS'!M539),('HNI OPTION CALLS'!G539-'HNI OPTION CALLS'!L539)*('HNI OPTION CALLS'!M539))</f>
        <v>4800</v>
      </c>
      <c r="O539" s="71">
        <f>'HNI OPTION CALLS'!N539/('HNI OPTION CALLS'!M539)/'HNI OPTION CALLS'!G539%</f>
        <v>14.285714285714285</v>
      </c>
    </row>
    <row r="540" spans="1:15" ht="16.5">
      <c r="A540" s="82" t="s">
        <v>95</v>
      </c>
      <c r="B540" s="83"/>
      <c r="C540" s="84"/>
      <c r="D540" s="85"/>
      <c r="E540" s="86"/>
      <c r="F540" s="86"/>
      <c r="G540" s="87"/>
      <c r="H540" s="88"/>
      <c r="I540" s="88"/>
      <c r="J540" s="88"/>
      <c r="K540" s="86"/>
      <c r="L540" s="89"/>
    </row>
    <row r="541" spans="1:15" ht="16.5">
      <c r="A541" s="82" t="s">
        <v>96</v>
      </c>
      <c r="B541" s="83"/>
      <c r="C541" s="84"/>
      <c r="D541" s="85"/>
      <c r="E541" s="86"/>
      <c r="F541" s="86"/>
      <c r="G541" s="87"/>
      <c r="H541" s="86"/>
      <c r="I541" s="86"/>
      <c r="J541" s="86"/>
      <c r="K541" s="86"/>
      <c r="L541" s="89"/>
    </row>
    <row r="542" spans="1:15" ht="16.5">
      <c r="A542" s="82" t="s">
        <v>96</v>
      </c>
      <c r="B542" s="83"/>
      <c r="C542" s="84"/>
      <c r="D542" s="85"/>
      <c r="E542" s="86"/>
      <c r="F542" s="86"/>
      <c r="G542" s="87"/>
      <c r="H542" s="86"/>
      <c r="I542" s="86"/>
      <c r="J542" s="86"/>
      <c r="K542" s="86"/>
    </row>
    <row r="543" spans="1:15" ht="17.25" thickBot="1">
      <c r="A543" s="91"/>
      <c r="B543" s="92"/>
      <c r="C543" s="92"/>
      <c r="D543" s="93"/>
      <c r="E543" s="93"/>
      <c r="F543" s="93"/>
      <c r="G543" s="94"/>
      <c r="H543" s="95"/>
      <c r="I543" s="96" t="s">
        <v>27</v>
      </c>
      <c r="J543" s="96"/>
      <c r="K543" s="97"/>
      <c r="M543" s="90"/>
    </row>
    <row r="544" spans="1:15" ht="16.5">
      <c r="A544" s="98"/>
      <c r="B544" s="92"/>
      <c r="C544" s="92"/>
      <c r="D544" s="169" t="s">
        <v>28</v>
      </c>
      <c r="E544" s="203"/>
      <c r="F544" s="99">
        <v>17</v>
      </c>
      <c r="G544" s="100">
        <v>100</v>
      </c>
      <c r="H544" s="93">
        <v>17</v>
      </c>
      <c r="I544" s="101">
        <f>'HNI OPTION CALLS'!H545/'HNI OPTION CALLS'!H544%</f>
        <v>88.235294117647058</v>
      </c>
      <c r="J544" s="101"/>
      <c r="K544" s="101"/>
      <c r="L544" s="97"/>
    </row>
    <row r="545" spans="1:15" ht="16.5">
      <c r="A545" s="98"/>
      <c r="B545" s="92"/>
      <c r="C545" s="92"/>
      <c r="D545" s="170" t="s">
        <v>29</v>
      </c>
      <c r="E545" s="204"/>
      <c r="F545" s="103">
        <v>15</v>
      </c>
      <c r="G545" s="104">
        <f>('HNI OPTION CALLS'!F545/'HNI OPTION CALLS'!F544)*100</f>
        <v>88.235294117647058</v>
      </c>
      <c r="H545" s="93">
        <v>15</v>
      </c>
      <c r="I545" s="97"/>
      <c r="J545" s="97"/>
      <c r="K545" s="93"/>
    </row>
    <row r="546" spans="1:15" ht="16.5">
      <c r="A546" s="105"/>
      <c r="B546" s="92"/>
      <c r="C546" s="92"/>
      <c r="D546" s="170" t="s">
        <v>31</v>
      </c>
      <c r="E546" s="204"/>
      <c r="F546" s="103">
        <v>0</v>
      </c>
      <c r="G546" s="104">
        <f>('HNI OPTION CALLS'!F546/'HNI OPTION CALLS'!F544)*100</f>
        <v>0</v>
      </c>
      <c r="H546" s="106"/>
      <c r="I546" s="93"/>
      <c r="J546" s="93"/>
      <c r="K546" s="93"/>
      <c r="L546" s="102"/>
    </row>
    <row r="547" spans="1:15" ht="16.5">
      <c r="A547" s="105"/>
      <c r="B547" s="92"/>
      <c r="C547" s="92"/>
      <c r="D547" s="170" t="s">
        <v>32</v>
      </c>
      <c r="E547" s="204"/>
      <c r="F547" s="103">
        <v>0</v>
      </c>
      <c r="G547" s="104">
        <f>('HNI OPTION CALLS'!F547/'HNI OPTION CALLS'!F544)*100</f>
        <v>0</v>
      </c>
      <c r="H547" s="106"/>
      <c r="I547" s="93"/>
      <c r="J547" s="93"/>
      <c r="K547" s="93"/>
      <c r="L547" s="97"/>
    </row>
    <row r="548" spans="1:15" ht="16.5">
      <c r="A548" s="105"/>
      <c r="B548" s="92"/>
      <c r="C548" s="92"/>
      <c r="D548" s="170" t="s">
        <v>33</v>
      </c>
      <c r="E548" s="204"/>
      <c r="F548" s="103">
        <v>0</v>
      </c>
      <c r="G548" s="104">
        <f>('HNI OPTION CALLS'!F548/'HNI OPTION CALLS'!F544)*100</f>
        <v>0</v>
      </c>
      <c r="H548" s="106"/>
      <c r="I548" s="93" t="s">
        <v>34</v>
      </c>
      <c r="J548" s="93"/>
      <c r="K548" s="97"/>
      <c r="L548" s="97"/>
    </row>
    <row r="549" spans="1:15" ht="16.5">
      <c r="A549" s="105"/>
      <c r="B549" s="92"/>
      <c r="C549" s="92"/>
      <c r="D549" s="170" t="s">
        <v>35</v>
      </c>
      <c r="E549" s="204"/>
      <c r="F549" s="103">
        <v>2</v>
      </c>
      <c r="G549" s="104">
        <f>('HNI OPTION CALLS'!F549/'HNI OPTION CALLS'!F544)*100</f>
        <v>11.76470588235294</v>
      </c>
      <c r="H549" s="106"/>
      <c r="I549" s="93"/>
      <c r="J549" s="93"/>
      <c r="K549" s="97"/>
      <c r="L549" s="97"/>
    </row>
    <row r="550" spans="1:15" ht="17.25" thickBot="1">
      <c r="A550" s="105"/>
      <c r="B550" s="92"/>
      <c r="C550" s="92"/>
      <c r="D550" s="171" t="s">
        <v>36</v>
      </c>
      <c r="E550" s="205"/>
      <c r="F550" s="107">
        <v>0</v>
      </c>
      <c r="G550" s="108">
        <f>('HNI OPTION CALLS'!F550/'HNI OPTION CALLS'!F544)*100</f>
        <v>0</v>
      </c>
      <c r="H550" s="106"/>
      <c r="I550" s="93"/>
      <c r="J550" s="93"/>
      <c r="K550" s="102"/>
      <c r="L550" s="102"/>
    </row>
    <row r="551" spans="1:15" ht="16.5">
      <c r="A551" s="109" t="s">
        <v>37</v>
      </c>
      <c r="B551" s="92"/>
      <c r="C551" s="92"/>
      <c r="D551" s="98"/>
      <c r="E551" s="98"/>
      <c r="F551" s="93"/>
      <c r="G551" s="93"/>
      <c r="H551" s="110"/>
      <c r="I551" s="111"/>
      <c r="K551" s="111"/>
    </row>
    <row r="552" spans="1:15" ht="16.5">
      <c r="A552" s="112" t="s">
        <v>38</v>
      </c>
      <c r="B552" s="92"/>
      <c r="C552" s="92"/>
      <c r="D552" s="113"/>
      <c r="E552" s="114"/>
      <c r="F552" s="98"/>
      <c r="G552" s="111"/>
      <c r="H552" s="110"/>
      <c r="I552" s="111"/>
      <c r="J552" s="111"/>
      <c r="K552" s="111"/>
      <c r="L552" s="93"/>
      <c r="O552" s="98"/>
    </row>
    <row r="553" spans="1:15" ht="16.5">
      <c r="A553" s="112" t="s">
        <v>39</v>
      </c>
      <c r="B553" s="92"/>
      <c r="C553" s="92"/>
      <c r="D553" s="98"/>
      <c r="E553" s="114"/>
      <c r="F553" s="98"/>
      <c r="G553" s="111"/>
      <c r="H553" s="110"/>
      <c r="I553" s="97"/>
      <c r="J553" s="97"/>
      <c r="K553" s="97"/>
      <c r="L553" s="93"/>
    </row>
    <row r="554" spans="1:15" ht="16.5">
      <c r="A554" s="112" t="s">
        <v>40</v>
      </c>
      <c r="B554" s="113"/>
      <c r="C554" s="92"/>
      <c r="D554" s="98"/>
      <c r="E554" s="114"/>
      <c r="F554" s="98"/>
      <c r="G554" s="111"/>
      <c r="H554" s="95"/>
      <c r="I554" s="97"/>
      <c r="J554" s="97"/>
      <c r="K554" s="97"/>
      <c r="L554" s="93"/>
      <c r="N554" s="115"/>
    </row>
    <row r="555" spans="1:15" ht="17.25" thickBot="1">
      <c r="A555" s="112" t="s">
        <v>41</v>
      </c>
      <c r="B555" s="105"/>
      <c r="C555" s="113"/>
      <c r="D555" s="98"/>
      <c r="E555" s="116"/>
      <c r="F555" s="111"/>
      <c r="G555" s="111"/>
      <c r="H555" s="95"/>
      <c r="I555" s="97"/>
      <c r="J555" s="97"/>
      <c r="K555" s="97"/>
      <c r="L555" s="111"/>
      <c r="N555" s="98"/>
    </row>
    <row r="556" spans="1:15" ht="15.75" customHeight="1">
      <c r="A556" s="181" t="s">
        <v>0</v>
      </c>
      <c r="B556" s="182"/>
      <c r="C556" s="182"/>
      <c r="D556" s="182"/>
      <c r="E556" s="182"/>
      <c r="F556" s="182"/>
      <c r="G556" s="182"/>
      <c r="H556" s="182"/>
      <c r="I556" s="182"/>
      <c r="J556" s="182"/>
      <c r="K556" s="182"/>
      <c r="L556" s="182"/>
      <c r="M556" s="182"/>
      <c r="N556" s="182"/>
      <c r="O556" s="183"/>
    </row>
    <row r="557" spans="1:15" ht="15.75" customHeight="1">
      <c r="A557" s="184"/>
      <c r="B557" s="185"/>
      <c r="C557" s="185"/>
      <c r="D557" s="185"/>
      <c r="E557" s="185"/>
      <c r="F557" s="185"/>
      <c r="G557" s="185"/>
      <c r="H557" s="185"/>
      <c r="I557" s="185"/>
      <c r="J557" s="185"/>
      <c r="K557" s="185"/>
      <c r="L557" s="185"/>
      <c r="M557" s="185"/>
      <c r="N557" s="185"/>
      <c r="O557" s="186"/>
    </row>
    <row r="558" spans="1:15" ht="15" customHeight="1">
      <c r="A558" s="184"/>
      <c r="B558" s="185"/>
      <c r="C558" s="185"/>
      <c r="D558" s="185"/>
      <c r="E558" s="185"/>
      <c r="F558" s="185"/>
      <c r="G558" s="185"/>
      <c r="H558" s="185"/>
      <c r="I558" s="185"/>
      <c r="J558" s="185"/>
      <c r="K558" s="185"/>
      <c r="L558" s="185"/>
      <c r="M558" s="185"/>
      <c r="N558" s="185"/>
      <c r="O558" s="186"/>
    </row>
    <row r="559" spans="1:15">
      <c r="A559" s="187" t="s">
        <v>328</v>
      </c>
      <c r="B559" s="161"/>
      <c r="C559" s="161"/>
      <c r="D559" s="161"/>
      <c r="E559" s="161"/>
      <c r="F559" s="161"/>
      <c r="G559" s="161"/>
      <c r="H559" s="161"/>
      <c r="I559" s="161"/>
      <c r="J559" s="161"/>
      <c r="K559" s="161"/>
      <c r="L559" s="161"/>
      <c r="M559" s="161"/>
      <c r="N559" s="161"/>
      <c r="O559" s="188"/>
    </row>
    <row r="560" spans="1:15">
      <c r="A560" s="187" t="s">
        <v>329</v>
      </c>
      <c r="B560" s="161"/>
      <c r="C560" s="161"/>
      <c r="D560" s="161"/>
      <c r="E560" s="161"/>
      <c r="F560" s="161"/>
      <c r="G560" s="161"/>
      <c r="H560" s="161"/>
      <c r="I560" s="161"/>
      <c r="J560" s="161"/>
      <c r="K560" s="161"/>
      <c r="L560" s="161"/>
      <c r="M560" s="161"/>
      <c r="N560" s="161"/>
      <c r="O560" s="188"/>
    </row>
    <row r="561" spans="1:15" ht="15.75" thickBot="1">
      <c r="A561" s="189" t="s">
        <v>3</v>
      </c>
      <c r="B561" s="190"/>
      <c r="C561" s="190"/>
      <c r="D561" s="190"/>
      <c r="E561" s="190"/>
      <c r="F561" s="190"/>
      <c r="G561" s="190"/>
      <c r="H561" s="190"/>
      <c r="I561" s="190"/>
      <c r="J561" s="190"/>
      <c r="K561" s="190"/>
      <c r="L561" s="190"/>
      <c r="M561" s="190"/>
      <c r="N561" s="190"/>
      <c r="O561" s="191"/>
    </row>
    <row r="562" spans="1:15" ht="16.5">
      <c r="A562" s="192" t="s">
        <v>323</v>
      </c>
      <c r="B562" s="193"/>
      <c r="C562" s="193"/>
      <c r="D562" s="193"/>
      <c r="E562" s="193"/>
      <c r="F562" s="193"/>
      <c r="G562" s="193"/>
      <c r="H562" s="193"/>
      <c r="I562" s="193"/>
      <c r="J562" s="193"/>
      <c r="K562" s="193"/>
      <c r="L562" s="193"/>
      <c r="M562" s="193"/>
      <c r="N562" s="193"/>
      <c r="O562" s="194"/>
    </row>
    <row r="563" spans="1:15" ht="16.5">
      <c r="A563" s="195" t="s">
        <v>5</v>
      </c>
      <c r="B563" s="196"/>
      <c r="C563" s="196"/>
      <c r="D563" s="196"/>
      <c r="E563" s="196"/>
      <c r="F563" s="196"/>
      <c r="G563" s="196"/>
      <c r="H563" s="196"/>
      <c r="I563" s="196"/>
      <c r="J563" s="196"/>
      <c r="K563" s="196"/>
      <c r="L563" s="196"/>
      <c r="M563" s="196"/>
      <c r="N563" s="196"/>
      <c r="O563" s="197"/>
    </row>
    <row r="564" spans="1:15" ht="15" customHeight="1">
      <c r="A564" s="165" t="s">
        <v>6</v>
      </c>
      <c r="B564" s="166" t="s">
        <v>7</v>
      </c>
      <c r="C564" s="166" t="s">
        <v>8</v>
      </c>
      <c r="D564" s="166" t="s">
        <v>9</v>
      </c>
      <c r="E564" s="165" t="s">
        <v>10</v>
      </c>
      <c r="F564" s="165" t="s">
        <v>11</v>
      </c>
      <c r="G564" s="166" t="s">
        <v>12</v>
      </c>
      <c r="H564" s="166" t="s">
        <v>13</v>
      </c>
      <c r="I564" s="166" t="s">
        <v>14</v>
      </c>
      <c r="J564" s="166" t="s">
        <v>15</v>
      </c>
      <c r="K564" s="166" t="s">
        <v>16</v>
      </c>
      <c r="L564" s="200" t="s">
        <v>17</v>
      </c>
      <c r="M564" s="166" t="s">
        <v>18</v>
      </c>
      <c r="N564" s="166" t="s">
        <v>19</v>
      </c>
      <c r="O564" s="166" t="s">
        <v>20</v>
      </c>
    </row>
    <row r="565" spans="1:15" ht="15" customHeight="1">
      <c r="A565" s="198"/>
      <c r="B565" s="199"/>
      <c r="C565" s="199"/>
      <c r="D565" s="199"/>
      <c r="E565" s="198"/>
      <c r="F565" s="198"/>
      <c r="G565" s="199"/>
      <c r="H565" s="199"/>
      <c r="I565" s="199"/>
      <c r="J565" s="199"/>
      <c r="K565" s="199"/>
      <c r="L565" s="201"/>
      <c r="M565" s="199"/>
      <c r="N565" s="202"/>
      <c r="O565" s="202"/>
    </row>
    <row r="566" spans="1:15">
      <c r="A566" s="120">
        <v>1</v>
      </c>
      <c r="B566" s="78">
        <v>43404</v>
      </c>
      <c r="C566" s="120">
        <v>340</v>
      </c>
      <c r="D566" s="70" t="s">
        <v>178</v>
      </c>
      <c r="E566" s="120" t="s">
        <v>22</v>
      </c>
      <c r="F566" s="70" t="s">
        <v>234</v>
      </c>
      <c r="G566" s="70">
        <v>27</v>
      </c>
      <c r="H566" s="120">
        <v>21</v>
      </c>
      <c r="I566" s="120">
        <v>31</v>
      </c>
      <c r="J566" s="120">
        <v>35</v>
      </c>
      <c r="K566" s="120">
        <v>39</v>
      </c>
      <c r="L566" s="70">
        <v>21</v>
      </c>
      <c r="M566" s="120">
        <v>700</v>
      </c>
      <c r="N566" s="137">
        <f>IF('HNI OPTION CALLS'!E566="BUY",('HNI OPTION CALLS'!L566-'HNI OPTION CALLS'!G566)*('HNI OPTION CALLS'!M566),('HNI OPTION CALLS'!G566-'HNI OPTION CALLS'!L566)*('HNI OPTION CALLS'!M566))</f>
        <v>-4200</v>
      </c>
      <c r="O566" s="71">
        <f>'HNI OPTION CALLS'!N566/('HNI OPTION CALLS'!M566)/'HNI OPTION CALLS'!G566%</f>
        <v>-22.222222222222221</v>
      </c>
    </row>
    <row r="567" spans="1:15">
      <c r="A567" s="120">
        <v>2</v>
      </c>
      <c r="B567" s="78">
        <v>43403</v>
      </c>
      <c r="C567" s="120">
        <v>90</v>
      </c>
      <c r="D567" s="70" t="s">
        <v>178</v>
      </c>
      <c r="E567" s="120" t="s">
        <v>22</v>
      </c>
      <c r="F567" s="70" t="s">
        <v>180</v>
      </c>
      <c r="G567" s="70">
        <v>5</v>
      </c>
      <c r="H567" s="120">
        <v>3</v>
      </c>
      <c r="I567" s="120">
        <v>6</v>
      </c>
      <c r="J567" s="120">
        <v>7</v>
      </c>
      <c r="K567" s="120">
        <v>8</v>
      </c>
      <c r="L567" s="70">
        <v>3</v>
      </c>
      <c r="M567" s="120">
        <v>6000</v>
      </c>
      <c r="N567" s="137">
        <f>IF('HNI OPTION CALLS'!E567="BUY",('HNI OPTION CALLS'!L567-'HNI OPTION CALLS'!G567)*('HNI OPTION CALLS'!M567),('HNI OPTION CALLS'!G567-'HNI OPTION CALLS'!L567)*('HNI OPTION CALLS'!M567))</f>
        <v>-12000</v>
      </c>
      <c r="O567" s="71">
        <f>'HNI OPTION CALLS'!N567/('HNI OPTION CALLS'!M567)/'HNI OPTION CALLS'!G567%</f>
        <v>-40</v>
      </c>
    </row>
    <row r="568" spans="1:15">
      <c r="A568" s="120">
        <v>3</v>
      </c>
      <c r="B568" s="78">
        <v>43402</v>
      </c>
      <c r="C568" s="120">
        <v>570</v>
      </c>
      <c r="D568" s="70" t="s">
        <v>178</v>
      </c>
      <c r="E568" s="120" t="s">
        <v>22</v>
      </c>
      <c r="F568" s="70" t="s">
        <v>99</v>
      </c>
      <c r="G568" s="70">
        <v>27</v>
      </c>
      <c r="H568" s="120">
        <v>19</v>
      </c>
      <c r="I568" s="120">
        <v>31</v>
      </c>
      <c r="J568" s="120">
        <v>35</v>
      </c>
      <c r="K568" s="120">
        <v>39</v>
      </c>
      <c r="L568" s="70">
        <v>19</v>
      </c>
      <c r="M568" s="120">
        <v>1061</v>
      </c>
      <c r="N568" s="137">
        <f>IF('HNI OPTION CALLS'!E568="BUY",('HNI OPTION CALLS'!L568-'HNI OPTION CALLS'!G568)*('HNI OPTION CALLS'!M568),('HNI OPTION CALLS'!G568-'HNI OPTION CALLS'!L568)*('HNI OPTION CALLS'!M568))</f>
        <v>-8488</v>
      </c>
      <c r="O568" s="71">
        <f>'HNI OPTION CALLS'!N568/('HNI OPTION CALLS'!M568)/'HNI OPTION CALLS'!G568%</f>
        <v>-29.629629629629626</v>
      </c>
    </row>
    <row r="569" spans="1:15">
      <c r="A569" s="120">
        <v>4</v>
      </c>
      <c r="B569" s="78">
        <v>43399</v>
      </c>
      <c r="C569" s="120">
        <v>2400</v>
      </c>
      <c r="D569" s="70" t="s">
        <v>178</v>
      </c>
      <c r="E569" s="120" t="s">
        <v>22</v>
      </c>
      <c r="F569" s="70" t="s">
        <v>50</v>
      </c>
      <c r="G569" s="70">
        <v>115</v>
      </c>
      <c r="H569" s="120">
        <v>70</v>
      </c>
      <c r="I569" s="120">
        <v>135</v>
      </c>
      <c r="J569" s="120">
        <v>155</v>
      </c>
      <c r="K569" s="120">
        <v>175</v>
      </c>
      <c r="L569" s="70">
        <v>135</v>
      </c>
      <c r="M569" s="120">
        <v>250</v>
      </c>
      <c r="N569" s="137">
        <f>IF('HNI OPTION CALLS'!E569="BUY",('HNI OPTION CALLS'!L569-'HNI OPTION CALLS'!G569)*('HNI OPTION CALLS'!M569),('HNI OPTION CALLS'!G569-'HNI OPTION CALLS'!L569)*('HNI OPTION CALLS'!M569))</f>
        <v>5000</v>
      </c>
      <c r="O569" s="71">
        <f>'HNI OPTION CALLS'!N569/('HNI OPTION CALLS'!M569)/'HNI OPTION CALLS'!G569%</f>
        <v>17.39130434782609</v>
      </c>
    </row>
    <row r="570" spans="1:15">
      <c r="A570" s="120">
        <v>5</v>
      </c>
      <c r="B570" s="78">
        <v>43398</v>
      </c>
      <c r="C570" s="120">
        <v>62.5</v>
      </c>
      <c r="D570" s="70" t="s">
        <v>178</v>
      </c>
      <c r="E570" s="120" t="s">
        <v>22</v>
      </c>
      <c r="F570" s="70" t="s">
        <v>330</v>
      </c>
      <c r="G570" s="70">
        <v>5</v>
      </c>
      <c r="H570" s="120">
        <v>3.5</v>
      </c>
      <c r="I570" s="120">
        <v>5.8</v>
      </c>
      <c r="J570" s="120">
        <v>6.6</v>
      </c>
      <c r="K570" s="120">
        <v>7.4</v>
      </c>
      <c r="L570" s="70">
        <v>5.8</v>
      </c>
      <c r="M570" s="120">
        <v>6000</v>
      </c>
      <c r="N570" s="137">
        <f>IF('HNI OPTION CALLS'!E570="BUY",('HNI OPTION CALLS'!L570-'HNI OPTION CALLS'!G570)*('HNI OPTION CALLS'!M570),('HNI OPTION CALLS'!G570-'HNI OPTION CALLS'!L570)*('HNI OPTION CALLS'!M570))</f>
        <v>4799.9999999999991</v>
      </c>
      <c r="O570" s="71">
        <f>'HNI OPTION CALLS'!N570/('HNI OPTION CALLS'!M570)/'HNI OPTION CALLS'!G570%</f>
        <v>15.999999999999996</v>
      </c>
    </row>
    <row r="571" spans="1:15">
      <c r="A571" s="120">
        <v>6</v>
      </c>
      <c r="B571" s="78">
        <v>43397</v>
      </c>
      <c r="C571" s="120">
        <v>1180</v>
      </c>
      <c r="D571" s="70" t="s">
        <v>187</v>
      </c>
      <c r="E571" s="120" t="s">
        <v>22</v>
      </c>
      <c r="F571" s="70" t="s">
        <v>265</v>
      </c>
      <c r="G571" s="70">
        <v>28</v>
      </c>
      <c r="H571" s="120">
        <v>9</v>
      </c>
      <c r="I571" s="120">
        <v>38</v>
      </c>
      <c r="J571" s="120">
        <v>48</v>
      </c>
      <c r="K571" s="120">
        <v>58</v>
      </c>
      <c r="L571" s="70">
        <v>9</v>
      </c>
      <c r="M571" s="120">
        <v>500</v>
      </c>
      <c r="N571" s="137">
        <f>IF('HNI OPTION CALLS'!E571="BUY",('HNI OPTION CALLS'!L571-'HNI OPTION CALLS'!G571)*('HNI OPTION CALLS'!M571),('HNI OPTION CALLS'!G571-'HNI OPTION CALLS'!L571)*('HNI OPTION CALLS'!M571))</f>
        <v>-9500</v>
      </c>
      <c r="O571" s="71">
        <f>'HNI OPTION CALLS'!N571/('HNI OPTION CALLS'!M571)/'HNI OPTION CALLS'!G571%</f>
        <v>-67.857142857142847</v>
      </c>
    </row>
    <row r="572" spans="1:15">
      <c r="A572" s="120">
        <v>7</v>
      </c>
      <c r="B572" s="78">
        <v>43396</v>
      </c>
      <c r="C572" s="120">
        <v>1120</v>
      </c>
      <c r="D572" s="70" t="s">
        <v>187</v>
      </c>
      <c r="E572" s="120" t="s">
        <v>22</v>
      </c>
      <c r="F572" s="70" t="s">
        <v>201</v>
      </c>
      <c r="G572" s="70">
        <v>22.5</v>
      </c>
      <c r="H572" s="120">
        <v>8</v>
      </c>
      <c r="I572" s="120">
        <v>30</v>
      </c>
      <c r="J572" s="120">
        <v>38</v>
      </c>
      <c r="K572" s="120">
        <v>46</v>
      </c>
      <c r="L572" s="70">
        <v>8</v>
      </c>
      <c r="M572" s="120">
        <v>600</v>
      </c>
      <c r="N572" s="137">
        <f>IF('HNI OPTION CALLS'!E572="BUY",('HNI OPTION CALLS'!L572-'HNI OPTION CALLS'!G572)*('HNI OPTION CALLS'!M572),('HNI OPTION CALLS'!G572-'HNI OPTION CALLS'!L572)*('HNI OPTION CALLS'!M572))</f>
        <v>-8700</v>
      </c>
      <c r="O572" s="71">
        <f>'HNI OPTION CALLS'!N572/('HNI OPTION CALLS'!M572)/'HNI OPTION CALLS'!G572%</f>
        <v>-64.444444444444443</v>
      </c>
    </row>
    <row r="573" spans="1:15">
      <c r="A573" s="120">
        <v>8</v>
      </c>
      <c r="B573" s="78">
        <v>43392</v>
      </c>
      <c r="C573" s="120">
        <v>660</v>
      </c>
      <c r="D573" s="70" t="s">
        <v>187</v>
      </c>
      <c r="E573" s="120" t="s">
        <v>22</v>
      </c>
      <c r="F573" s="70" t="s">
        <v>327</v>
      </c>
      <c r="G573" s="70">
        <v>54.5</v>
      </c>
      <c r="H573" s="120">
        <v>38</v>
      </c>
      <c r="I573" s="120">
        <v>65</v>
      </c>
      <c r="J573" s="120">
        <v>75</v>
      </c>
      <c r="K573" s="120">
        <v>85</v>
      </c>
      <c r="L573" s="70">
        <v>75</v>
      </c>
      <c r="M573" s="120">
        <v>500</v>
      </c>
      <c r="N573" s="137">
        <f>IF('HNI OPTION CALLS'!E573="BUY",('HNI OPTION CALLS'!L573-'HNI OPTION CALLS'!G573)*('HNI OPTION CALLS'!M573),('HNI OPTION CALLS'!G573-'HNI OPTION CALLS'!L573)*('HNI OPTION CALLS'!M573))</f>
        <v>10250</v>
      </c>
      <c r="O573" s="71">
        <f>'HNI OPTION CALLS'!N573/('HNI OPTION CALLS'!M573)/'HNI OPTION CALLS'!G573%</f>
        <v>37.614678899082563</v>
      </c>
    </row>
    <row r="574" spans="1:15">
      <c r="A574" s="120">
        <v>9</v>
      </c>
      <c r="B574" s="78">
        <v>43389</v>
      </c>
      <c r="C574" s="120">
        <v>180</v>
      </c>
      <c r="D574" s="70" t="s">
        <v>178</v>
      </c>
      <c r="E574" s="120" t="s">
        <v>22</v>
      </c>
      <c r="F574" s="70" t="s">
        <v>213</v>
      </c>
      <c r="G574" s="70">
        <v>9.5</v>
      </c>
      <c r="H574" s="120">
        <v>3</v>
      </c>
      <c r="I574" s="120">
        <v>13</v>
      </c>
      <c r="J574" s="120">
        <v>16</v>
      </c>
      <c r="K574" s="120">
        <v>19</v>
      </c>
      <c r="L574" s="70">
        <v>12.95</v>
      </c>
      <c r="M574" s="120">
        <v>1200</v>
      </c>
      <c r="N574" s="137">
        <f>IF('HNI OPTION CALLS'!E574="BUY",('HNI OPTION CALLS'!L574-'HNI OPTION CALLS'!G574)*('HNI OPTION CALLS'!M574),('HNI OPTION CALLS'!G574-'HNI OPTION CALLS'!L574)*('HNI OPTION CALLS'!M574))</f>
        <v>4139.9999999999991</v>
      </c>
      <c r="O574" s="71">
        <f>'HNI OPTION CALLS'!N574/('HNI OPTION CALLS'!M574)/'HNI OPTION CALLS'!G574%</f>
        <v>36.315789473684205</v>
      </c>
    </row>
    <row r="575" spans="1:15">
      <c r="A575" s="120">
        <v>10</v>
      </c>
      <c r="B575" s="78">
        <v>43382</v>
      </c>
      <c r="C575" s="120">
        <v>180</v>
      </c>
      <c r="D575" s="70" t="s">
        <v>187</v>
      </c>
      <c r="E575" s="120" t="s">
        <v>22</v>
      </c>
      <c r="F575" s="70" t="s">
        <v>75</v>
      </c>
      <c r="G575" s="70">
        <v>15</v>
      </c>
      <c r="H575" s="120">
        <v>7.5</v>
      </c>
      <c r="I575" s="120">
        <v>18.5</v>
      </c>
      <c r="J575" s="120">
        <v>22</v>
      </c>
      <c r="K575" s="120">
        <v>25.5</v>
      </c>
      <c r="L575" s="70">
        <v>25.5</v>
      </c>
      <c r="M575" s="120">
        <v>1500</v>
      </c>
      <c r="N575" s="137">
        <f>IF('HNI OPTION CALLS'!E575="BUY",('HNI OPTION CALLS'!L575-'HNI OPTION CALLS'!G575)*('HNI OPTION CALLS'!M575),('HNI OPTION CALLS'!G575-'HNI OPTION CALLS'!L575)*('HNI OPTION CALLS'!M575))</f>
        <v>15750</v>
      </c>
      <c r="O575" s="71">
        <f>'HNI OPTION CALLS'!N575/('HNI OPTION CALLS'!M575)/'HNI OPTION CALLS'!G575%</f>
        <v>70</v>
      </c>
    </row>
    <row r="576" spans="1:15">
      <c r="A576" s="120">
        <v>11</v>
      </c>
      <c r="B576" s="78">
        <v>43381</v>
      </c>
      <c r="C576" s="120">
        <v>240</v>
      </c>
      <c r="D576" s="70" t="s">
        <v>187</v>
      </c>
      <c r="E576" s="120" t="s">
        <v>22</v>
      </c>
      <c r="F576" s="70" t="s">
        <v>291</v>
      </c>
      <c r="G576" s="70">
        <v>20</v>
      </c>
      <c r="H576" s="120">
        <v>15</v>
      </c>
      <c r="I576" s="120">
        <v>22.5</v>
      </c>
      <c r="J576" s="120">
        <v>25</v>
      </c>
      <c r="K576" s="120">
        <v>27.5</v>
      </c>
      <c r="L576" s="70">
        <v>25</v>
      </c>
      <c r="M576" s="120">
        <v>1500</v>
      </c>
      <c r="N576" s="137">
        <f>IF('HNI OPTION CALLS'!E576="BUY",('HNI OPTION CALLS'!L576-'HNI OPTION CALLS'!G576)*('HNI OPTION CALLS'!M576),('HNI OPTION CALLS'!G576-'HNI OPTION CALLS'!L576)*('HNI OPTION CALLS'!M576))</f>
        <v>7500</v>
      </c>
      <c r="O576" s="71">
        <f>'HNI OPTION CALLS'!N576/('HNI OPTION CALLS'!M576)/'HNI OPTION CALLS'!G576%</f>
        <v>25</v>
      </c>
    </row>
    <row r="577" spans="1:15">
      <c r="A577" s="120">
        <v>12</v>
      </c>
      <c r="B577" s="78">
        <v>43377</v>
      </c>
      <c r="C577" s="120">
        <v>840</v>
      </c>
      <c r="D577" s="70" t="s">
        <v>187</v>
      </c>
      <c r="E577" s="120" t="s">
        <v>22</v>
      </c>
      <c r="F577" s="70" t="s">
        <v>262</v>
      </c>
      <c r="G577" s="70">
        <v>30</v>
      </c>
      <c r="H577" s="120">
        <v>18</v>
      </c>
      <c r="I577" s="120">
        <v>37</v>
      </c>
      <c r="J577" s="120">
        <v>44</v>
      </c>
      <c r="K577" s="120">
        <v>50</v>
      </c>
      <c r="L577" s="70">
        <v>44</v>
      </c>
      <c r="M577" s="120">
        <v>700</v>
      </c>
      <c r="N577" s="137">
        <f>IF('HNI OPTION CALLS'!E577="BUY",('HNI OPTION CALLS'!L577-'HNI OPTION CALLS'!G577)*('HNI OPTION CALLS'!M577),('HNI OPTION CALLS'!G577-'HNI OPTION CALLS'!L577)*('HNI OPTION CALLS'!M577))</f>
        <v>9800</v>
      </c>
      <c r="O577" s="71">
        <f>'HNI OPTION CALLS'!N577/('HNI OPTION CALLS'!M577)/'HNI OPTION CALLS'!G577%</f>
        <v>46.666666666666671</v>
      </c>
    </row>
    <row r="578" spans="1:15">
      <c r="A578" s="120">
        <v>13</v>
      </c>
      <c r="B578" s="78">
        <v>43376</v>
      </c>
      <c r="C578" s="120">
        <v>255</v>
      </c>
      <c r="D578" s="70" t="s">
        <v>178</v>
      </c>
      <c r="E578" s="120" t="s">
        <v>22</v>
      </c>
      <c r="F578" s="70" t="s">
        <v>24</v>
      </c>
      <c r="G578" s="70">
        <v>11</v>
      </c>
      <c r="H578" s="120">
        <v>8</v>
      </c>
      <c r="I578" s="120">
        <v>12.5</v>
      </c>
      <c r="J578" s="120">
        <v>14</v>
      </c>
      <c r="K578" s="120">
        <v>15.5</v>
      </c>
      <c r="L578" s="70">
        <v>12.5</v>
      </c>
      <c r="M578" s="120">
        <v>3500</v>
      </c>
      <c r="N578" s="137">
        <f>IF('HNI OPTION CALLS'!E578="BUY",('HNI OPTION CALLS'!L578-'HNI OPTION CALLS'!G578)*('HNI OPTION CALLS'!M578),('HNI OPTION CALLS'!G578-'HNI OPTION CALLS'!L578)*('HNI OPTION CALLS'!M578))</f>
        <v>5250</v>
      </c>
      <c r="O578" s="71">
        <f>'HNI OPTION CALLS'!N578/('HNI OPTION CALLS'!M578)/'HNI OPTION CALLS'!G578%</f>
        <v>13.636363636363637</v>
      </c>
    </row>
    <row r="579" spans="1:15" ht="16.5">
      <c r="A579" s="82" t="s">
        <v>95</v>
      </c>
      <c r="B579" s="83"/>
      <c r="C579" s="84"/>
      <c r="D579" s="85"/>
      <c r="E579" s="86"/>
      <c r="F579" s="86"/>
      <c r="G579" s="87"/>
      <c r="H579" s="88"/>
      <c r="I579" s="88"/>
      <c r="J579" s="88"/>
      <c r="K579" s="86"/>
      <c r="L579" s="89"/>
    </row>
    <row r="580" spans="1:15" ht="16.5">
      <c r="A580" s="82" t="s">
        <v>96</v>
      </c>
      <c r="B580" s="83"/>
      <c r="C580" s="84"/>
      <c r="D580" s="85"/>
      <c r="E580" s="86"/>
      <c r="F580" s="86"/>
      <c r="G580" s="87"/>
      <c r="H580" s="86"/>
      <c r="I580" s="86"/>
      <c r="J580" s="86"/>
      <c r="K580" s="86"/>
      <c r="L580" s="89"/>
    </row>
    <row r="581" spans="1:15" ht="16.5">
      <c r="A581" s="82" t="s">
        <v>96</v>
      </c>
      <c r="B581" s="83"/>
      <c r="C581" s="84"/>
      <c r="D581" s="85"/>
      <c r="E581" s="86"/>
      <c r="F581" s="86"/>
      <c r="G581" s="87"/>
      <c r="H581" s="86"/>
      <c r="I581" s="86"/>
      <c r="J581" s="86"/>
      <c r="K581" s="86"/>
    </row>
    <row r="582" spans="1:15" ht="17.25" thickBot="1">
      <c r="A582" s="91"/>
      <c r="B582" s="92"/>
      <c r="C582" s="92"/>
      <c r="D582" s="93"/>
      <c r="E582" s="93"/>
      <c r="F582" s="93"/>
      <c r="G582" s="94"/>
      <c r="H582" s="95"/>
      <c r="I582" s="96" t="s">
        <v>27</v>
      </c>
      <c r="J582" s="96"/>
      <c r="K582" s="97"/>
      <c r="M582" s="90"/>
    </row>
    <row r="583" spans="1:15" ht="16.5">
      <c r="A583" s="98"/>
      <c r="B583" s="92"/>
      <c r="C583" s="92"/>
      <c r="D583" s="169" t="s">
        <v>28</v>
      </c>
      <c r="E583" s="203"/>
      <c r="F583" s="99">
        <v>13</v>
      </c>
      <c r="G583" s="100">
        <v>100</v>
      </c>
      <c r="H583" s="93">
        <v>13</v>
      </c>
      <c r="I583" s="101">
        <f>'HNI OPTION CALLS'!H584/'HNI OPTION CALLS'!H583%</f>
        <v>61.538461538461533</v>
      </c>
      <c r="J583" s="101"/>
      <c r="K583" s="101"/>
      <c r="L583" s="97"/>
    </row>
    <row r="584" spans="1:15" ht="16.5">
      <c r="A584" s="98"/>
      <c r="B584" s="92"/>
      <c r="C584" s="92"/>
      <c r="D584" s="170" t="s">
        <v>29</v>
      </c>
      <c r="E584" s="204"/>
      <c r="F584" s="103">
        <v>8</v>
      </c>
      <c r="G584" s="104">
        <f>('HNI OPTION CALLS'!F584/'HNI OPTION CALLS'!F583)*100</f>
        <v>61.53846153846154</v>
      </c>
      <c r="H584" s="93">
        <v>8</v>
      </c>
      <c r="I584" s="97"/>
      <c r="J584" s="97"/>
      <c r="K584" s="93"/>
    </row>
    <row r="585" spans="1:15" ht="16.5">
      <c r="A585" s="105"/>
      <c r="B585" s="92"/>
      <c r="C585" s="92"/>
      <c r="D585" s="170" t="s">
        <v>31</v>
      </c>
      <c r="E585" s="204"/>
      <c r="F585" s="103">
        <v>0</v>
      </c>
      <c r="G585" s="104">
        <f>('HNI OPTION CALLS'!F585/'HNI OPTION CALLS'!F583)*100</f>
        <v>0</v>
      </c>
      <c r="H585" s="106"/>
      <c r="I585" s="93"/>
      <c r="J585" s="93"/>
      <c r="K585" s="93"/>
      <c r="L585" s="102"/>
    </row>
    <row r="586" spans="1:15" ht="16.5">
      <c r="A586" s="105"/>
      <c r="B586" s="92"/>
      <c r="C586" s="92"/>
      <c r="D586" s="170" t="s">
        <v>32</v>
      </c>
      <c r="E586" s="204"/>
      <c r="F586" s="103">
        <v>0</v>
      </c>
      <c r="G586" s="104">
        <f>('HNI OPTION CALLS'!F586/'HNI OPTION CALLS'!F583)*100</f>
        <v>0</v>
      </c>
      <c r="H586" s="106"/>
      <c r="I586" s="93"/>
      <c r="J586" s="93"/>
      <c r="K586" s="93"/>
      <c r="L586" s="97"/>
    </row>
    <row r="587" spans="1:15" ht="16.5">
      <c r="A587" s="105"/>
      <c r="B587" s="92"/>
      <c r="C587" s="92"/>
      <c r="D587" s="170" t="s">
        <v>33</v>
      </c>
      <c r="E587" s="204"/>
      <c r="F587" s="103">
        <v>5</v>
      </c>
      <c r="G587" s="104">
        <f>('HNI OPTION CALLS'!F587/'HNI OPTION CALLS'!F583)*100</f>
        <v>38.461538461538467</v>
      </c>
      <c r="H587" s="106"/>
      <c r="I587" s="93" t="s">
        <v>34</v>
      </c>
      <c r="J587" s="93"/>
      <c r="K587" s="97"/>
      <c r="L587" s="97"/>
    </row>
    <row r="588" spans="1:15" ht="16.5">
      <c r="A588" s="105"/>
      <c r="B588" s="92"/>
      <c r="C588" s="92"/>
      <c r="D588" s="170" t="s">
        <v>35</v>
      </c>
      <c r="E588" s="204"/>
      <c r="F588" s="103">
        <v>0</v>
      </c>
      <c r="G588" s="104">
        <f>('HNI OPTION CALLS'!F588/'HNI OPTION CALLS'!F583)*100</f>
        <v>0</v>
      </c>
      <c r="H588" s="106"/>
      <c r="I588" s="93"/>
      <c r="J588" s="93"/>
      <c r="K588" s="97"/>
      <c r="L588" s="97"/>
    </row>
    <row r="589" spans="1:15" ht="17.25" thickBot="1">
      <c r="A589" s="105"/>
      <c r="B589" s="92"/>
      <c r="C589" s="92"/>
      <c r="D589" s="171" t="s">
        <v>36</v>
      </c>
      <c r="E589" s="205"/>
      <c r="F589" s="107">
        <v>0</v>
      </c>
      <c r="G589" s="108">
        <f>('HNI OPTION CALLS'!F589/'HNI OPTION CALLS'!F583)*100</f>
        <v>0</v>
      </c>
      <c r="H589" s="106"/>
      <c r="I589" s="93"/>
      <c r="J589" s="93"/>
      <c r="K589" s="102"/>
      <c r="L589" s="102"/>
    </row>
    <row r="590" spans="1:15" ht="16.5">
      <c r="A590" s="109" t="s">
        <v>37</v>
      </c>
      <c r="B590" s="92"/>
      <c r="C590" s="92"/>
      <c r="D590" s="98"/>
      <c r="E590" s="98"/>
      <c r="F590" s="93"/>
      <c r="G590" s="93"/>
      <c r="H590" s="110"/>
      <c r="I590" s="111"/>
      <c r="K590" s="111"/>
    </row>
    <row r="591" spans="1:15" ht="16.5">
      <c r="A591" s="112" t="s">
        <v>38</v>
      </c>
      <c r="B591" s="92"/>
      <c r="C591" s="92"/>
      <c r="D591" s="113"/>
      <c r="E591" s="114"/>
      <c r="F591" s="98"/>
      <c r="G591" s="111"/>
      <c r="H591" s="110"/>
      <c r="I591" s="111"/>
      <c r="J591" s="111"/>
      <c r="K591" s="111"/>
      <c r="L591" s="93"/>
      <c r="O591" s="98"/>
    </row>
    <row r="592" spans="1:15" ht="16.5">
      <c r="A592" s="112" t="s">
        <v>39</v>
      </c>
      <c r="B592" s="92"/>
      <c r="C592" s="92"/>
      <c r="D592" s="98"/>
      <c r="E592" s="114"/>
      <c r="F592" s="98"/>
      <c r="G592" s="111"/>
      <c r="H592" s="110"/>
      <c r="I592" s="97"/>
      <c r="J592" s="97"/>
      <c r="K592" s="97"/>
      <c r="L592" s="93"/>
    </row>
    <row r="593" spans="1:15" ht="16.5">
      <c r="A593" s="112" t="s">
        <v>40</v>
      </c>
      <c r="B593" s="113"/>
      <c r="C593" s="92"/>
      <c r="D593" s="98"/>
      <c r="E593" s="114"/>
      <c r="F593" s="98"/>
      <c r="G593" s="111"/>
      <c r="H593" s="95"/>
      <c r="I593" s="97"/>
      <c r="J593" s="97"/>
      <c r="K593" s="97"/>
      <c r="L593" s="93"/>
      <c r="N593" s="115"/>
    </row>
    <row r="594" spans="1:15" ht="16.5">
      <c r="A594" s="112" t="s">
        <v>41</v>
      </c>
      <c r="B594" s="105"/>
      <c r="C594" s="113"/>
      <c r="D594" s="98"/>
      <c r="E594" s="116"/>
      <c r="F594" s="111"/>
      <c r="G594" s="111"/>
      <c r="H594" s="95"/>
      <c r="I594" s="97"/>
      <c r="J594" s="97"/>
      <c r="K594" s="97"/>
      <c r="L594" s="111"/>
      <c r="N594" s="98"/>
    </row>
    <row r="595" spans="1:15" ht="15.75" customHeight="1">
      <c r="A595" s="209" t="s">
        <v>0</v>
      </c>
      <c r="B595" s="210"/>
      <c r="C595" s="210"/>
      <c r="D595" s="210"/>
      <c r="E595" s="210"/>
      <c r="F595" s="210"/>
      <c r="G595" s="210"/>
      <c r="H595" s="210"/>
      <c r="I595" s="210"/>
      <c r="J595" s="210"/>
      <c r="K595" s="210"/>
      <c r="L595" s="210"/>
      <c r="M595" s="210"/>
      <c r="N595" s="210"/>
      <c r="O595" s="211"/>
    </row>
    <row r="596" spans="1:15" ht="15.75" customHeight="1">
      <c r="A596" s="212"/>
      <c r="B596" s="185"/>
      <c r="C596" s="185"/>
      <c r="D596" s="185"/>
      <c r="E596" s="185"/>
      <c r="F596" s="185"/>
      <c r="G596" s="185"/>
      <c r="H596" s="185"/>
      <c r="I596" s="185"/>
      <c r="J596" s="185"/>
      <c r="K596" s="185"/>
      <c r="L596" s="185"/>
      <c r="M596" s="185"/>
      <c r="N596" s="185"/>
      <c r="O596" s="213"/>
    </row>
    <row r="597" spans="1:15" ht="15" customHeight="1">
      <c r="A597" s="212"/>
      <c r="B597" s="185"/>
      <c r="C597" s="185"/>
      <c r="D597" s="185"/>
      <c r="E597" s="185"/>
      <c r="F597" s="185"/>
      <c r="G597" s="185"/>
      <c r="H597" s="185"/>
      <c r="I597" s="185"/>
      <c r="J597" s="185"/>
      <c r="K597" s="185"/>
      <c r="L597" s="185"/>
      <c r="M597" s="185"/>
      <c r="N597" s="185"/>
      <c r="O597" s="213"/>
    </row>
    <row r="598" spans="1:15">
      <c r="A598" s="160" t="s">
        <v>328</v>
      </c>
      <c r="B598" s="161"/>
      <c r="C598" s="161"/>
      <c r="D598" s="161"/>
      <c r="E598" s="161"/>
      <c r="F598" s="161"/>
      <c r="G598" s="161"/>
      <c r="H598" s="161"/>
      <c r="I598" s="161"/>
      <c r="J598" s="161"/>
      <c r="K598" s="161"/>
      <c r="L598" s="161"/>
      <c r="M598" s="161"/>
      <c r="N598" s="161"/>
      <c r="O598" s="162"/>
    </row>
    <row r="599" spans="1:15">
      <c r="A599" s="160" t="s">
        <v>329</v>
      </c>
      <c r="B599" s="161"/>
      <c r="C599" s="161"/>
      <c r="D599" s="161"/>
      <c r="E599" s="161"/>
      <c r="F599" s="161"/>
      <c r="G599" s="161"/>
      <c r="H599" s="161"/>
      <c r="I599" s="161"/>
      <c r="J599" s="161"/>
      <c r="K599" s="161"/>
      <c r="L599" s="161"/>
      <c r="M599" s="161"/>
      <c r="N599" s="161"/>
      <c r="O599" s="162"/>
    </row>
    <row r="600" spans="1:15">
      <c r="A600" s="214" t="s">
        <v>3</v>
      </c>
      <c r="B600" s="215"/>
      <c r="C600" s="215"/>
      <c r="D600" s="215"/>
      <c r="E600" s="215"/>
      <c r="F600" s="215"/>
      <c r="G600" s="215"/>
      <c r="H600" s="215"/>
      <c r="I600" s="215"/>
      <c r="J600" s="215"/>
      <c r="K600" s="215"/>
      <c r="L600" s="215"/>
      <c r="M600" s="215"/>
      <c r="N600" s="215"/>
      <c r="O600" s="216"/>
    </row>
    <row r="601" spans="1:15" ht="16.5">
      <c r="A601" s="195" t="s">
        <v>320</v>
      </c>
      <c r="B601" s="196"/>
      <c r="C601" s="196"/>
      <c r="D601" s="196"/>
      <c r="E601" s="196"/>
      <c r="F601" s="196"/>
      <c r="G601" s="196"/>
      <c r="H601" s="196"/>
      <c r="I601" s="196"/>
      <c r="J601" s="196"/>
      <c r="K601" s="196"/>
      <c r="L601" s="196"/>
      <c r="M601" s="196"/>
      <c r="N601" s="196"/>
      <c r="O601" s="197"/>
    </row>
    <row r="602" spans="1:15" ht="16.5">
      <c r="A602" s="195" t="s">
        <v>5</v>
      </c>
      <c r="B602" s="196"/>
      <c r="C602" s="196"/>
      <c r="D602" s="196"/>
      <c r="E602" s="196"/>
      <c r="F602" s="196"/>
      <c r="G602" s="196"/>
      <c r="H602" s="196"/>
      <c r="I602" s="196"/>
      <c r="J602" s="196"/>
      <c r="K602" s="196"/>
      <c r="L602" s="196"/>
      <c r="M602" s="196"/>
      <c r="N602" s="196"/>
      <c r="O602" s="197"/>
    </row>
    <row r="603" spans="1:15" ht="15" customHeight="1">
      <c r="A603" s="165" t="s">
        <v>6</v>
      </c>
      <c r="B603" s="166" t="s">
        <v>7</v>
      </c>
      <c r="C603" s="166" t="s">
        <v>8</v>
      </c>
      <c r="D603" s="166" t="s">
        <v>9</v>
      </c>
      <c r="E603" s="165" t="s">
        <v>10</v>
      </c>
      <c r="F603" s="165" t="s">
        <v>11</v>
      </c>
      <c r="G603" s="166" t="s">
        <v>12</v>
      </c>
      <c r="H603" s="166" t="s">
        <v>13</v>
      </c>
      <c r="I603" s="166" t="s">
        <v>14</v>
      </c>
      <c r="J603" s="166" t="s">
        <v>15</v>
      </c>
      <c r="K603" s="166" t="s">
        <v>16</v>
      </c>
      <c r="L603" s="200" t="s">
        <v>17</v>
      </c>
      <c r="M603" s="166" t="s">
        <v>18</v>
      </c>
      <c r="N603" s="166" t="s">
        <v>19</v>
      </c>
      <c r="O603" s="166" t="s">
        <v>20</v>
      </c>
    </row>
    <row r="604" spans="1:15" ht="15" customHeight="1">
      <c r="A604" s="198"/>
      <c r="B604" s="199"/>
      <c r="C604" s="199"/>
      <c r="D604" s="199"/>
      <c r="E604" s="198"/>
      <c r="F604" s="198"/>
      <c r="G604" s="199"/>
      <c r="H604" s="199"/>
      <c r="I604" s="199"/>
      <c r="J604" s="199"/>
      <c r="K604" s="199"/>
      <c r="L604" s="201"/>
      <c r="M604" s="199"/>
      <c r="N604" s="202"/>
      <c r="O604" s="202"/>
    </row>
    <row r="605" spans="1:15">
      <c r="A605" s="120">
        <v>1</v>
      </c>
      <c r="B605" s="78">
        <v>43371</v>
      </c>
      <c r="C605" s="120">
        <v>760</v>
      </c>
      <c r="D605" s="70" t="s">
        <v>187</v>
      </c>
      <c r="E605" s="120" t="s">
        <v>22</v>
      </c>
      <c r="F605" s="70" t="s">
        <v>152</v>
      </c>
      <c r="G605" s="70">
        <v>28</v>
      </c>
      <c r="H605" s="120">
        <v>18</v>
      </c>
      <c r="I605" s="120">
        <v>33</v>
      </c>
      <c r="J605" s="120">
        <v>38</v>
      </c>
      <c r="K605" s="120">
        <v>43</v>
      </c>
      <c r="L605" s="70">
        <v>32</v>
      </c>
      <c r="M605" s="120">
        <v>1200</v>
      </c>
      <c r="N605" s="137">
        <f>IF('HNI OPTION CALLS'!E605="BUY",('HNI OPTION CALLS'!L605-'HNI OPTION CALLS'!G605)*('HNI OPTION CALLS'!M605),('HNI OPTION CALLS'!G605-'HNI OPTION CALLS'!L605)*('HNI OPTION CALLS'!M605))</f>
        <v>4800</v>
      </c>
      <c r="O605" s="71">
        <f>'HNI OPTION CALLS'!N605/('HNI OPTION CALLS'!M605)/'HNI OPTION CALLS'!G605%</f>
        <v>14.285714285714285</v>
      </c>
    </row>
    <row r="606" spans="1:15">
      <c r="A606" s="120">
        <v>2</v>
      </c>
      <c r="B606" s="78">
        <v>43370</v>
      </c>
      <c r="C606" s="120">
        <v>230</v>
      </c>
      <c r="D606" s="70" t="s">
        <v>187</v>
      </c>
      <c r="E606" s="120" t="s">
        <v>22</v>
      </c>
      <c r="F606" s="70" t="s">
        <v>75</v>
      </c>
      <c r="G606" s="70">
        <v>11</v>
      </c>
      <c r="H606" s="120">
        <v>4</v>
      </c>
      <c r="I606" s="120">
        <v>15</v>
      </c>
      <c r="J606" s="120">
        <v>19</v>
      </c>
      <c r="K606" s="120">
        <v>23</v>
      </c>
      <c r="L606" s="70">
        <v>14.6</v>
      </c>
      <c r="M606" s="120">
        <v>1500</v>
      </c>
      <c r="N606" s="137">
        <f>IF('HNI OPTION CALLS'!E606="BUY",('HNI OPTION CALLS'!L606-'HNI OPTION CALLS'!G606)*('HNI OPTION CALLS'!M606),('HNI OPTION CALLS'!G606-'HNI OPTION CALLS'!L606)*('HNI OPTION CALLS'!M606))</f>
        <v>5399.9999999999991</v>
      </c>
      <c r="O606" s="71">
        <f>'HNI OPTION CALLS'!N606/('HNI OPTION CALLS'!M606)/'HNI OPTION CALLS'!G606%</f>
        <v>32.72727272727272</v>
      </c>
    </row>
    <row r="607" spans="1:15">
      <c r="A607" s="120">
        <v>3</v>
      </c>
      <c r="B607" s="78">
        <v>43369</v>
      </c>
      <c r="C607" s="120">
        <v>240</v>
      </c>
      <c r="D607" s="120" t="s">
        <v>178</v>
      </c>
      <c r="E607" s="120" t="s">
        <v>22</v>
      </c>
      <c r="F607" s="70" t="s">
        <v>74</v>
      </c>
      <c r="G607" s="70">
        <v>10</v>
      </c>
      <c r="H607" s="120">
        <v>4</v>
      </c>
      <c r="I607" s="120">
        <v>13</v>
      </c>
      <c r="J607" s="120">
        <v>16</v>
      </c>
      <c r="K607" s="120">
        <v>19</v>
      </c>
      <c r="L607" s="70">
        <v>16</v>
      </c>
      <c r="M607" s="120">
        <v>1750</v>
      </c>
      <c r="N607" s="137">
        <f>IF('HNI OPTION CALLS'!E607="BUY",('HNI OPTION CALLS'!L607-'HNI OPTION CALLS'!G607)*('HNI OPTION CALLS'!M607),('HNI OPTION CALLS'!G607-'HNI OPTION CALLS'!L607)*('HNI OPTION CALLS'!M607))</f>
        <v>10500</v>
      </c>
      <c r="O607" s="71">
        <f>'HNI OPTION CALLS'!N607/('HNI OPTION CALLS'!M607)/'HNI OPTION CALLS'!G607%</f>
        <v>60</v>
      </c>
    </row>
    <row r="608" spans="1:15">
      <c r="A608" s="120">
        <v>4</v>
      </c>
      <c r="B608" s="78">
        <v>43367</v>
      </c>
      <c r="C608" s="120">
        <v>760</v>
      </c>
      <c r="D608" s="120" t="s">
        <v>178</v>
      </c>
      <c r="E608" s="120" t="s">
        <v>22</v>
      </c>
      <c r="F608" s="70" t="s">
        <v>152</v>
      </c>
      <c r="G608" s="70">
        <v>13.5</v>
      </c>
      <c r="H608" s="120">
        <v>6</v>
      </c>
      <c r="I608" s="120">
        <v>18</v>
      </c>
      <c r="J608" s="120">
        <v>22</v>
      </c>
      <c r="K608" s="120">
        <v>26</v>
      </c>
      <c r="L608" s="70">
        <v>17.8</v>
      </c>
      <c r="M608" s="120">
        <v>1200</v>
      </c>
      <c r="N608" s="137">
        <f>IF('HNI OPTION CALLS'!E608="BUY",('HNI OPTION CALLS'!L608-'HNI OPTION CALLS'!G608)*('HNI OPTION CALLS'!M608),('HNI OPTION CALLS'!G608-'HNI OPTION CALLS'!L608)*('HNI OPTION CALLS'!M608))</f>
        <v>5160.0000000000009</v>
      </c>
      <c r="O608" s="71">
        <f>'HNI OPTION CALLS'!N608/('HNI OPTION CALLS'!M608)/'HNI OPTION CALLS'!G608%</f>
        <v>31.851851851851855</v>
      </c>
    </row>
    <row r="609" spans="1:15">
      <c r="A609" s="120">
        <v>5</v>
      </c>
      <c r="B609" s="78">
        <v>43357</v>
      </c>
      <c r="C609" s="120">
        <v>240</v>
      </c>
      <c r="D609" s="120" t="s">
        <v>178</v>
      </c>
      <c r="E609" s="120" t="s">
        <v>22</v>
      </c>
      <c r="F609" s="70" t="s">
        <v>82</v>
      </c>
      <c r="G609" s="70">
        <v>9</v>
      </c>
      <c r="H609" s="120">
        <v>4</v>
      </c>
      <c r="I609" s="120">
        <v>11.5</v>
      </c>
      <c r="J609" s="120">
        <v>14</v>
      </c>
      <c r="K609" s="120">
        <v>16.5</v>
      </c>
      <c r="L609" s="70">
        <v>11.5</v>
      </c>
      <c r="M609" s="120">
        <v>2000</v>
      </c>
      <c r="N609" s="137">
        <f>IF('HNI OPTION CALLS'!E609="BUY",('HNI OPTION CALLS'!L609-'HNI OPTION CALLS'!G609)*('HNI OPTION CALLS'!M609),('HNI OPTION CALLS'!G609-'HNI OPTION CALLS'!L609)*('HNI OPTION CALLS'!M609))</f>
        <v>5000</v>
      </c>
      <c r="O609" s="71">
        <f>'HNI OPTION CALLS'!N609/('HNI OPTION CALLS'!M609)/'HNI OPTION CALLS'!G609%</f>
        <v>27.777777777777779</v>
      </c>
    </row>
    <row r="610" spans="1:15">
      <c r="A610" s="120">
        <v>6</v>
      </c>
      <c r="B610" s="78">
        <v>43357</v>
      </c>
      <c r="C610" s="120">
        <v>620</v>
      </c>
      <c r="D610" s="120" t="s">
        <v>178</v>
      </c>
      <c r="E610" s="120" t="s">
        <v>22</v>
      </c>
      <c r="F610" s="70" t="s">
        <v>44</v>
      </c>
      <c r="G610" s="70">
        <v>15</v>
      </c>
      <c r="H610" s="120">
        <v>7</v>
      </c>
      <c r="I610" s="120">
        <v>20</v>
      </c>
      <c r="J610" s="120">
        <v>25</v>
      </c>
      <c r="K610" s="120">
        <v>30</v>
      </c>
      <c r="L610" s="70">
        <v>20</v>
      </c>
      <c r="M610" s="120">
        <v>1061</v>
      </c>
      <c r="N610" s="137">
        <f>IF('HNI OPTION CALLS'!E610="BUY",('HNI OPTION CALLS'!L610-'HNI OPTION CALLS'!G610)*('HNI OPTION CALLS'!M610),('HNI OPTION CALLS'!G610-'HNI OPTION CALLS'!L610)*('HNI OPTION CALLS'!M610))</f>
        <v>5305</v>
      </c>
      <c r="O610" s="71">
        <f>'HNI OPTION CALLS'!N610/('HNI OPTION CALLS'!M610)/'HNI OPTION CALLS'!G610%</f>
        <v>33.333333333333336</v>
      </c>
    </row>
    <row r="611" spans="1:15">
      <c r="A611" s="120">
        <v>7</v>
      </c>
      <c r="B611" s="78">
        <v>43354</v>
      </c>
      <c r="C611" s="120">
        <v>280</v>
      </c>
      <c r="D611" s="70" t="s">
        <v>187</v>
      </c>
      <c r="E611" s="120" t="s">
        <v>22</v>
      </c>
      <c r="F611" s="70" t="s">
        <v>49</v>
      </c>
      <c r="G611" s="70">
        <v>6</v>
      </c>
      <c r="H611" s="120">
        <v>2</v>
      </c>
      <c r="I611" s="120">
        <v>8</v>
      </c>
      <c r="J611" s="120">
        <v>10</v>
      </c>
      <c r="K611" s="120">
        <v>12</v>
      </c>
      <c r="L611" s="70">
        <v>2</v>
      </c>
      <c r="M611" s="120">
        <v>3000</v>
      </c>
      <c r="N611" s="137">
        <f>IF('HNI OPTION CALLS'!E611="BUY",('HNI OPTION CALLS'!L611-'HNI OPTION CALLS'!G611)*('HNI OPTION CALLS'!M611),('HNI OPTION CALLS'!G611-'HNI OPTION CALLS'!L611)*('HNI OPTION CALLS'!M611))</f>
        <v>-12000</v>
      </c>
      <c r="O611" s="71">
        <f>'HNI OPTION CALLS'!N611/('HNI OPTION CALLS'!M611)/'HNI OPTION CALLS'!G611%</f>
        <v>-66.666666666666671</v>
      </c>
    </row>
    <row r="612" spans="1:15">
      <c r="A612" s="120">
        <v>8</v>
      </c>
      <c r="B612" s="78">
        <v>43350</v>
      </c>
      <c r="C612" s="120">
        <v>210</v>
      </c>
      <c r="D612" s="120" t="s">
        <v>178</v>
      </c>
      <c r="E612" s="120" t="s">
        <v>22</v>
      </c>
      <c r="F612" s="70" t="s">
        <v>69</v>
      </c>
      <c r="G612" s="70">
        <v>7</v>
      </c>
      <c r="H612" s="120">
        <v>3.5</v>
      </c>
      <c r="I612" s="120">
        <v>9</v>
      </c>
      <c r="J612" s="120">
        <v>11</v>
      </c>
      <c r="K612" s="120">
        <v>13</v>
      </c>
      <c r="L612" s="70">
        <v>3.5</v>
      </c>
      <c r="M612" s="120">
        <v>2500</v>
      </c>
      <c r="N612" s="137">
        <f>IF('HNI OPTION CALLS'!E612="BUY",('HNI OPTION CALLS'!L612-'HNI OPTION CALLS'!G612)*('HNI OPTION CALLS'!M612),('HNI OPTION CALLS'!G612-'HNI OPTION CALLS'!L612)*('HNI OPTION CALLS'!M612))</f>
        <v>-8750</v>
      </c>
      <c r="O612" s="71">
        <f>'HNI OPTION CALLS'!N612/('HNI OPTION CALLS'!M612)/'HNI OPTION CALLS'!G612%</f>
        <v>-49.999999999999993</v>
      </c>
    </row>
    <row r="613" spans="1:15">
      <c r="A613" s="120">
        <v>9</v>
      </c>
      <c r="B613" s="78">
        <v>43349</v>
      </c>
      <c r="C613" s="120">
        <v>270</v>
      </c>
      <c r="D613" s="120" t="s">
        <v>178</v>
      </c>
      <c r="E613" s="120" t="s">
        <v>22</v>
      </c>
      <c r="F613" s="70" t="s">
        <v>75</v>
      </c>
      <c r="G613" s="70">
        <v>9.5</v>
      </c>
      <c r="H613" s="120">
        <v>3</v>
      </c>
      <c r="I613" s="120">
        <v>13</v>
      </c>
      <c r="J613" s="120">
        <v>16.5</v>
      </c>
      <c r="K613" s="120">
        <v>20</v>
      </c>
      <c r="L613" s="70">
        <v>16.5</v>
      </c>
      <c r="M613" s="120">
        <v>1500</v>
      </c>
      <c r="N613" s="137">
        <f>IF('HNI OPTION CALLS'!E613="BUY",('HNI OPTION CALLS'!L613-'HNI OPTION CALLS'!G613)*('HNI OPTION CALLS'!M613),('HNI OPTION CALLS'!G613-'HNI OPTION CALLS'!L613)*('HNI OPTION CALLS'!M613))</f>
        <v>10500</v>
      </c>
      <c r="O613" s="71">
        <f>'HNI OPTION CALLS'!N613/('HNI OPTION CALLS'!M613)/'HNI OPTION CALLS'!G613%</f>
        <v>73.684210526315795</v>
      </c>
    </row>
    <row r="614" spans="1:15">
      <c r="A614" s="120">
        <v>10</v>
      </c>
      <c r="B614" s="78">
        <v>43349</v>
      </c>
      <c r="C614" s="120">
        <v>1900</v>
      </c>
      <c r="D614" s="120" t="s">
        <v>178</v>
      </c>
      <c r="E614" s="120" t="s">
        <v>22</v>
      </c>
      <c r="F614" s="70" t="s">
        <v>68</v>
      </c>
      <c r="G614" s="70">
        <v>29</v>
      </c>
      <c r="H614" s="120">
        <v>5</v>
      </c>
      <c r="I614" s="120">
        <v>50</v>
      </c>
      <c r="J614" s="120">
        <v>70</v>
      </c>
      <c r="K614" s="120">
        <v>90</v>
      </c>
      <c r="L614" s="70">
        <v>5</v>
      </c>
      <c r="M614" s="120">
        <v>300</v>
      </c>
      <c r="N614" s="137">
        <f>IF('HNI OPTION CALLS'!E614="BUY",('HNI OPTION CALLS'!L614-'HNI OPTION CALLS'!G614)*('HNI OPTION CALLS'!M614),('HNI OPTION CALLS'!G614-'HNI OPTION CALLS'!L614)*('HNI OPTION CALLS'!M614))</f>
        <v>-7200</v>
      </c>
      <c r="O614" s="71">
        <f>'HNI OPTION CALLS'!N614/('HNI OPTION CALLS'!M614)/'HNI OPTION CALLS'!G614%</f>
        <v>-82.758620689655174</v>
      </c>
    </row>
    <row r="615" spans="1:15">
      <c r="A615" s="120">
        <v>11</v>
      </c>
      <c r="B615" s="78">
        <v>43348</v>
      </c>
      <c r="C615" s="120">
        <v>230</v>
      </c>
      <c r="D615" s="120" t="s">
        <v>178</v>
      </c>
      <c r="E615" s="120" t="s">
        <v>22</v>
      </c>
      <c r="F615" s="70" t="s">
        <v>74</v>
      </c>
      <c r="G615" s="120">
        <v>9.5</v>
      </c>
      <c r="H615" s="120">
        <v>4</v>
      </c>
      <c r="I615" s="120">
        <v>12.5</v>
      </c>
      <c r="J615" s="120">
        <v>15.5</v>
      </c>
      <c r="K615" s="120">
        <v>18.5</v>
      </c>
      <c r="L615" s="70">
        <v>4</v>
      </c>
      <c r="M615" s="120">
        <v>1750</v>
      </c>
      <c r="N615" s="137">
        <f>IF('HNI OPTION CALLS'!E615="BUY",('HNI OPTION CALLS'!L615-'HNI OPTION CALLS'!G615)*('HNI OPTION CALLS'!M615),('HNI OPTION CALLS'!G615-'HNI OPTION CALLS'!L615)*('HNI OPTION CALLS'!M615))</f>
        <v>-9625</v>
      </c>
      <c r="O615" s="71">
        <f>'HNI OPTION CALLS'!N615/('HNI OPTION CALLS'!M615)/'HNI OPTION CALLS'!G615%</f>
        <v>-57.89473684210526</v>
      </c>
    </row>
    <row r="616" spans="1:15" ht="16.5">
      <c r="A616" s="82" t="s">
        <v>95</v>
      </c>
      <c r="B616" s="83"/>
      <c r="C616" s="84"/>
      <c r="D616" s="85"/>
      <c r="E616" s="86"/>
      <c r="F616" s="86"/>
      <c r="G616" s="87"/>
      <c r="H616" s="88"/>
      <c r="I616" s="88"/>
      <c r="J616" s="88"/>
      <c r="K616" s="86"/>
      <c r="L616" s="89"/>
    </row>
    <row r="617" spans="1:15" ht="16.5">
      <c r="A617" s="82" t="s">
        <v>96</v>
      </c>
      <c r="B617" s="83"/>
      <c r="C617" s="84"/>
      <c r="D617" s="85"/>
      <c r="E617" s="86"/>
      <c r="F617" s="86"/>
      <c r="G617" s="87"/>
      <c r="H617" s="86"/>
      <c r="I617" s="86"/>
      <c r="J617" s="86"/>
      <c r="K617" s="86"/>
      <c r="L617" s="89"/>
    </row>
    <row r="618" spans="1:15" ht="16.5">
      <c r="A618" s="82" t="s">
        <v>96</v>
      </c>
      <c r="B618" s="83"/>
      <c r="C618" s="84"/>
      <c r="D618" s="85"/>
      <c r="E618" s="86"/>
      <c r="F618" s="86"/>
      <c r="G618" s="87"/>
      <c r="H618" s="86"/>
      <c r="I618" s="86"/>
      <c r="J618" s="86"/>
      <c r="K618" s="86"/>
    </row>
    <row r="619" spans="1:15" ht="17.25" thickBot="1">
      <c r="A619" s="91"/>
      <c r="B619" s="92"/>
      <c r="C619" s="92"/>
      <c r="D619" s="93"/>
      <c r="E619" s="93"/>
      <c r="F619" s="93"/>
      <c r="G619" s="94"/>
      <c r="H619" s="95"/>
      <c r="I619" s="96" t="s">
        <v>27</v>
      </c>
      <c r="J619" s="96"/>
      <c r="K619" s="97"/>
      <c r="M619" s="90"/>
    </row>
    <row r="620" spans="1:15" ht="16.5">
      <c r="A620" s="98"/>
      <c r="B620" s="92"/>
      <c r="C620" s="92"/>
      <c r="D620" s="169" t="s">
        <v>28</v>
      </c>
      <c r="E620" s="203"/>
      <c r="F620" s="99">
        <v>11</v>
      </c>
      <c r="G620" s="100">
        <v>100</v>
      </c>
      <c r="H620" s="93">
        <v>11</v>
      </c>
      <c r="I620" s="101">
        <f>'HNI OPTION CALLS'!H621/'HNI OPTION CALLS'!H620%</f>
        <v>63.636363636363633</v>
      </c>
      <c r="J620" s="101"/>
      <c r="K620" s="101"/>
      <c r="L620" s="97"/>
    </row>
    <row r="621" spans="1:15" ht="16.5">
      <c r="A621" s="98"/>
      <c r="B621" s="92"/>
      <c r="C621" s="92"/>
      <c r="D621" s="170" t="s">
        <v>29</v>
      </c>
      <c r="E621" s="204"/>
      <c r="F621" s="103">
        <v>7</v>
      </c>
      <c r="G621" s="104">
        <f>('HNI OPTION CALLS'!F621/'HNI OPTION CALLS'!F620)*100</f>
        <v>63.636363636363633</v>
      </c>
      <c r="H621" s="93">
        <v>7</v>
      </c>
      <c r="I621" s="97"/>
      <c r="J621" s="97"/>
      <c r="K621" s="93"/>
    </row>
    <row r="622" spans="1:15" ht="16.5">
      <c r="A622" s="105"/>
      <c r="B622" s="92"/>
      <c r="C622" s="92"/>
      <c r="D622" s="170" t="s">
        <v>31</v>
      </c>
      <c r="E622" s="204"/>
      <c r="F622" s="103">
        <v>0</v>
      </c>
      <c r="G622" s="104">
        <f>('HNI OPTION CALLS'!F622/'HNI OPTION CALLS'!F620)*100</f>
        <v>0</v>
      </c>
      <c r="H622" s="106"/>
      <c r="I622" s="93"/>
      <c r="J622" s="93"/>
      <c r="K622" s="93"/>
      <c r="L622" s="102"/>
    </row>
    <row r="623" spans="1:15" ht="16.5">
      <c r="A623" s="105"/>
      <c r="B623" s="92"/>
      <c r="C623" s="92"/>
      <c r="D623" s="170" t="s">
        <v>32</v>
      </c>
      <c r="E623" s="204"/>
      <c r="F623" s="103">
        <v>0</v>
      </c>
      <c r="G623" s="104">
        <f>('HNI OPTION CALLS'!F623/'HNI OPTION CALLS'!F620)*100</f>
        <v>0</v>
      </c>
      <c r="H623" s="106"/>
      <c r="I623" s="93"/>
      <c r="J623" s="93"/>
      <c r="K623" s="93"/>
      <c r="L623" s="97"/>
    </row>
    <row r="624" spans="1:15" ht="16.5">
      <c r="A624" s="105"/>
      <c r="B624" s="92"/>
      <c r="C624" s="92"/>
      <c r="D624" s="170" t="s">
        <v>33</v>
      </c>
      <c r="E624" s="204"/>
      <c r="F624" s="103">
        <v>4</v>
      </c>
      <c r="G624" s="104">
        <f>('HNI OPTION CALLS'!F624/'HNI OPTION CALLS'!F620)*100</f>
        <v>36.363636363636367</v>
      </c>
      <c r="H624" s="106"/>
      <c r="I624" s="93" t="s">
        <v>34</v>
      </c>
      <c r="J624" s="93"/>
      <c r="K624" s="97"/>
      <c r="L624" s="97"/>
    </row>
    <row r="625" spans="1:15" ht="16.5">
      <c r="A625" s="105"/>
      <c r="B625" s="92"/>
      <c r="C625" s="92"/>
      <c r="D625" s="170" t="s">
        <v>35</v>
      </c>
      <c r="E625" s="204"/>
      <c r="F625" s="103">
        <v>0</v>
      </c>
      <c r="G625" s="104">
        <f>('HNI OPTION CALLS'!F625/'HNI OPTION CALLS'!F620)*100</f>
        <v>0</v>
      </c>
      <c r="H625" s="106"/>
      <c r="I625" s="93"/>
      <c r="J625" s="93"/>
      <c r="K625" s="97"/>
      <c r="L625" s="97"/>
    </row>
    <row r="626" spans="1:15" ht="17.25" thickBot="1">
      <c r="A626" s="105"/>
      <c r="B626" s="92"/>
      <c r="C626" s="92"/>
      <c r="D626" s="171" t="s">
        <v>36</v>
      </c>
      <c r="E626" s="205"/>
      <c r="F626" s="107">
        <v>0</v>
      </c>
      <c r="G626" s="108">
        <f>('HNI OPTION CALLS'!F626/'HNI OPTION CALLS'!F620)*100</f>
        <v>0</v>
      </c>
      <c r="H626" s="106"/>
      <c r="I626" s="93"/>
      <c r="J626" s="93"/>
      <c r="K626" s="102"/>
      <c r="L626" s="102"/>
    </row>
    <row r="627" spans="1:15" ht="16.5">
      <c r="A627" s="109" t="s">
        <v>37</v>
      </c>
      <c r="B627" s="92"/>
      <c r="C627" s="92"/>
      <c r="D627" s="98"/>
      <c r="E627" s="98"/>
      <c r="F627" s="93"/>
      <c r="G627" s="93"/>
      <c r="H627" s="110"/>
      <c r="I627" s="111"/>
      <c r="K627" s="111"/>
    </row>
    <row r="628" spans="1:15" ht="16.5">
      <c r="A628" s="112" t="s">
        <v>38</v>
      </c>
      <c r="B628" s="92"/>
      <c r="C628" s="92"/>
      <c r="D628" s="113"/>
      <c r="E628" s="114"/>
      <c r="F628" s="98"/>
      <c r="G628" s="111"/>
      <c r="H628" s="110"/>
      <c r="I628" s="111"/>
      <c r="J628" s="111"/>
      <c r="K628" s="111"/>
      <c r="L628" s="93"/>
      <c r="O628" s="98"/>
    </row>
    <row r="629" spans="1:15" ht="16.5">
      <c r="A629" s="112" t="s">
        <v>39</v>
      </c>
      <c r="B629" s="92"/>
      <c r="C629" s="92"/>
      <c r="D629" s="98"/>
      <c r="E629" s="114"/>
      <c r="F629" s="98"/>
      <c r="G629" s="111"/>
      <c r="H629" s="110"/>
      <c r="I629" s="97"/>
      <c r="J629" s="97"/>
      <c r="K629" s="97"/>
      <c r="L629" s="93"/>
    </row>
    <row r="630" spans="1:15" ht="16.5">
      <c r="A630" s="112" t="s">
        <v>40</v>
      </c>
      <c r="B630" s="113"/>
      <c r="C630" s="92"/>
      <c r="D630" s="98"/>
      <c r="E630" s="114"/>
      <c r="F630" s="98"/>
      <c r="G630" s="111"/>
      <c r="H630" s="95"/>
      <c r="I630" s="97"/>
      <c r="J630" s="97"/>
      <c r="K630" s="97"/>
      <c r="L630" s="93"/>
      <c r="N630" s="115"/>
    </row>
    <row r="631" spans="1:15" ht="17.25" thickBot="1">
      <c r="A631" s="112" t="s">
        <v>41</v>
      </c>
      <c r="B631" s="105"/>
      <c r="C631" s="113"/>
      <c r="D631" s="98"/>
      <c r="E631" s="116"/>
      <c r="F631" s="111"/>
      <c r="G631" s="111"/>
      <c r="H631" s="95"/>
      <c r="I631" s="97"/>
      <c r="J631" s="97"/>
      <c r="K631" s="97"/>
      <c r="L631" s="111"/>
      <c r="N631" s="98"/>
    </row>
    <row r="632" spans="1:15" ht="15.75" thickBot="1">
      <c r="A632" s="206" t="s">
        <v>0</v>
      </c>
      <c r="B632" s="206"/>
      <c r="C632" s="206"/>
      <c r="D632" s="206"/>
      <c r="E632" s="206"/>
      <c r="F632" s="206"/>
      <c r="G632" s="206"/>
      <c r="H632" s="206"/>
      <c r="I632" s="206"/>
      <c r="J632" s="206"/>
      <c r="K632" s="206"/>
      <c r="L632" s="206"/>
      <c r="M632" s="206"/>
      <c r="N632" s="206"/>
      <c r="O632" s="206"/>
    </row>
    <row r="633" spans="1:15" ht="15.75" thickBot="1">
      <c r="A633" s="206"/>
      <c r="B633" s="206"/>
      <c r="C633" s="206"/>
      <c r="D633" s="206"/>
      <c r="E633" s="206"/>
      <c r="F633" s="206"/>
      <c r="G633" s="206"/>
      <c r="H633" s="206"/>
      <c r="I633" s="206"/>
      <c r="J633" s="206"/>
      <c r="K633" s="206"/>
      <c r="L633" s="206"/>
      <c r="M633" s="206"/>
      <c r="N633" s="206"/>
      <c r="O633" s="206"/>
    </row>
    <row r="634" spans="1:15">
      <c r="A634" s="206"/>
      <c r="B634" s="206"/>
      <c r="C634" s="206"/>
      <c r="D634" s="206"/>
      <c r="E634" s="206"/>
      <c r="F634" s="206"/>
      <c r="G634" s="206"/>
      <c r="H634" s="206"/>
      <c r="I634" s="206"/>
      <c r="J634" s="206"/>
      <c r="K634" s="206"/>
      <c r="L634" s="206"/>
      <c r="M634" s="206"/>
      <c r="N634" s="206"/>
      <c r="O634" s="206"/>
    </row>
    <row r="635" spans="1:15">
      <c r="A635" s="207" t="s">
        <v>1</v>
      </c>
      <c r="B635" s="207"/>
      <c r="C635" s="207"/>
      <c r="D635" s="207"/>
      <c r="E635" s="207"/>
      <c r="F635" s="207"/>
      <c r="G635" s="207"/>
      <c r="H635" s="207"/>
      <c r="I635" s="207"/>
      <c r="J635" s="207"/>
      <c r="K635" s="207"/>
      <c r="L635" s="207"/>
      <c r="M635" s="207"/>
      <c r="N635" s="207"/>
      <c r="O635" s="207"/>
    </row>
    <row r="636" spans="1:15">
      <c r="A636" s="207" t="s">
        <v>2</v>
      </c>
      <c r="B636" s="207"/>
      <c r="C636" s="207"/>
      <c r="D636" s="207"/>
      <c r="E636" s="207"/>
      <c r="F636" s="207"/>
      <c r="G636" s="207"/>
      <c r="H636" s="207"/>
      <c r="I636" s="207"/>
      <c r="J636" s="207"/>
      <c r="K636" s="207"/>
      <c r="L636" s="207"/>
      <c r="M636" s="207"/>
      <c r="N636" s="207"/>
      <c r="O636" s="207"/>
    </row>
    <row r="637" spans="1:15" ht="15.75" thickBot="1">
      <c r="A637" s="208" t="s">
        <v>3</v>
      </c>
      <c r="B637" s="208"/>
      <c r="C637" s="208"/>
      <c r="D637" s="208"/>
      <c r="E637" s="208"/>
      <c r="F637" s="208"/>
      <c r="G637" s="208"/>
      <c r="H637" s="208"/>
      <c r="I637" s="208"/>
      <c r="J637" s="208"/>
      <c r="K637" s="208"/>
      <c r="L637" s="208"/>
      <c r="M637" s="208"/>
      <c r="N637" s="208"/>
      <c r="O637" s="208"/>
    </row>
    <row r="638" spans="1:15" ht="16.5">
      <c r="A638" s="164" t="s">
        <v>311</v>
      </c>
      <c r="B638" s="164"/>
      <c r="C638" s="164"/>
      <c r="D638" s="164"/>
      <c r="E638" s="164"/>
      <c r="F638" s="164"/>
      <c r="G638" s="164"/>
      <c r="H638" s="164"/>
      <c r="I638" s="164"/>
      <c r="J638" s="164"/>
      <c r="K638" s="164"/>
      <c r="L638" s="164"/>
      <c r="M638" s="164"/>
      <c r="N638" s="164"/>
      <c r="O638" s="164"/>
    </row>
    <row r="639" spans="1:15" ht="16.5">
      <c r="A639" s="164" t="s">
        <v>5</v>
      </c>
      <c r="B639" s="164"/>
      <c r="C639" s="164"/>
      <c r="D639" s="164"/>
      <c r="E639" s="164"/>
      <c r="F639" s="164"/>
      <c r="G639" s="164"/>
      <c r="H639" s="164"/>
      <c r="I639" s="164"/>
      <c r="J639" s="164"/>
      <c r="K639" s="164"/>
      <c r="L639" s="164"/>
      <c r="M639" s="164"/>
      <c r="N639" s="164"/>
      <c r="O639" s="164"/>
    </row>
    <row r="640" spans="1:15">
      <c r="A640" s="165" t="s">
        <v>6</v>
      </c>
      <c r="B640" s="166" t="s">
        <v>7</v>
      </c>
      <c r="C640" s="167" t="s">
        <v>8</v>
      </c>
      <c r="D640" s="166" t="s">
        <v>9</v>
      </c>
      <c r="E640" s="165" t="s">
        <v>10</v>
      </c>
      <c r="F640" s="165" t="s">
        <v>11</v>
      </c>
      <c r="G640" s="166" t="s">
        <v>12</v>
      </c>
      <c r="H640" s="166" t="s">
        <v>13</v>
      </c>
      <c r="I640" s="167" t="s">
        <v>14</v>
      </c>
      <c r="J640" s="167" t="s">
        <v>15</v>
      </c>
      <c r="K640" s="167" t="s">
        <v>16</v>
      </c>
      <c r="L640" s="168" t="s">
        <v>17</v>
      </c>
      <c r="M640" s="166" t="s">
        <v>18</v>
      </c>
      <c r="N640" s="166" t="s">
        <v>19</v>
      </c>
      <c r="O640" s="166" t="s">
        <v>20</v>
      </c>
    </row>
    <row r="641" spans="1:15">
      <c r="A641" s="165"/>
      <c r="B641" s="166"/>
      <c r="C641" s="166"/>
      <c r="D641" s="166"/>
      <c r="E641" s="165"/>
      <c r="F641" s="165"/>
      <c r="G641" s="166"/>
      <c r="H641" s="166"/>
      <c r="I641" s="166"/>
      <c r="J641" s="166"/>
      <c r="K641" s="166"/>
      <c r="L641" s="200"/>
      <c r="M641" s="166"/>
      <c r="N641" s="166"/>
      <c r="O641" s="166"/>
    </row>
    <row r="642" spans="1:15">
      <c r="A642" s="120">
        <v>1</v>
      </c>
      <c r="B642" s="78">
        <v>43342</v>
      </c>
      <c r="C642" s="120">
        <v>125</v>
      </c>
      <c r="D642" s="120" t="s">
        <v>178</v>
      </c>
      <c r="E642" s="120" t="s">
        <v>22</v>
      </c>
      <c r="F642" s="70" t="s">
        <v>83</v>
      </c>
      <c r="G642" s="70">
        <v>7.5</v>
      </c>
      <c r="H642" s="120">
        <v>5</v>
      </c>
      <c r="I642" s="120">
        <v>9</v>
      </c>
      <c r="J642" s="120">
        <v>10.5</v>
      </c>
      <c r="K642" s="120">
        <v>12</v>
      </c>
      <c r="L642" s="70">
        <v>5</v>
      </c>
      <c r="M642" s="120">
        <v>3500</v>
      </c>
      <c r="N642" s="137">
        <f>IF('HNI OPTION CALLS'!E642="BUY",('HNI OPTION CALLS'!L642-'HNI OPTION CALLS'!G642)*('HNI OPTION CALLS'!M642),('HNI OPTION CALLS'!G642-'HNI OPTION CALLS'!L642)*('HNI OPTION CALLS'!M642))</f>
        <v>-8750</v>
      </c>
      <c r="O642" s="71">
        <f>'HNI OPTION CALLS'!N642/('HNI OPTION CALLS'!M642)/'HNI OPTION CALLS'!G642%</f>
        <v>-33.333333333333336</v>
      </c>
    </row>
    <row r="643" spans="1:15">
      <c r="A643" s="120">
        <v>2</v>
      </c>
      <c r="B643" s="78">
        <v>43340</v>
      </c>
      <c r="C643" s="120">
        <v>235</v>
      </c>
      <c r="D643" s="120" t="s">
        <v>178</v>
      </c>
      <c r="E643" s="120" t="s">
        <v>22</v>
      </c>
      <c r="F643" s="70" t="s">
        <v>24</v>
      </c>
      <c r="G643" s="120">
        <v>4</v>
      </c>
      <c r="H643" s="120">
        <v>1</v>
      </c>
      <c r="I643" s="120">
        <v>5.5</v>
      </c>
      <c r="J643" s="120">
        <v>7</v>
      </c>
      <c r="K643" s="120">
        <v>8.5</v>
      </c>
      <c r="L643" s="70">
        <v>5.5</v>
      </c>
      <c r="M643" s="120">
        <v>3500</v>
      </c>
      <c r="N643" s="137">
        <f>IF('HNI OPTION CALLS'!E643="BUY",('HNI OPTION CALLS'!L643-'HNI OPTION CALLS'!G643)*('HNI OPTION CALLS'!M643),('HNI OPTION CALLS'!G643-'HNI OPTION CALLS'!L643)*('HNI OPTION CALLS'!M643))</f>
        <v>5250</v>
      </c>
      <c r="O643" s="71">
        <f>'HNI OPTION CALLS'!N643/('HNI OPTION CALLS'!M643)/'HNI OPTION CALLS'!G643%</f>
        <v>37.5</v>
      </c>
    </row>
    <row r="644" spans="1:15">
      <c r="A644" s="120">
        <v>3</v>
      </c>
      <c r="B644" s="78">
        <v>43335</v>
      </c>
      <c r="C644" s="120">
        <v>590</v>
      </c>
      <c r="D644" s="120" t="s">
        <v>178</v>
      </c>
      <c r="E644" s="120" t="s">
        <v>22</v>
      </c>
      <c r="F644" s="70" t="s">
        <v>77</v>
      </c>
      <c r="G644" s="120">
        <v>9</v>
      </c>
      <c r="H644" s="120">
        <v>2</v>
      </c>
      <c r="I644" s="120">
        <v>14</v>
      </c>
      <c r="J644" s="120">
        <v>19</v>
      </c>
      <c r="K644" s="120">
        <v>24</v>
      </c>
      <c r="L644" s="70">
        <v>2</v>
      </c>
      <c r="M644" s="120">
        <v>1100</v>
      </c>
      <c r="N644" s="137">
        <f>IF('HNI OPTION CALLS'!E644="BUY",('HNI OPTION CALLS'!L644-'HNI OPTION CALLS'!G644)*('HNI OPTION CALLS'!M644),('HNI OPTION CALLS'!G644-'HNI OPTION CALLS'!L644)*('HNI OPTION CALLS'!M644))</f>
        <v>-7700</v>
      </c>
      <c r="O644" s="71">
        <f>'HNI OPTION CALLS'!N644/('HNI OPTION CALLS'!M644)/'HNI OPTION CALLS'!G644%</f>
        <v>-77.777777777777786</v>
      </c>
    </row>
    <row r="645" spans="1:15">
      <c r="A645" s="120">
        <v>4</v>
      </c>
      <c r="B645" s="78">
        <v>43335</v>
      </c>
      <c r="C645" s="120">
        <v>130</v>
      </c>
      <c r="D645" s="120" t="s">
        <v>178</v>
      </c>
      <c r="E645" s="120" t="s">
        <v>22</v>
      </c>
      <c r="F645" s="70" t="s">
        <v>25</v>
      </c>
      <c r="G645" s="120">
        <v>3.5</v>
      </c>
      <c r="H645" s="120">
        <v>1</v>
      </c>
      <c r="I645" s="120">
        <v>5</v>
      </c>
      <c r="J645" s="120">
        <v>6.5</v>
      </c>
      <c r="K645" s="120">
        <v>8</v>
      </c>
      <c r="L645" s="70">
        <v>4.8</v>
      </c>
      <c r="M645" s="120">
        <v>4000</v>
      </c>
      <c r="N645" s="137">
        <f>IF('HNI OPTION CALLS'!E645="BUY",('HNI OPTION CALLS'!L645-'HNI OPTION CALLS'!G645)*('HNI OPTION CALLS'!M645),('HNI OPTION CALLS'!G645-'HNI OPTION CALLS'!L645)*('HNI OPTION CALLS'!M645))</f>
        <v>5199.9999999999991</v>
      </c>
      <c r="O645" s="71">
        <f>'HNI OPTION CALLS'!N645/('HNI OPTION CALLS'!M645)/'HNI OPTION CALLS'!G645%</f>
        <v>37.142857142857132</v>
      </c>
    </row>
    <row r="646" spans="1:15">
      <c r="A646" s="120">
        <v>5</v>
      </c>
      <c r="B646" s="78">
        <v>43333</v>
      </c>
      <c r="C646" s="120">
        <v>1000</v>
      </c>
      <c r="D646" s="120" t="s">
        <v>178</v>
      </c>
      <c r="E646" s="120" t="s">
        <v>22</v>
      </c>
      <c r="F646" s="70" t="s">
        <v>105</v>
      </c>
      <c r="G646" s="120">
        <v>28</v>
      </c>
      <c r="H646" s="120">
        <v>9</v>
      </c>
      <c r="I646" s="120">
        <v>38</v>
      </c>
      <c r="J646" s="120">
        <v>48</v>
      </c>
      <c r="K646" s="120">
        <v>58</v>
      </c>
      <c r="L646" s="120">
        <v>38</v>
      </c>
      <c r="M646" s="120">
        <v>550</v>
      </c>
      <c r="N646" s="137">
        <f>IF('HNI OPTION CALLS'!E646="BUY",('HNI OPTION CALLS'!L646-'HNI OPTION CALLS'!G646)*('HNI OPTION CALLS'!M646),('HNI OPTION CALLS'!G646-'HNI OPTION CALLS'!L646)*('HNI OPTION CALLS'!M646))</f>
        <v>5500</v>
      </c>
      <c r="O646" s="71">
        <f>'HNI OPTION CALLS'!N646/('HNI OPTION CALLS'!M646)/'HNI OPTION CALLS'!G646%</f>
        <v>35.714285714285708</v>
      </c>
    </row>
    <row r="647" spans="1:15">
      <c r="A647" s="120">
        <v>6</v>
      </c>
      <c r="B647" s="78">
        <v>43332</v>
      </c>
      <c r="C647" s="120">
        <v>1260</v>
      </c>
      <c r="D647" s="120" t="s">
        <v>178</v>
      </c>
      <c r="E647" s="120" t="s">
        <v>22</v>
      </c>
      <c r="F647" s="120" t="s">
        <v>155</v>
      </c>
      <c r="G647" s="120">
        <v>31</v>
      </c>
      <c r="H647" s="120">
        <v>19</v>
      </c>
      <c r="I647" s="120">
        <v>37</v>
      </c>
      <c r="J647" s="120">
        <v>43</v>
      </c>
      <c r="K647" s="120">
        <v>49</v>
      </c>
      <c r="L647" s="120">
        <v>49</v>
      </c>
      <c r="M647" s="120">
        <v>800</v>
      </c>
      <c r="N647" s="137">
        <f>IF('HNI OPTION CALLS'!E647="BUY",('HNI OPTION CALLS'!L647-'HNI OPTION CALLS'!G647)*('HNI OPTION CALLS'!M647),('HNI OPTION CALLS'!G647-'HNI OPTION CALLS'!L647)*('HNI OPTION CALLS'!M647))</f>
        <v>14400</v>
      </c>
      <c r="O647" s="71">
        <f>'HNI OPTION CALLS'!N647/('HNI OPTION CALLS'!M647)/'HNI OPTION CALLS'!G647%</f>
        <v>58.064516129032256</v>
      </c>
    </row>
    <row r="648" spans="1:15">
      <c r="A648" s="120">
        <v>7</v>
      </c>
      <c r="B648" s="78">
        <v>43329</v>
      </c>
      <c r="C648" s="120">
        <v>940</v>
      </c>
      <c r="D648" s="120" t="s">
        <v>178</v>
      </c>
      <c r="E648" s="120" t="s">
        <v>22</v>
      </c>
      <c r="F648" s="120" t="s">
        <v>169</v>
      </c>
      <c r="G648" s="120">
        <v>26</v>
      </c>
      <c r="H648" s="120">
        <v>12</v>
      </c>
      <c r="I648" s="120">
        <v>34</v>
      </c>
      <c r="J648" s="120">
        <v>42</v>
      </c>
      <c r="K648" s="120">
        <v>50</v>
      </c>
      <c r="L648" s="120">
        <v>12</v>
      </c>
      <c r="M648" s="120">
        <v>750</v>
      </c>
      <c r="N648" s="137">
        <f>IF('HNI OPTION CALLS'!E648="BUY",('HNI OPTION CALLS'!L648-'HNI OPTION CALLS'!G648)*('HNI OPTION CALLS'!M648),('HNI OPTION CALLS'!G648-'HNI OPTION CALLS'!L648)*('HNI OPTION CALLS'!M648))</f>
        <v>-10500</v>
      </c>
      <c r="O648" s="71">
        <f>'HNI OPTION CALLS'!N648/('HNI OPTION CALLS'!M648)/'HNI OPTION CALLS'!G648%</f>
        <v>-53.846153846153847</v>
      </c>
    </row>
    <row r="649" spans="1:15">
      <c r="A649" s="120">
        <v>8</v>
      </c>
      <c r="B649" s="78">
        <v>43326</v>
      </c>
      <c r="C649" s="120">
        <v>430</v>
      </c>
      <c r="D649" s="120" t="s">
        <v>178</v>
      </c>
      <c r="E649" s="120" t="s">
        <v>22</v>
      </c>
      <c r="F649" s="120" t="s">
        <v>291</v>
      </c>
      <c r="G649" s="120">
        <v>18.5</v>
      </c>
      <c r="H649" s="120">
        <v>12</v>
      </c>
      <c r="I649" s="120">
        <v>22</v>
      </c>
      <c r="J649" s="120">
        <v>25</v>
      </c>
      <c r="K649" s="120">
        <v>28</v>
      </c>
      <c r="L649" s="120">
        <v>22</v>
      </c>
      <c r="M649" s="120">
        <v>1500</v>
      </c>
      <c r="N649" s="137">
        <f>IF('HNI OPTION CALLS'!E649="BUY",('HNI OPTION CALLS'!L649-'HNI OPTION CALLS'!G649)*('HNI OPTION CALLS'!M649),('HNI OPTION CALLS'!G649-'HNI OPTION CALLS'!L649)*('HNI OPTION CALLS'!M649))</f>
        <v>5250</v>
      </c>
      <c r="O649" s="71">
        <f>'HNI OPTION CALLS'!N649/('HNI OPTION CALLS'!M649)/'HNI OPTION CALLS'!G649%</f>
        <v>18.918918918918919</v>
      </c>
    </row>
    <row r="650" spans="1:15">
      <c r="A650" s="120">
        <v>9</v>
      </c>
      <c r="B650" s="78">
        <v>43322</v>
      </c>
      <c r="C650" s="120">
        <v>1550</v>
      </c>
      <c r="D650" s="120" t="s">
        <v>178</v>
      </c>
      <c r="E650" s="120" t="s">
        <v>22</v>
      </c>
      <c r="F650" s="120" t="s">
        <v>265</v>
      </c>
      <c r="G650" s="120">
        <v>35</v>
      </c>
      <c r="H650" s="120">
        <v>19</v>
      </c>
      <c r="I650" s="120">
        <v>45</v>
      </c>
      <c r="J650" s="120">
        <v>55</v>
      </c>
      <c r="K650" s="120">
        <v>65</v>
      </c>
      <c r="L650" s="120">
        <v>19</v>
      </c>
      <c r="M650" s="120">
        <v>500</v>
      </c>
      <c r="N650" s="137">
        <f>IF('HNI OPTION CALLS'!E650="BUY",('HNI OPTION CALLS'!L650-'HNI OPTION CALLS'!G650)*('HNI OPTION CALLS'!M650),('HNI OPTION CALLS'!G650-'HNI OPTION CALLS'!L650)*('HNI OPTION CALLS'!M650))</f>
        <v>-8000</v>
      </c>
      <c r="O650" s="71">
        <f>'HNI OPTION CALLS'!N650/('HNI OPTION CALLS'!M650)/'HNI OPTION CALLS'!G650%</f>
        <v>-45.714285714285715</v>
      </c>
    </row>
    <row r="651" spans="1:15">
      <c r="A651" s="120">
        <v>10</v>
      </c>
      <c r="B651" s="78">
        <v>43318</v>
      </c>
      <c r="C651" s="120">
        <v>320</v>
      </c>
      <c r="D651" s="120" t="s">
        <v>178</v>
      </c>
      <c r="E651" s="120" t="s">
        <v>22</v>
      </c>
      <c r="F651" s="120" t="s">
        <v>91</v>
      </c>
      <c r="G651" s="120">
        <v>7.5</v>
      </c>
      <c r="H651" s="120">
        <v>4</v>
      </c>
      <c r="I651" s="120">
        <v>9.5</v>
      </c>
      <c r="J651" s="120">
        <v>11.5</v>
      </c>
      <c r="K651" s="120">
        <v>13.5</v>
      </c>
      <c r="L651" s="120">
        <v>13.5</v>
      </c>
      <c r="M651" s="120">
        <v>2750</v>
      </c>
      <c r="N651" s="137">
        <f>IF('HNI OPTION CALLS'!E651="BUY",('HNI OPTION CALLS'!L651-'HNI OPTION CALLS'!G651)*('HNI OPTION CALLS'!M651),('HNI OPTION CALLS'!G651-'HNI OPTION CALLS'!L651)*('HNI OPTION CALLS'!M651))</f>
        <v>16500</v>
      </c>
      <c r="O651" s="71">
        <f>'HNI OPTION CALLS'!N651/('HNI OPTION CALLS'!M651)/'HNI OPTION CALLS'!G651%</f>
        <v>80</v>
      </c>
    </row>
    <row r="652" spans="1:15">
      <c r="A652" s="120">
        <v>11</v>
      </c>
      <c r="B652" s="78">
        <v>43315</v>
      </c>
      <c r="C652" s="120">
        <v>570</v>
      </c>
      <c r="D652" s="120" t="s">
        <v>178</v>
      </c>
      <c r="E652" s="120" t="s">
        <v>22</v>
      </c>
      <c r="F652" s="120" t="s">
        <v>58</v>
      </c>
      <c r="G652" s="120">
        <v>14</v>
      </c>
      <c r="H652" s="120">
        <v>6</v>
      </c>
      <c r="I652" s="120">
        <v>19</v>
      </c>
      <c r="J652" s="120">
        <v>24</v>
      </c>
      <c r="K652" s="120">
        <v>29</v>
      </c>
      <c r="L652" s="120">
        <v>29</v>
      </c>
      <c r="M652" s="120">
        <v>1200</v>
      </c>
      <c r="N652" s="137">
        <f>IF('HNI OPTION CALLS'!E652="BUY",('HNI OPTION CALLS'!L652-'HNI OPTION CALLS'!G652)*('HNI OPTION CALLS'!M652),('HNI OPTION CALLS'!G652-'HNI OPTION CALLS'!L652)*('HNI OPTION CALLS'!M652))</f>
        <v>18000</v>
      </c>
      <c r="O652" s="71">
        <f>'HNI OPTION CALLS'!N652/('HNI OPTION CALLS'!M652)/'HNI OPTION CALLS'!G652%</f>
        <v>107.14285714285714</v>
      </c>
    </row>
    <row r="653" spans="1:15">
      <c r="A653" s="120">
        <v>12</v>
      </c>
      <c r="B653" s="78">
        <v>43314</v>
      </c>
      <c r="C653" s="120">
        <v>1450</v>
      </c>
      <c r="D653" s="120" t="s">
        <v>178</v>
      </c>
      <c r="E653" s="120" t="s">
        <v>22</v>
      </c>
      <c r="F653" s="120" t="s">
        <v>265</v>
      </c>
      <c r="G653" s="120">
        <v>50</v>
      </c>
      <c r="H653" s="120">
        <v>33</v>
      </c>
      <c r="I653" s="120">
        <v>60</v>
      </c>
      <c r="J653" s="120">
        <v>70</v>
      </c>
      <c r="K653" s="120">
        <v>80</v>
      </c>
      <c r="L653" s="120">
        <v>60</v>
      </c>
      <c r="M653" s="120">
        <v>500</v>
      </c>
      <c r="N653" s="137">
        <f>IF('HNI OPTION CALLS'!E653="BUY",('HNI OPTION CALLS'!L653-'HNI OPTION CALLS'!G653)*('HNI OPTION CALLS'!M653),('HNI OPTION CALLS'!G653-'HNI OPTION CALLS'!L653)*('HNI OPTION CALLS'!M653))</f>
        <v>5000</v>
      </c>
      <c r="O653" s="71">
        <f>'HNI OPTION CALLS'!N653/('HNI OPTION CALLS'!M653)/'HNI OPTION CALLS'!G653%</f>
        <v>20</v>
      </c>
    </row>
    <row r="655" spans="1:15" ht="16.5">
      <c r="A655" s="82" t="s">
        <v>95</v>
      </c>
      <c r="B655" s="83"/>
      <c r="C655" s="84"/>
      <c r="D655" s="85"/>
      <c r="E655" s="86"/>
      <c r="F655" s="86"/>
      <c r="G655" s="87"/>
      <c r="H655" s="88"/>
      <c r="I655" s="88"/>
      <c r="J655" s="88"/>
      <c r="K655" s="86"/>
      <c r="L655" s="89"/>
    </row>
    <row r="656" spans="1:15" ht="16.5">
      <c r="A656" s="82" t="s">
        <v>96</v>
      </c>
      <c r="B656" s="83"/>
      <c r="C656" s="84"/>
      <c r="D656" s="85"/>
      <c r="E656" s="86"/>
      <c r="F656" s="86"/>
      <c r="G656" s="87"/>
      <c r="H656" s="86"/>
      <c r="I656" s="86"/>
      <c r="J656" s="86"/>
      <c r="K656" s="86"/>
      <c r="L656" s="89"/>
    </row>
    <row r="657" spans="1:15" ht="16.5">
      <c r="A657" s="82" t="s">
        <v>96</v>
      </c>
      <c r="B657" s="83"/>
      <c r="C657" s="84"/>
      <c r="D657" s="85"/>
      <c r="E657" s="86"/>
      <c r="F657" s="86"/>
      <c r="G657" s="87"/>
      <c r="H657" s="86"/>
      <c r="I657" s="86"/>
      <c r="J657" s="86"/>
      <c r="K657" s="86"/>
    </row>
    <row r="658" spans="1:15" ht="17.25" thickBot="1">
      <c r="A658" s="91"/>
      <c r="B658" s="92"/>
      <c r="C658" s="92"/>
      <c r="D658" s="93"/>
      <c r="E658" s="93"/>
      <c r="F658" s="93"/>
      <c r="G658" s="94"/>
      <c r="H658" s="95"/>
      <c r="I658" s="96" t="s">
        <v>27</v>
      </c>
      <c r="J658" s="96"/>
      <c r="K658" s="97"/>
      <c r="M658" s="90"/>
    </row>
    <row r="659" spans="1:15" ht="16.5">
      <c r="A659" s="98"/>
      <c r="B659" s="92"/>
      <c r="C659" s="92"/>
      <c r="D659" s="169" t="s">
        <v>28</v>
      </c>
      <c r="E659" s="203"/>
      <c r="F659" s="99">
        <v>12</v>
      </c>
      <c r="G659" s="100">
        <v>100</v>
      </c>
      <c r="H659" s="93">
        <v>12</v>
      </c>
      <c r="I659" s="101">
        <f>'HNI OPTION CALLS'!H660/'HNI OPTION CALLS'!H659%</f>
        <v>66.666666666666671</v>
      </c>
      <c r="J659" s="101"/>
      <c r="K659" s="101"/>
      <c r="L659" s="97"/>
    </row>
    <row r="660" spans="1:15" ht="16.5">
      <c r="A660" s="98"/>
      <c r="B660" s="92"/>
      <c r="C660" s="92"/>
      <c r="D660" s="170" t="s">
        <v>29</v>
      </c>
      <c r="E660" s="204"/>
      <c r="F660" s="103">
        <v>8</v>
      </c>
      <c r="G660" s="104">
        <f>('HNI OPTION CALLS'!F660/'HNI OPTION CALLS'!F659)*100</f>
        <v>66.666666666666657</v>
      </c>
      <c r="H660" s="93">
        <v>8</v>
      </c>
      <c r="I660" s="97"/>
      <c r="J660" s="97"/>
      <c r="K660" s="93"/>
      <c r="L660" s="102"/>
    </row>
    <row r="661" spans="1:15" ht="16.5">
      <c r="A661" s="105"/>
      <c r="B661" s="92"/>
      <c r="C661" s="92"/>
      <c r="D661" s="170" t="s">
        <v>31</v>
      </c>
      <c r="E661" s="204"/>
      <c r="F661" s="103">
        <v>0</v>
      </c>
      <c r="G661" s="104">
        <f>('HNI OPTION CALLS'!F661/'HNI OPTION CALLS'!F659)*100</f>
        <v>0</v>
      </c>
      <c r="H661" s="106"/>
      <c r="I661" s="93"/>
      <c r="J661" s="93"/>
      <c r="K661" s="93"/>
      <c r="N661" s="93" t="s">
        <v>30</v>
      </c>
    </row>
    <row r="662" spans="1:15" ht="16.5">
      <c r="A662" s="105"/>
      <c r="B662" s="92"/>
      <c r="C662" s="92"/>
      <c r="D662" s="170" t="s">
        <v>32</v>
      </c>
      <c r="E662" s="204"/>
      <c r="F662" s="103">
        <v>0</v>
      </c>
      <c r="G662" s="104">
        <f>('HNI OPTION CALLS'!F662/'HNI OPTION CALLS'!F659)*100</f>
        <v>0</v>
      </c>
      <c r="H662" s="106"/>
      <c r="I662" s="93"/>
      <c r="J662" s="93"/>
      <c r="K662" s="93"/>
      <c r="L662" s="97"/>
    </row>
    <row r="663" spans="1:15" ht="16.5">
      <c r="A663" s="105"/>
      <c r="B663" s="92"/>
      <c r="C663" s="92"/>
      <c r="D663" s="170" t="s">
        <v>33</v>
      </c>
      <c r="E663" s="204"/>
      <c r="F663" s="103">
        <v>4</v>
      </c>
      <c r="G663" s="104">
        <f>('HNI OPTION CALLS'!F663/'HNI OPTION CALLS'!F659)*100</f>
        <v>33.333333333333329</v>
      </c>
      <c r="H663" s="106"/>
      <c r="I663" s="93" t="s">
        <v>34</v>
      </c>
      <c r="J663" s="93"/>
      <c r="K663" s="97"/>
      <c r="L663" s="97"/>
    </row>
    <row r="664" spans="1:15" ht="16.5">
      <c r="A664" s="105"/>
      <c r="B664" s="92"/>
      <c r="C664" s="92"/>
      <c r="D664" s="170" t="s">
        <v>35</v>
      </c>
      <c r="E664" s="204"/>
      <c r="F664" s="103">
        <v>0</v>
      </c>
      <c r="G664" s="104">
        <f>('HNI OPTION CALLS'!F664/'HNI OPTION CALLS'!F659)*100</f>
        <v>0</v>
      </c>
      <c r="H664" s="106"/>
      <c r="I664" s="93"/>
      <c r="J664" s="93"/>
      <c r="K664" s="97"/>
      <c r="L664" s="97"/>
    </row>
    <row r="665" spans="1:15" ht="17.25" thickBot="1">
      <c r="A665" s="105"/>
      <c r="B665" s="92"/>
      <c r="C665" s="92"/>
      <c r="D665" s="171" t="s">
        <v>36</v>
      </c>
      <c r="E665" s="205"/>
      <c r="F665" s="107">
        <v>0</v>
      </c>
      <c r="G665" s="108">
        <f>('HNI OPTION CALLS'!F665/'HNI OPTION CALLS'!F659)*100</f>
        <v>0</v>
      </c>
      <c r="H665" s="106"/>
      <c r="I665" s="93"/>
      <c r="J665" s="93"/>
      <c r="K665" s="102"/>
      <c r="L665" s="102"/>
    </row>
    <row r="666" spans="1:15" ht="16.5">
      <c r="A666" s="109" t="s">
        <v>37</v>
      </c>
      <c r="B666" s="92"/>
      <c r="C666" s="92"/>
      <c r="D666" s="98"/>
      <c r="E666" s="98"/>
      <c r="F666" s="93"/>
      <c r="G666" s="93"/>
      <c r="H666" s="110"/>
      <c r="I666" s="111"/>
      <c r="J666" s="111"/>
      <c r="K666" s="111"/>
    </row>
    <row r="667" spans="1:15" ht="16.5">
      <c r="A667" s="112" t="s">
        <v>38</v>
      </c>
      <c r="B667" s="92"/>
      <c r="C667" s="92"/>
      <c r="D667" s="113"/>
      <c r="E667" s="114"/>
      <c r="F667" s="98"/>
      <c r="G667" s="111"/>
      <c r="H667" s="110"/>
      <c r="I667" s="111"/>
      <c r="J667" s="111"/>
      <c r="K667" s="111"/>
      <c r="L667" s="93"/>
      <c r="O667" s="98"/>
    </row>
    <row r="668" spans="1:15" ht="16.5">
      <c r="A668" s="112" t="s">
        <v>39</v>
      </c>
      <c r="B668" s="92"/>
      <c r="C668" s="92"/>
      <c r="D668" s="98"/>
      <c r="E668" s="114"/>
      <c r="F668" s="98"/>
      <c r="G668" s="111"/>
      <c r="H668" s="110"/>
      <c r="I668" s="97"/>
      <c r="J668" s="97"/>
      <c r="K668" s="97"/>
      <c r="L668" s="93"/>
    </row>
    <row r="669" spans="1:15" ht="16.5">
      <c r="A669" s="112" t="s">
        <v>40</v>
      </c>
      <c r="B669" s="113"/>
      <c r="C669" s="92"/>
      <c r="D669" s="98"/>
      <c r="E669" s="114"/>
      <c r="F669" s="98"/>
      <c r="G669" s="111"/>
      <c r="H669" s="95"/>
      <c r="I669" s="97"/>
      <c r="J669" s="97"/>
      <c r="K669" s="97"/>
      <c r="L669" s="93"/>
      <c r="N669" s="115"/>
    </row>
    <row r="670" spans="1:15" ht="16.5">
      <c r="A670" s="112" t="s">
        <v>41</v>
      </c>
      <c r="B670" s="105"/>
      <c r="C670" s="113"/>
      <c r="D670" s="98"/>
      <c r="E670" s="116"/>
      <c r="F670" s="111"/>
      <c r="G670" s="111"/>
      <c r="H670" s="95"/>
      <c r="I670" s="97"/>
      <c r="J670" s="97"/>
      <c r="K670" s="97"/>
      <c r="L670" s="111"/>
      <c r="N670" s="98"/>
    </row>
    <row r="671" spans="1:15" ht="15.75" thickBot="1"/>
    <row r="672" spans="1:15" ht="15.75" thickBot="1">
      <c r="A672" s="206" t="s">
        <v>0</v>
      </c>
      <c r="B672" s="206"/>
      <c r="C672" s="206"/>
      <c r="D672" s="206"/>
      <c r="E672" s="206"/>
      <c r="F672" s="206"/>
      <c r="G672" s="206"/>
      <c r="H672" s="206"/>
      <c r="I672" s="206"/>
      <c r="J672" s="206"/>
      <c r="K672" s="206"/>
      <c r="L672" s="206"/>
      <c r="M672" s="206"/>
      <c r="N672" s="206"/>
      <c r="O672" s="206"/>
    </row>
    <row r="673" spans="1:16" ht="15.75" thickBot="1">
      <c r="A673" s="206"/>
      <c r="B673" s="206"/>
      <c r="C673" s="206"/>
      <c r="D673" s="206"/>
      <c r="E673" s="206"/>
      <c r="F673" s="206"/>
      <c r="G673" s="206"/>
      <c r="H673" s="206"/>
      <c r="I673" s="206"/>
      <c r="J673" s="206"/>
      <c r="K673" s="206"/>
      <c r="L673" s="206"/>
      <c r="M673" s="206"/>
      <c r="N673" s="206"/>
      <c r="O673" s="206"/>
    </row>
    <row r="674" spans="1:16">
      <c r="A674" s="206"/>
      <c r="B674" s="206"/>
      <c r="C674" s="206"/>
      <c r="D674" s="206"/>
      <c r="E674" s="206"/>
      <c r="F674" s="206"/>
      <c r="G674" s="206"/>
      <c r="H674" s="206"/>
      <c r="I674" s="206"/>
      <c r="J674" s="206"/>
      <c r="K674" s="206"/>
      <c r="L674" s="206"/>
      <c r="M674" s="206"/>
      <c r="N674" s="206"/>
      <c r="O674" s="206"/>
    </row>
    <row r="675" spans="1:16">
      <c r="A675" s="207" t="s">
        <v>1</v>
      </c>
      <c r="B675" s="207"/>
      <c r="C675" s="207"/>
      <c r="D675" s="207"/>
      <c r="E675" s="207"/>
      <c r="F675" s="207"/>
      <c r="G675" s="207"/>
      <c r="H675" s="207"/>
      <c r="I675" s="207"/>
      <c r="J675" s="207"/>
      <c r="K675" s="207"/>
      <c r="L675" s="207"/>
      <c r="M675" s="207"/>
      <c r="N675" s="207"/>
      <c r="O675" s="207"/>
    </row>
    <row r="676" spans="1:16">
      <c r="A676" s="207" t="s">
        <v>2</v>
      </c>
      <c r="B676" s="207"/>
      <c r="C676" s="207"/>
      <c r="D676" s="207"/>
      <c r="E676" s="207"/>
      <c r="F676" s="207"/>
      <c r="G676" s="207"/>
      <c r="H676" s="207"/>
      <c r="I676" s="207"/>
      <c r="J676" s="207"/>
      <c r="K676" s="207"/>
      <c r="L676" s="207"/>
      <c r="M676" s="207"/>
      <c r="N676" s="207"/>
      <c r="O676" s="207"/>
    </row>
    <row r="677" spans="1:16" ht="15.75" thickBot="1">
      <c r="A677" s="208" t="s">
        <v>3</v>
      </c>
      <c r="B677" s="208"/>
      <c r="C677" s="208"/>
      <c r="D677" s="208"/>
      <c r="E677" s="208"/>
      <c r="F677" s="208"/>
      <c r="G677" s="208"/>
      <c r="H677" s="208"/>
      <c r="I677" s="208"/>
      <c r="J677" s="208"/>
      <c r="K677" s="208"/>
      <c r="L677" s="208"/>
      <c r="M677" s="208"/>
      <c r="N677" s="208"/>
      <c r="O677" s="208"/>
    </row>
    <row r="678" spans="1:16" ht="16.5">
      <c r="A678" s="164" t="s">
        <v>305</v>
      </c>
      <c r="B678" s="164"/>
      <c r="C678" s="164"/>
      <c r="D678" s="164"/>
      <c r="E678" s="164"/>
      <c r="F678" s="164"/>
      <c r="G678" s="164"/>
      <c r="H678" s="164"/>
      <c r="I678" s="164"/>
      <c r="J678" s="164"/>
      <c r="K678" s="164"/>
      <c r="L678" s="164"/>
      <c r="M678" s="164"/>
      <c r="N678" s="164"/>
      <c r="O678" s="164"/>
    </row>
    <row r="679" spans="1:16" ht="16.5">
      <c r="A679" s="164" t="s">
        <v>5</v>
      </c>
      <c r="B679" s="164"/>
      <c r="C679" s="164"/>
      <c r="D679" s="164"/>
      <c r="E679" s="164"/>
      <c r="F679" s="164"/>
      <c r="G679" s="164"/>
      <c r="H679" s="164"/>
      <c r="I679" s="164"/>
      <c r="J679" s="164"/>
      <c r="K679" s="164"/>
      <c r="L679" s="164"/>
      <c r="M679" s="164"/>
      <c r="N679" s="164"/>
      <c r="O679" s="164"/>
    </row>
    <row r="680" spans="1:16">
      <c r="A680" s="165" t="s">
        <v>6</v>
      </c>
      <c r="B680" s="166" t="s">
        <v>7</v>
      </c>
      <c r="C680" s="167" t="s">
        <v>8</v>
      </c>
      <c r="D680" s="166" t="s">
        <v>9</v>
      </c>
      <c r="E680" s="165" t="s">
        <v>10</v>
      </c>
      <c r="F680" s="165" t="s">
        <v>11</v>
      </c>
      <c r="G680" s="166" t="s">
        <v>12</v>
      </c>
      <c r="H680" s="166" t="s">
        <v>13</v>
      </c>
      <c r="I680" s="167" t="s">
        <v>14</v>
      </c>
      <c r="J680" s="167" t="s">
        <v>15</v>
      </c>
      <c r="K680" s="167" t="s">
        <v>16</v>
      </c>
      <c r="L680" s="168" t="s">
        <v>17</v>
      </c>
      <c r="M680" s="166" t="s">
        <v>18</v>
      </c>
      <c r="N680" s="166" t="s">
        <v>19</v>
      </c>
      <c r="O680" s="166" t="s">
        <v>20</v>
      </c>
    </row>
    <row r="681" spans="1:16">
      <c r="A681" s="165"/>
      <c r="B681" s="166"/>
      <c r="C681" s="166"/>
      <c r="D681" s="166"/>
      <c r="E681" s="165"/>
      <c r="F681" s="165"/>
      <c r="G681" s="166"/>
      <c r="H681" s="166"/>
      <c r="I681" s="166"/>
      <c r="J681" s="166"/>
      <c r="K681" s="166"/>
      <c r="L681" s="200"/>
      <c r="M681" s="166"/>
      <c r="N681" s="166"/>
      <c r="O681" s="166"/>
    </row>
    <row r="682" spans="1:16">
      <c r="A682" s="120">
        <v>1</v>
      </c>
      <c r="B682" s="78">
        <v>43311</v>
      </c>
      <c r="C682" s="120">
        <v>310</v>
      </c>
      <c r="D682" s="120" t="s">
        <v>178</v>
      </c>
      <c r="E682" s="120" t="s">
        <v>22</v>
      </c>
      <c r="F682" s="120" t="s">
        <v>91</v>
      </c>
      <c r="G682" s="120">
        <v>8</v>
      </c>
      <c r="H682" s="120">
        <v>5</v>
      </c>
      <c r="I682" s="120">
        <v>9.5</v>
      </c>
      <c r="J682" s="120">
        <v>11</v>
      </c>
      <c r="K682" s="120">
        <v>12.5</v>
      </c>
      <c r="L682" s="120">
        <v>5</v>
      </c>
      <c r="M682" s="120">
        <v>2750</v>
      </c>
      <c r="N682" s="137">
        <f>IF('HNI OPTION CALLS'!E682="BUY",('HNI OPTION CALLS'!L682-'HNI OPTION CALLS'!G682)*('HNI OPTION CALLS'!M682),('HNI OPTION CALLS'!G682-'HNI OPTION CALLS'!L682)*('HNI OPTION CALLS'!M682))</f>
        <v>-8250</v>
      </c>
      <c r="O682" s="71">
        <f>'HNI OPTION CALLS'!N682/('HNI OPTION CALLS'!M682)/'HNI OPTION CALLS'!G682%</f>
        <v>-37.5</v>
      </c>
    </row>
    <row r="683" spans="1:16">
      <c r="A683" s="120">
        <v>2</v>
      </c>
      <c r="B683" s="78">
        <v>43308</v>
      </c>
      <c r="C683" s="120">
        <v>580</v>
      </c>
      <c r="D683" s="120" t="s">
        <v>178</v>
      </c>
      <c r="E683" s="120" t="s">
        <v>22</v>
      </c>
      <c r="F683" s="120" t="s">
        <v>99</v>
      </c>
      <c r="G683" s="120">
        <v>18</v>
      </c>
      <c r="H683" s="120">
        <v>9.5</v>
      </c>
      <c r="I683" s="120">
        <v>23</v>
      </c>
      <c r="J683" s="120">
        <v>28</v>
      </c>
      <c r="K683" s="120">
        <v>33</v>
      </c>
      <c r="L683" s="120">
        <v>23</v>
      </c>
      <c r="M683" s="120">
        <v>1061</v>
      </c>
      <c r="N683" s="137">
        <f>IF('HNI OPTION CALLS'!E683="BUY",('HNI OPTION CALLS'!L683-'HNI OPTION CALLS'!G683)*('HNI OPTION CALLS'!M683),('HNI OPTION CALLS'!G683-'HNI OPTION CALLS'!L683)*('HNI OPTION CALLS'!M683))</f>
        <v>5305</v>
      </c>
      <c r="O683" s="71">
        <f>'HNI OPTION CALLS'!N683/('HNI OPTION CALLS'!M683)/'HNI OPTION CALLS'!G683%</f>
        <v>27.777777777777779</v>
      </c>
    </row>
    <row r="684" spans="1:16">
      <c r="A684" s="120">
        <v>3</v>
      </c>
      <c r="B684" s="78">
        <v>43307</v>
      </c>
      <c r="C684" s="120">
        <v>540</v>
      </c>
      <c r="D684" s="120" t="s">
        <v>178</v>
      </c>
      <c r="E684" s="120" t="s">
        <v>22</v>
      </c>
      <c r="F684" s="120" t="s">
        <v>58</v>
      </c>
      <c r="G684" s="120">
        <v>26</v>
      </c>
      <c r="H684" s="120">
        <v>19.5</v>
      </c>
      <c r="I684" s="120">
        <v>30</v>
      </c>
      <c r="J684" s="120">
        <v>34</v>
      </c>
      <c r="K684" s="120">
        <v>38</v>
      </c>
      <c r="L684" s="120">
        <v>30</v>
      </c>
      <c r="M684" s="120">
        <v>1200</v>
      </c>
      <c r="N684" s="137">
        <f>IF('HNI OPTION CALLS'!E684="BUY",('HNI OPTION CALLS'!L684-'HNI OPTION CALLS'!G684)*('HNI OPTION CALLS'!M684),('HNI OPTION CALLS'!G684-'HNI OPTION CALLS'!L684)*('HNI OPTION CALLS'!M684))</f>
        <v>4800</v>
      </c>
      <c r="O684" s="71">
        <f>'HNI OPTION CALLS'!N684/('HNI OPTION CALLS'!M684)/'HNI OPTION CALLS'!G684%</f>
        <v>15.384615384615383</v>
      </c>
    </row>
    <row r="685" spans="1:16">
      <c r="A685" s="120">
        <v>4</v>
      </c>
      <c r="B685" s="78">
        <v>43307</v>
      </c>
      <c r="C685" s="120">
        <v>140</v>
      </c>
      <c r="D685" s="120" t="s">
        <v>178</v>
      </c>
      <c r="E685" s="120" t="s">
        <v>22</v>
      </c>
      <c r="F685" s="120" t="s">
        <v>124</v>
      </c>
      <c r="G685" s="120">
        <v>8.5</v>
      </c>
      <c r="H685" s="120">
        <v>5.8</v>
      </c>
      <c r="I685" s="120">
        <v>10</v>
      </c>
      <c r="J685" s="120">
        <v>11.5</v>
      </c>
      <c r="K685" s="120">
        <v>13</v>
      </c>
      <c r="L685" s="120">
        <v>9.8000000000000007</v>
      </c>
      <c r="M685" s="120">
        <v>4000</v>
      </c>
      <c r="N685" s="137">
        <f>IF('HNI OPTION CALLS'!E685="BUY",('HNI OPTION CALLS'!L685-'HNI OPTION CALLS'!G685)*('HNI OPTION CALLS'!M685),('HNI OPTION CALLS'!G685-'HNI OPTION CALLS'!L685)*('HNI OPTION CALLS'!M685))</f>
        <v>5200.0000000000027</v>
      </c>
      <c r="O685" s="71">
        <f>'HNI OPTION CALLS'!N685/('HNI OPTION CALLS'!M685)/'HNI OPTION CALLS'!G685%</f>
        <v>15.294117647058831</v>
      </c>
    </row>
    <row r="686" spans="1:16">
      <c r="A686" s="120">
        <v>5</v>
      </c>
      <c r="B686" s="78">
        <v>43306</v>
      </c>
      <c r="C686" s="120">
        <v>95</v>
      </c>
      <c r="D686" s="120" t="s">
        <v>178</v>
      </c>
      <c r="E686" s="120" t="s">
        <v>22</v>
      </c>
      <c r="F686" s="120" t="s">
        <v>296</v>
      </c>
      <c r="G686" s="120">
        <v>6</v>
      </c>
      <c r="H686" s="120">
        <v>4.5</v>
      </c>
      <c r="I686" s="120">
        <v>6.8</v>
      </c>
      <c r="J686" s="120">
        <v>7.6</v>
      </c>
      <c r="K686" s="120">
        <v>8.4</v>
      </c>
      <c r="L686" s="120">
        <v>4.5</v>
      </c>
      <c r="M686" s="120">
        <v>8000</v>
      </c>
      <c r="N686" s="137">
        <f>IF('HNI OPTION CALLS'!E686="BUY",('HNI OPTION CALLS'!L686-'HNI OPTION CALLS'!G686)*('HNI OPTION CALLS'!M686),('HNI OPTION CALLS'!G686-'HNI OPTION CALLS'!L686)*('HNI OPTION CALLS'!M686))</f>
        <v>-12000</v>
      </c>
      <c r="O686" s="71">
        <f>'HNI OPTION CALLS'!N686/('HNI OPTION CALLS'!M686)/'HNI OPTION CALLS'!G686%</f>
        <v>-25</v>
      </c>
      <c r="P686" s="138"/>
    </row>
    <row r="687" spans="1:16">
      <c r="A687" s="120">
        <v>6</v>
      </c>
      <c r="B687" s="78">
        <v>43305</v>
      </c>
      <c r="C687" s="120">
        <v>130</v>
      </c>
      <c r="D687" s="120" t="s">
        <v>178</v>
      </c>
      <c r="E687" s="120" t="s">
        <v>22</v>
      </c>
      <c r="F687" s="120" t="s">
        <v>124</v>
      </c>
      <c r="G687" s="120">
        <v>2.4</v>
      </c>
      <c r="H687" s="120">
        <v>0.4</v>
      </c>
      <c r="I687" s="120">
        <v>4</v>
      </c>
      <c r="J687" s="120">
        <v>5.5</v>
      </c>
      <c r="K687" s="120">
        <v>7</v>
      </c>
      <c r="L687" s="120">
        <v>4</v>
      </c>
      <c r="M687" s="120">
        <v>4000</v>
      </c>
      <c r="N687" s="137">
        <f>IF('HNI OPTION CALLS'!E687="BUY",('HNI OPTION CALLS'!L687-'HNI OPTION CALLS'!G687)*('HNI OPTION CALLS'!M687),('HNI OPTION CALLS'!G687-'HNI OPTION CALLS'!L687)*('HNI OPTION CALLS'!M687))</f>
        <v>6400</v>
      </c>
      <c r="O687" s="71">
        <f>'HNI OPTION CALLS'!N687/('HNI OPTION CALLS'!M687)/'HNI OPTION CALLS'!G687%</f>
        <v>66.666666666666671</v>
      </c>
    </row>
    <row r="688" spans="1:16">
      <c r="A688" s="120">
        <v>7</v>
      </c>
      <c r="B688" s="78">
        <v>43304</v>
      </c>
      <c r="C688" s="120">
        <v>320</v>
      </c>
      <c r="D688" s="120" t="s">
        <v>178</v>
      </c>
      <c r="E688" s="120" t="s">
        <v>22</v>
      </c>
      <c r="F688" s="120" t="s">
        <v>291</v>
      </c>
      <c r="G688" s="120">
        <v>12</v>
      </c>
      <c r="H688" s="120">
        <v>7</v>
      </c>
      <c r="I688" s="120">
        <v>15</v>
      </c>
      <c r="J688" s="120">
        <v>18</v>
      </c>
      <c r="K688" s="120">
        <v>15</v>
      </c>
      <c r="L688" s="120">
        <v>15</v>
      </c>
      <c r="M688" s="120">
        <v>1500</v>
      </c>
      <c r="N688" s="137">
        <f>IF('HNI OPTION CALLS'!E688="BUY",('HNI OPTION CALLS'!L688-'HNI OPTION CALLS'!G688)*('HNI OPTION CALLS'!M688),('HNI OPTION CALLS'!G688-'HNI OPTION CALLS'!L688)*('HNI OPTION CALLS'!M688))</f>
        <v>4500</v>
      </c>
      <c r="O688" s="71">
        <f>'HNI OPTION CALLS'!N688/('HNI OPTION CALLS'!M688)/'HNI OPTION CALLS'!G688%</f>
        <v>25</v>
      </c>
    </row>
    <row r="689" spans="1:16">
      <c r="A689" s="120">
        <v>8</v>
      </c>
      <c r="B689" s="78">
        <v>43301</v>
      </c>
      <c r="C689" s="120">
        <v>110</v>
      </c>
      <c r="D689" s="120" t="s">
        <v>178</v>
      </c>
      <c r="E689" s="120" t="s">
        <v>22</v>
      </c>
      <c r="F689" s="120" t="s">
        <v>25</v>
      </c>
      <c r="G689" s="120">
        <v>3.5</v>
      </c>
      <c r="H689" s="120">
        <v>1</v>
      </c>
      <c r="I689" s="120">
        <v>5</v>
      </c>
      <c r="J689" s="120">
        <v>6.5</v>
      </c>
      <c r="K689" s="120">
        <v>8</v>
      </c>
      <c r="L689" s="120">
        <v>2</v>
      </c>
      <c r="M689" s="120">
        <v>4000</v>
      </c>
      <c r="N689" s="137">
        <f>IF('HNI OPTION CALLS'!E689="BUY",('HNI OPTION CALLS'!L689-'HNI OPTION CALLS'!G689)*('HNI OPTION CALLS'!M689),('HNI OPTION CALLS'!G689-'HNI OPTION CALLS'!L689)*('HNI OPTION CALLS'!M689))</f>
        <v>-6000</v>
      </c>
      <c r="O689" s="71">
        <f>'HNI OPTION CALLS'!N689/('HNI OPTION CALLS'!M689)/'HNI OPTION CALLS'!G689%</f>
        <v>-42.857142857142854</v>
      </c>
    </row>
    <row r="690" spans="1:16">
      <c r="A690" s="120">
        <v>9</v>
      </c>
      <c r="B690" s="78">
        <v>43301</v>
      </c>
      <c r="C690" s="120">
        <v>2700</v>
      </c>
      <c r="D690" s="120" t="s">
        <v>178</v>
      </c>
      <c r="E690" s="120" t="s">
        <v>22</v>
      </c>
      <c r="F690" s="120" t="s">
        <v>50</v>
      </c>
      <c r="G690" s="120">
        <v>53</v>
      </c>
      <c r="H690" s="120">
        <v>35</v>
      </c>
      <c r="I690" s="120">
        <v>63</v>
      </c>
      <c r="J690" s="120">
        <v>73</v>
      </c>
      <c r="K690" s="120">
        <v>83</v>
      </c>
      <c r="L690" s="120">
        <v>73</v>
      </c>
      <c r="M690" s="120">
        <v>500</v>
      </c>
      <c r="N690" s="137">
        <f>IF('HNI OPTION CALLS'!E690="BUY",('HNI OPTION CALLS'!L690-'HNI OPTION CALLS'!G690)*('HNI OPTION CALLS'!M690),('HNI OPTION CALLS'!G690-'HNI OPTION CALLS'!L690)*('HNI OPTION CALLS'!M690))</f>
        <v>10000</v>
      </c>
      <c r="O690" s="71">
        <f>'HNI OPTION CALLS'!N690/('HNI OPTION CALLS'!M690)/'HNI OPTION CALLS'!G690%</f>
        <v>37.735849056603769</v>
      </c>
    </row>
    <row r="691" spans="1:16">
      <c r="A691" s="120">
        <v>10</v>
      </c>
      <c r="B691" s="78">
        <v>43300</v>
      </c>
      <c r="C691" s="120">
        <v>280</v>
      </c>
      <c r="D691" s="120" t="s">
        <v>178</v>
      </c>
      <c r="E691" s="120" t="s">
        <v>22</v>
      </c>
      <c r="F691" s="120" t="s">
        <v>23</v>
      </c>
      <c r="G691" s="120">
        <v>9.5</v>
      </c>
      <c r="H691" s="120">
        <v>5</v>
      </c>
      <c r="I691" s="120">
        <v>12</v>
      </c>
      <c r="J691" s="120">
        <v>14.5</v>
      </c>
      <c r="K691" s="120">
        <v>17</v>
      </c>
      <c r="L691" s="120">
        <v>5</v>
      </c>
      <c r="M691" s="120">
        <v>2250</v>
      </c>
      <c r="N691" s="137">
        <f>IF('HNI OPTION CALLS'!E691="BUY",('HNI OPTION CALLS'!L691-'HNI OPTION CALLS'!G691)*('HNI OPTION CALLS'!M691),('HNI OPTION CALLS'!G691-'HNI OPTION CALLS'!L691)*('HNI OPTION CALLS'!M691))</f>
        <v>-10125</v>
      </c>
      <c r="O691" s="71">
        <f>'HNI OPTION CALLS'!N691/('HNI OPTION CALLS'!M691)/'HNI OPTION CALLS'!G691%</f>
        <v>-47.368421052631575</v>
      </c>
    </row>
    <row r="692" spans="1:16">
      <c r="A692" s="120">
        <v>11</v>
      </c>
      <c r="B692" s="78">
        <v>43299</v>
      </c>
      <c r="C692" s="120">
        <v>240</v>
      </c>
      <c r="D692" s="120" t="s">
        <v>178</v>
      </c>
      <c r="E692" s="120" t="s">
        <v>22</v>
      </c>
      <c r="F692" s="120" t="s">
        <v>195</v>
      </c>
      <c r="G692" s="120">
        <v>5.5</v>
      </c>
      <c r="H692" s="120">
        <v>1</v>
      </c>
      <c r="I692" s="120">
        <v>8</v>
      </c>
      <c r="J692" s="120">
        <v>10.5</v>
      </c>
      <c r="K692" s="120">
        <v>13</v>
      </c>
      <c r="L692" s="120">
        <v>7.45</v>
      </c>
      <c r="M692" s="120">
        <v>2250</v>
      </c>
      <c r="N692" s="137">
        <f>IF('HNI OPTION CALLS'!E692="BUY",('HNI OPTION CALLS'!L692-'HNI OPTION CALLS'!G692)*('HNI OPTION CALLS'!M692),('HNI OPTION CALLS'!G692-'HNI OPTION CALLS'!L692)*('HNI OPTION CALLS'!M692))</f>
        <v>4387.5</v>
      </c>
      <c r="O692" s="71">
        <f>'HNI OPTION CALLS'!N692/('HNI OPTION CALLS'!M692)/'HNI OPTION CALLS'!G692%</f>
        <v>35.454545454545453</v>
      </c>
    </row>
    <row r="693" spans="1:16">
      <c r="A693" s="120">
        <v>12</v>
      </c>
      <c r="B693" s="78">
        <v>43298</v>
      </c>
      <c r="C693" s="120">
        <v>80</v>
      </c>
      <c r="D693" s="120" t="s">
        <v>178</v>
      </c>
      <c r="E693" s="120" t="s">
        <v>22</v>
      </c>
      <c r="F693" s="120" t="s">
        <v>116</v>
      </c>
      <c r="G693" s="120">
        <v>2.5</v>
      </c>
      <c r="H693" s="120">
        <v>0.5</v>
      </c>
      <c r="I693" s="120">
        <v>3.5</v>
      </c>
      <c r="J693" s="120">
        <v>4.5</v>
      </c>
      <c r="K693" s="120">
        <v>5.5</v>
      </c>
      <c r="L693" s="120">
        <v>4.5</v>
      </c>
      <c r="M693" s="120">
        <v>5500</v>
      </c>
      <c r="N693" s="137">
        <f>IF('HNI OPTION CALLS'!E693="BUY",('HNI OPTION CALLS'!L693-'HNI OPTION CALLS'!G693)*('HNI OPTION CALLS'!M693),('HNI OPTION CALLS'!G693-'HNI OPTION CALLS'!L693)*('HNI OPTION CALLS'!M693))</f>
        <v>11000</v>
      </c>
      <c r="O693" s="71">
        <f>'HNI OPTION CALLS'!N693/('HNI OPTION CALLS'!M693)/'HNI OPTION CALLS'!G693%</f>
        <v>80</v>
      </c>
    </row>
    <row r="694" spans="1:16">
      <c r="A694" s="120">
        <v>13</v>
      </c>
      <c r="B694" s="78">
        <v>43298</v>
      </c>
      <c r="C694" s="120">
        <v>280</v>
      </c>
      <c r="D694" s="120" t="s">
        <v>178</v>
      </c>
      <c r="E694" s="120" t="s">
        <v>22</v>
      </c>
      <c r="F694" s="120" t="s">
        <v>23</v>
      </c>
      <c r="G694" s="120">
        <v>8</v>
      </c>
      <c r="H694" s="120">
        <v>2</v>
      </c>
      <c r="I694" s="120">
        <v>11</v>
      </c>
      <c r="J694" s="120">
        <v>14</v>
      </c>
      <c r="K694" s="120">
        <v>17</v>
      </c>
      <c r="L694" s="120">
        <v>11</v>
      </c>
      <c r="M694" s="120">
        <v>1575</v>
      </c>
      <c r="N694" s="137">
        <f>IF('HNI OPTION CALLS'!E694="BUY",('HNI OPTION CALLS'!L694-'HNI OPTION CALLS'!G694)*('HNI OPTION CALLS'!M694),('HNI OPTION CALLS'!G694-'HNI OPTION CALLS'!L694)*('HNI OPTION CALLS'!M694))</f>
        <v>4725</v>
      </c>
      <c r="O694" s="71">
        <f>'HNI OPTION CALLS'!N694/('HNI OPTION CALLS'!M694)/'HNI OPTION CALLS'!G694%</f>
        <v>37.5</v>
      </c>
    </row>
    <row r="695" spans="1:16">
      <c r="A695" s="120">
        <v>14</v>
      </c>
      <c r="B695" s="78">
        <v>43297</v>
      </c>
      <c r="C695" s="120">
        <v>390</v>
      </c>
      <c r="D695" s="120" t="s">
        <v>178</v>
      </c>
      <c r="E695" s="120" t="s">
        <v>22</v>
      </c>
      <c r="F695" s="120" t="s">
        <v>76</v>
      </c>
      <c r="G695" s="120">
        <v>10</v>
      </c>
      <c r="H695" s="120">
        <v>5</v>
      </c>
      <c r="I695" s="120">
        <v>13</v>
      </c>
      <c r="J695" s="120">
        <v>16</v>
      </c>
      <c r="K695" s="120">
        <v>19</v>
      </c>
      <c r="L695" s="120">
        <v>13</v>
      </c>
      <c r="M695" s="120">
        <v>1800</v>
      </c>
      <c r="N695" s="137">
        <f>IF('HNI OPTION CALLS'!E695="BUY",('HNI OPTION CALLS'!L695-'HNI OPTION CALLS'!G695)*('HNI OPTION CALLS'!M695),('HNI OPTION CALLS'!G695-'HNI OPTION CALLS'!L695)*('HNI OPTION CALLS'!M695))</f>
        <v>5400</v>
      </c>
      <c r="O695" s="71">
        <f>'HNI OPTION CALLS'!N695/('HNI OPTION CALLS'!M695)/'HNI OPTION CALLS'!G695%</f>
        <v>30</v>
      </c>
    </row>
    <row r="696" spans="1:16">
      <c r="A696" s="120">
        <v>15</v>
      </c>
      <c r="B696" s="78">
        <v>43292</v>
      </c>
      <c r="C696" s="120">
        <v>200</v>
      </c>
      <c r="D696" s="120" t="s">
        <v>178</v>
      </c>
      <c r="E696" s="120" t="s">
        <v>22</v>
      </c>
      <c r="F696" s="120" t="s">
        <v>52</v>
      </c>
      <c r="G696" s="120">
        <v>25</v>
      </c>
      <c r="H696" s="120">
        <v>7</v>
      </c>
      <c r="I696" s="120">
        <v>35</v>
      </c>
      <c r="J696" s="120">
        <v>45</v>
      </c>
      <c r="K696" s="120">
        <v>55</v>
      </c>
      <c r="L696" s="120">
        <v>35</v>
      </c>
      <c r="M696" s="120">
        <v>500</v>
      </c>
      <c r="N696" s="137">
        <f>IF('HNI OPTION CALLS'!E696="BUY",('HNI OPTION CALLS'!L696-'HNI OPTION CALLS'!G696)*('HNI OPTION CALLS'!M696),('HNI OPTION CALLS'!G696-'HNI OPTION CALLS'!L696)*('HNI OPTION CALLS'!M696))</f>
        <v>5000</v>
      </c>
      <c r="O696" s="71">
        <f>'HNI OPTION CALLS'!N696/('HNI OPTION CALLS'!M696)/'HNI OPTION CALLS'!G696%</f>
        <v>40</v>
      </c>
    </row>
    <row r="697" spans="1:16">
      <c r="A697" s="120">
        <v>16</v>
      </c>
      <c r="B697" s="78">
        <v>43291</v>
      </c>
      <c r="C697" s="120">
        <v>9500</v>
      </c>
      <c r="D697" s="120" t="s">
        <v>178</v>
      </c>
      <c r="E697" s="120" t="s">
        <v>22</v>
      </c>
      <c r="F697" s="120" t="s">
        <v>253</v>
      </c>
      <c r="G697" s="120">
        <v>140</v>
      </c>
      <c r="H697" s="120">
        <v>40</v>
      </c>
      <c r="I697" s="120">
        <v>210</v>
      </c>
      <c r="J697" s="120">
        <v>380</v>
      </c>
      <c r="K697" s="120">
        <v>450</v>
      </c>
      <c r="L697" s="120">
        <v>170</v>
      </c>
      <c r="M697" s="120">
        <v>75</v>
      </c>
      <c r="N697" s="137">
        <f>IF('HNI OPTION CALLS'!E697="BUY",('HNI OPTION CALLS'!L697-'HNI OPTION CALLS'!G697)*('HNI OPTION CALLS'!M697),('HNI OPTION CALLS'!G697-'HNI OPTION CALLS'!L697)*('HNI OPTION CALLS'!M697))</f>
        <v>2250</v>
      </c>
      <c r="O697" s="71">
        <f>'HNI OPTION CALLS'!N697/('HNI OPTION CALLS'!M697)/'HNI OPTION CALLS'!G697%</f>
        <v>21.428571428571431</v>
      </c>
    </row>
    <row r="698" spans="1:16">
      <c r="A698" s="120">
        <v>17</v>
      </c>
      <c r="B698" s="78">
        <v>43290</v>
      </c>
      <c r="C698" s="120">
        <v>360</v>
      </c>
      <c r="D698" s="120" t="s">
        <v>178</v>
      </c>
      <c r="E698" s="120" t="s">
        <v>22</v>
      </c>
      <c r="F698" s="120" t="s">
        <v>55</v>
      </c>
      <c r="G698" s="120">
        <v>12.5</v>
      </c>
      <c r="H698" s="120">
        <v>7</v>
      </c>
      <c r="I698" s="120">
        <v>15.5</v>
      </c>
      <c r="J698" s="120">
        <v>18.5</v>
      </c>
      <c r="K698" s="120">
        <v>21.5</v>
      </c>
      <c r="L698" s="120">
        <v>15.3</v>
      </c>
      <c r="M698" s="120">
        <v>1750</v>
      </c>
      <c r="N698" s="137">
        <f>IF('HNI OPTION CALLS'!E698="BUY",('HNI OPTION CALLS'!L698-'HNI OPTION CALLS'!G698)*('HNI OPTION CALLS'!M698),('HNI OPTION CALLS'!G698-'HNI OPTION CALLS'!L698)*('HNI OPTION CALLS'!M698))</f>
        <v>4900.0000000000009</v>
      </c>
      <c r="O698" s="71">
        <f>'HNI OPTION CALLS'!N698/('HNI OPTION CALLS'!M698)/'HNI OPTION CALLS'!G698%</f>
        <v>22.400000000000006</v>
      </c>
    </row>
    <row r="699" spans="1:16">
      <c r="A699" s="120">
        <v>18</v>
      </c>
      <c r="B699" s="78">
        <v>43287</v>
      </c>
      <c r="C699" s="120">
        <v>920</v>
      </c>
      <c r="D699" s="120" t="s">
        <v>178</v>
      </c>
      <c r="E699" s="120" t="s">
        <v>22</v>
      </c>
      <c r="F699" s="120" t="s">
        <v>84</v>
      </c>
      <c r="G699" s="120">
        <v>26</v>
      </c>
      <c r="H699" s="120">
        <v>9</v>
      </c>
      <c r="I699" s="120">
        <v>36</v>
      </c>
      <c r="J699" s="120">
        <v>46</v>
      </c>
      <c r="K699" s="120">
        <v>56</v>
      </c>
      <c r="L699" s="120">
        <v>36</v>
      </c>
      <c r="M699" s="120">
        <v>550</v>
      </c>
      <c r="N699" s="137">
        <f>IF('HNI OPTION CALLS'!E699="BUY",('HNI OPTION CALLS'!L699-'HNI OPTION CALLS'!G699)*('HNI OPTION CALLS'!M699),('HNI OPTION CALLS'!G699-'HNI OPTION CALLS'!L699)*('HNI OPTION CALLS'!M699))</f>
        <v>5500</v>
      </c>
      <c r="O699" s="71">
        <f>'HNI OPTION CALLS'!N699/('HNI OPTION CALLS'!M699)/'HNI OPTION CALLS'!G699%</f>
        <v>38.46153846153846</v>
      </c>
    </row>
    <row r="700" spans="1:16">
      <c r="A700" s="120">
        <v>19</v>
      </c>
      <c r="B700" s="78">
        <v>43286</v>
      </c>
      <c r="C700" s="120">
        <v>270</v>
      </c>
      <c r="D700" s="120" t="s">
        <v>178</v>
      </c>
      <c r="E700" s="120" t="s">
        <v>22</v>
      </c>
      <c r="F700" s="120" t="s">
        <v>174</v>
      </c>
      <c r="G700" s="120">
        <v>6</v>
      </c>
      <c r="H700" s="120">
        <v>2</v>
      </c>
      <c r="I700" s="120">
        <v>8</v>
      </c>
      <c r="J700" s="120">
        <v>10</v>
      </c>
      <c r="K700" s="120">
        <v>12</v>
      </c>
      <c r="L700" s="120">
        <v>7.95</v>
      </c>
      <c r="M700" s="120">
        <v>2400</v>
      </c>
      <c r="N700" s="137">
        <f>IF('HNI OPTION CALLS'!E700="BUY",('HNI OPTION CALLS'!L700-'HNI OPTION CALLS'!G700)*('HNI OPTION CALLS'!M700),('HNI OPTION CALLS'!G700-'HNI OPTION CALLS'!L700)*('HNI OPTION CALLS'!M700))</f>
        <v>4680</v>
      </c>
      <c r="O700" s="71">
        <f>'HNI OPTION CALLS'!N700/('HNI OPTION CALLS'!M700)/'HNI OPTION CALLS'!G700%</f>
        <v>32.5</v>
      </c>
    </row>
    <row r="701" spans="1:16">
      <c r="A701" s="120">
        <v>20</v>
      </c>
      <c r="B701" s="139">
        <v>43283</v>
      </c>
      <c r="C701" s="120">
        <v>240</v>
      </c>
      <c r="D701" s="120" t="s">
        <v>178</v>
      </c>
      <c r="E701" s="120" t="s">
        <v>22</v>
      </c>
      <c r="F701" s="120" t="s">
        <v>74</v>
      </c>
      <c r="G701" s="120">
        <v>11</v>
      </c>
      <c r="H701" s="120">
        <v>5.5</v>
      </c>
      <c r="I701" s="120">
        <v>14</v>
      </c>
      <c r="J701" s="120">
        <v>17</v>
      </c>
      <c r="K701" s="120">
        <v>20</v>
      </c>
      <c r="L701" s="120">
        <v>5.5</v>
      </c>
      <c r="M701" s="120">
        <v>1750</v>
      </c>
      <c r="N701" s="137">
        <f>IF('HNI OPTION CALLS'!E701="BUY",('HNI OPTION CALLS'!L701-'HNI OPTION CALLS'!G701)*('HNI OPTION CALLS'!M701),('HNI OPTION CALLS'!G701-'HNI OPTION CALLS'!L701)*('HNI OPTION CALLS'!M701))</f>
        <v>-9625</v>
      </c>
      <c r="O701" s="71">
        <f>'HNI OPTION CALLS'!N701/('HNI OPTION CALLS'!M701)/'HNI OPTION CALLS'!G701%</f>
        <v>-50</v>
      </c>
    </row>
    <row r="702" spans="1:16" ht="16.5">
      <c r="A702" s="82" t="s">
        <v>95</v>
      </c>
      <c r="B702" s="83"/>
      <c r="C702" s="84"/>
      <c r="D702" s="85"/>
      <c r="E702" s="86"/>
      <c r="F702" s="86"/>
      <c r="G702" s="87"/>
      <c r="H702" s="88"/>
      <c r="I702" s="88"/>
      <c r="J702" s="88"/>
      <c r="K702" s="86"/>
      <c r="L702" s="89"/>
      <c r="M702" s="90"/>
      <c r="P702" s="90"/>
    </row>
    <row r="703" spans="1:16" ht="16.5">
      <c r="A703" s="82" t="s">
        <v>96</v>
      </c>
      <c r="B703" s="83"/>
      <c r="C703" s="84"/>
      <c r="D703" s="85"/>
      <c r="E703" s="86"/>
      <c r="F703" s="86"/>
      <c r="G703" s="87"/>
      <c r="H703" s="86"/>
      <c r="I703" s="86"/>
      <c r="J703" s="86"/>
      <c r="K703" s="86"/>
      <c r="L703" s="89"/>
    </row>
    <row r="704" spans="1:16" ht="16.5">
      <c r="A704" s="82" t="s">
        <v>96</v>
      </c>
      <c r="B704" s="83"/>
      <c r="C704" s="84"/>
      <c r="D704" s="85"/>
      <c r="E704" s="86"/>
      <c r="F704" s="86"/>
      <c r="G704" s="87"/>
      <c r="H704" s="86"/>
      <c r="I704" s="86"/>
      <c r="J704" s="86"/>
      <c r="K704" s="86"/>
    </row>
    <row r="705" spans="1:15" ht="17.25" thickBot="1">
      <c r="A705" s="91"/>
      <c r="B705" s="92"/>
      <c r="C705" s="92"/>
      <c r="D705" s="93"/>
      <c r="E705" s="93"/>
      <c r="F705" s="93"/>
      <c r="G705" s="94"/>
      <c r="H705" s="95"/>
      <c r="I705" s="96" t="s">
        <v>27</v>
      </c>
      <c r="J705" s="96"/>
      <c r="K705" s="97"/>
    </row>
    <row r="706" spans="1:15" ht="16.5">
      <c r="A706" s="98"/>
      <c r="B706" s="92"/>
      <c r="C706" s="92"/>
      <c r="D706" s="169" t="s">
        <v>28</v>
      </c>
      <c r="E706" s="203"/>
      <c r="F706" s="99">
        <v>20</v>
      </c>
      <c r="G706" s="100">
        <v>100</v>
      </c>
      <c r="H706" s="93">
        <v>20</v>
      </c>
      <c r="I706" s="101">
        <f>'HNI OPTION CALLS'!H707/'HNI OPTION CALLS'!H706%</f>
        <v>75</v>
      </c>
      <c r="J706" s="101"/>
      <c r="K706" s="101"/>
      <c r="L706" s="97"/>
    </row>
    <row r="707" spans="1:15" ht="16.5">
      <c r="A707" s="98"/>
      <c r="B707" s="92"/>
      <c r="C707" s="92"/>
      <c r="D707" s="170" t="s">
        <v>29</v>
      </c>
      <c r="E707" s="204"/>
      <c r="F707" s="103">
        <v>15</v>
      </c>
      <c r="G707" s="104">
        <f>('HNI OPTION CALLS'!F707/'HNI OPTION CALLS'!F706)*100</f>
        <v>75</v>
      </c>
      <c r="H707" s="93">
        <v>15</v>
      </c>
      <c r="I707" s="97"/>
      <c r="J707" s="97"/>
      <c r="K707" s="93"/>
      <c r="L707" s="102"/>
      <c r="N707" s="93" t="s">
        <v>30</v>
      </c>
    </row>
    <row r="708" spans="1:15" ht="16.5">
      <c r="A708" s="105"/>
      <c r="B708" s="92"/>
      <c r="C708" s="92"/>
      <c r="D708" s="170" t="s">
        <v>31</v>
      </c>
      <c r="E708" s="204"/>
      <c r="F708" s="103">
        <v>0</v>
      </c>
      <c r="G708" s="104">
        <f>('HNI OPTION CALLS'!F708/'HNI OPTION CALLS'!F706)*100</f>
        <v>0</v>
      </c>
      <c r="H708" s="106"/>
      <c r="I708" s="93"/>
      <c r="J708" s="93"/>
      <c r="K708" s="93"/>
    </row>
    <row r="709" spans="1:15" ht="16.5">
      <c r="A709" s="105"/>
      <c r="B709" s="92"/>
      <c r="C709" s="92"/>
      <c r="D709" s="170" t="s">
        <v>32</v>
      </c>
      <c r="E709" s="204"/>
      <c r="F709" s="103">
        <v>0</v>
      </c>
      <c r="G709" s="104">
        <f>('HNI OPTION CALLS'!F709/'HNI OPTION CALLS'!F706)*100</f>
        <v>0</v>
      </c>
      <c r="H709" s="106"/>
      <c r="I709" s="93"/>
      <c r="J709" s="93"/>
      <c r="K709" s="93"/>
      <c r="L709" s="97"/>
    </row>
    <row r="710" spans="1:15" ht="16.5">
      <c r="A710" s="105"/>
      <c r="B710" s="92"/>
      <c r="C710" s="92"/>
      <c r="D710" s="170" t="s">
        <v>33</v>
      </c>
      <c r="E710" s="204"/>
      <c r="F710" s="103">
        <v>5</v>
      </c>
      <c r="G710" s="104">
        <f>('HNI OPTION CALLS'!F710/'HNI OPTION CALLS'!F706)*100</f>
        <v>25</v>
      </c>
      <c r="H710" s="106"/>
      <c r="I710" s="93" t="s">
        <v>34</v>
      </c>
      <c r="J710" s="93"/>
      <c r="K710" s="97"/>
      <c r="L710" s="97"/>
    </row>
    <row r="711" spans="1:15" ht="16.5">
      <c r="A711" s="105"/>
      <c r="B711" s="92"/>
      <c r="C711" s="92"/>
      <c r="D711" s="170" t="s">
        <v>35</v>
      </c>
      <c r="E711" s="204"/>
      <c r="F711" s="103">
        <v>0</v>
      </c>
      <c r="G711" s="104">
        <f>('HNI OPTION CALLS'!F711/'HNI OPTION CALLS'!F706)*100</f>
        <v>0</v>
      </c>
      <c r="H711" s="106"/>
      <c r="I711" s="93"/>
      <c r="J711" s="93"/>
      <c r="K711" s="97"/>
      <c r="L711" s="97"/>
    </row>
    <row r="712" spans="1:15" ht="17.25" thickBot="1">
      <c r="A712" s="105"/>
      <c r="B712" s="92"/>
      <c r="C712" s="92"/>
      <c r="D712" s="171" t="s">
        <v>36</v>
      </c>
      <c r="E712" s="205"/>
      <c r="F712" s="107">
        <v>0</v>
      </c>
      <c r="G712" s="108">
        <f>('HNI OPTION CALLS'!F712/'HNI OPTION CALLS'!F706)*100</f>
        <v>0</v>
      </c>
      <c r="H712" s="106"/>
      <c r="I712" s="93"/>
      <c r="J712" s="93"/>
      <c r="K712" s="102"/>
      <c r="L712" s="102"/>
    </row>
    <row r="713" spans="1:15" ht="16.5">
      <c r="A713" s="109" t="s">
        <v>37</v>
      </c>
      <c r="B713" s="92"/>
      <c r="C713" s="92"/>
      <c r="D713" s="98"/>
      <c r="E713" s="98"/>
      <c r="F713" s="93"/>
      <c r="G713" s="93"/>
      <c r="H713" s="110"/>
      <c r="I713" s="111"/>
      <c r="J713" s="111"/>
      <c r="K713" s="111"/>
    </row>
    <row r="714" spans="1:15" ht="16.5">
      <c r="A714" s="112" t="s">
        <v>38</v>
      </c>
      <c r="B714" s="92"/>
      <c r="C714" s="92"/>
      <c r="D714" s="113"/>
      <c r="E714" s="114"/>
      <c r="F714" s="98"/>
      <c r="G714" s="111"/>
      <c r="H714" s="110"/>
      <c r="I714" s="111"/>
      <c r="J714" s="111"/>
      <c r="K714" s="111"/>
      <c r="L714" s="93"/>
      <c r="O714" s="98"/>
    </row>
    <row r="715" spans="1:15" ht="16.5">
      <c r="A715" s="112" t="s">
        <v>39</v>
      </c>
      <c r="B715" s="92"/>
      <c r="C715" s="92"/>
      <c r="D715" s="98"/>
      <c r="E715" s="114"/>
      <c r="F715" s="98"/>
      <c r="G715" s="111"/>
      <c r="H715" s="110"/>
      <c r="I715" s="97"/>
      <c r="J715" s="97"/>
      <c r="K715" s="97"/>
      <c r="L715" s="93"/>
    </row>
    <row r="716" spans="1:15" ht="16.5">
      <c r="A716" s="112" t="s">
        <v>40</v>
      </c>
      <c r="B716" s="113"/>
      <c r="C716" s="92"/>
      <c r="D716" s="98"/>
      <c r="E716" s="114"/>
      <c r="F716" s="98"/>
      <c r="G716" s="111"/>
      <c r="H716" s="95"/>
      <c r="I716" s="97"/>
      <c r="J716" s="97"/>
      <c r="K716" s="97"/>
      <c r="L716" s="93"/>
      <c r="N716" s="115"/>
    </row>
    <row r="717" spans="1:15" ht="16.5">
      <c r="A717" s="112" t="s">
        <v>41</v>
      </c>
      <c r="B717" s="105"/>
      <c r="C717" s="113"/>
      <c r="D717" s="98"/>
      <c r="E717" s="116"/>
      <c r="F717" s="111"/>
      <c r="G717" s="111"/>
      <c r="H717" s="95"/>
      <c r="I717" s="97"/>
      <c r="J717" s="97"/>
      <c r="K717" s="97"/>
      <c r="L717" s="111"/>
      <c r="N717" s="98"/>
    </row>
    <row r="718" spans="1:15" ht="15.75" thickBot="1"/>
    <row r="719" spans="1:15" ht="15.75" thickBot="1">
      <c r="A719" s="206" t="s">
        <v>0</v>
      </c>
      <c r="B719" s="206"/>
      <c r="C719" s="206"/>
      <c r="D719" s="206"/>
      <c r="E719" s="206"/>
      <c r="F719" s="206"/>
      <c r="G719" s="206"/>
      <c r="H719" s="206"/>
      <c r="I719" s="206"/>
      <c r="J719" s="206"/>
      <c r="K719" s="206"/>
      <c r="L719" s="206"/>
      <c r="M719" s="206"/>
      <c r="N719" s="206"/>
      <c r="O719" s="206"/>
    </row>
    <row r="720" spans="1:15" ht="15.75" thickBot="1">
      <c r="A720" s="206"/>
      <c r="B720" s="206"/>
      <c r="C720" s="206"/>
      <c r="D720" s="206"/>
      <c r="E720" s="206"/>
      <c r="F720" s="206"/>
      <c r="G720" s="206"/>
      <c r="H720" s="206"/>
      <c r="I720" s="206"/>
      <c r="J720" s="206"/>
      <c r="K720" s="206"/>
      <c r="L720" s="206"/>
      <c r="M720" s="206"/>
      <c r="N720" s="206"/>
      <c r="O720" s="206"/>
    </row>
    <row r="721" spans="1:15">
      <c r="A721" s="206"/>
      <c r="B721" s="206"/>
      <c r="C721" s="206"/>
      <c r="D721" s="206"/>
      <c r="E721" s="206"/>
      <c r="F721" s="206"/>
      <c r="G721" s="206"/>
      <c r="H721" s="206"/>
      <c r="I721" s="206"/>
      <c r="J721" s="206"/>
      <c r="K721" s="206"/>
      <c r="L721" s="206"/>
      <c r="M721" s="206"/>
      <c r="N721" s="206"/>
      <c r="O721" s="206"/>
    </row>
    <row r="722" spans="1:15">
      <c r="A722" s="207" t="s">
        <v>1</v>
      </c>
      <c r="B722" s="207"/>
      <c r="C722" s="207"/>
      <c r="D722" s="207"/>
      <c r="E722" s="207"/>
      <c r="F722" s="207"/>
      <c r="G722" s="207"/>
      <c r="H722" s="207"/>
      <c r="I722" s="207"/>
      <c r="J722" s="207"/>
      <c r="K722" s="207"/>
      <c r="L722" s="207"/>
      <c r="M722" s="207"/>
      <c r="N722" s="207"/>
      <c r="O722" s="207"/>
    </row>
    <row r="723" spans="1:15">
      <c r="A723" s="207" t="s">
        <v>2</v>
      </c>
      <c r="B723" s="207"/>
      <c r="C723" s="207"/>
      <c r="D723" s="207"/>
      <c r="E723" s="207"/>
      <c r="F723" s="207"/>
      <c r="G723" s="207"/>
      <c r="H723" s="207"/>
      <c r="I723" s="207"/>
      <c r="J723" s="207"/>
      <c r="K723" s="207"/>
      <c r="L723" s="207"/>
      <c r="M723" s="207"/>
      <c r="N723" s="207"/>
      <c r="O723" s="207"/>
    </row>
    <row r="724" spans="1:15" ht="15.75" thickBot="1">
      <c r="A724" s="208" t="s">
        <v>3</v>
      </c>
      <c r="B724" s="208"/>
      <c r="C724" s="208"/>
      <c r="D724" s="208"/>
      <c r="E724" s="208"/>
      <c r="F724" s="208"/>
      <c r="G724" s="208"/>
      <c r="H724" s="208"/>
      <c r="I724" s="208"/>
      <c r="J724" s="208"/>
      <c r="K724" s="208"/>
      <c r="L724" s="208"/>
      <c r="M724" s="208"/>
      <c r="N724" s="208"/>
      <c r="O724" s="208"/>
    </row>
    <row r="725" spans="1:15" ht="16.5">
      <c r="A725" s="164" t="s">
        <v>299</v>
      </c>
      <c r="B725" s="164"/>
      <c r="C725" s="164"/>
      <c r="D725" s="164"/>
      <c r="E725" s="164"/>
      <c r="F725" s="164"/>
      <c r="G725" s="164"/>
      <c r="H725" s="164"/>
      <c r="I725" s="164"/>
      <c r="J725" s="164"/>
      <c r="K725" s="164"/>
      <c r="L725" s="164"/>
      <c r="M725" s="164"/>
      <c r="N725" s="164"/>
      <c r="O725" s="164"/>
    </row>
    <row r="726" spans="1:15" ht="16.5">
      <c r="A726" s="164" t="s">
        <v>5</v>
      </c>
      <c r="B726" s="164"/>
      <c r="C726" s="164"/>
      <c r="D726" s="164"/>
      <c r="E726" s="164"/>
      <c r="F726" s="164"/>
      <c r="G726" s="164"/>
      <c r="H726" s="164"/>
      <c r="I726" s="164"/>
      <c r="J726" s="164"/>
      <c r="K726" s="164"/>
      <c r="L726" s="164"/>
      <c r="M726" s="164"/>
      <c r="N726" s="164"/>
      <c r="O726" s="164"/>
    </row>
    <row r="727" spans="1:15">
      <c r="A727" s="165" t="s">
        <v>6</v>
      </c>
      <c r="B727" s="166" t="s">
        <v>7</v>
      </c>
      <c r="C727" s="167" t="s">
        <v>8</v>
      </c>
      <c r="D727" s="166" t="s">
        <v>9</v>
      </c>
      <c r="E727" s="165" t="s">
        <v>10</v>
      </c>
      <c r="F727" s="165" t="s">
        <v>11</v>
      </c>
      <c r="G727" s="166" t="s">
        <v>12</v>
      </c>
      <c r="H727" s="166" t="s">
        <v>13</v>
      </c>
      <c r="I727" s="167" t="s">
        <v>14</v>
      </c>
      <c r="J727" s="167" t="s">
        <v>15</v>
      </c>
      <c r="K727" s="167" t="s">
        <v>16</v>
      </c>
      <c r="L727" s="168" t="s">
        <v>17</v>
      </c>
      <c r="M727" s="166" t="s">
        <v>18</v>
      </c>
      <c r="N727" s="166" t="s">
        <v>19</v>
      </c>
      <c r="O727" s="166" t="s">
        <v>20</v>
      </c>
    </row>
    <row r="728" spans="1:15">
      <c r="A728" s="165"/>
      <c r="B728" s="166"/>
      <c r="C728" s="166"/>
      <c r="D728" s="166"/>
      <c r="E728" s="165"/>
      <c r="F728" s="165"/>
      <c r="G728" s="166"/>
      <c r="H728" s="166"/>
      <c r="I728" s="166"/>
      <c r="J728" s="166"/>
      <c r="K728" s="166"/>
      <c r="L728" s="200"/>
      <c r="M728" s="166"/>
      <c r="N728" s="166"/>
      <c r="O728" s="166"/>
    </row>
    <row r="729" spans="1:15">
      <c r="A729" s="120">
        <v>1</v>
      </c>
      <c r="B729" s="139">
        <v>43279</v>
      </c>
      <c r="C729" s="120">
        <v>540</v>
      </c>
      <c r="D729" s="120" t="s">
        <v>178</v>
      </c>
      <c r="E729" s="120" t="s">
        <v>22</v>
      </c>
      <c r="F729" s="120" t="s">
        <v>227</v>
      </c>
      <c r="G729" s="120">
        <v>34</v>
      </c>
      <c r="H729" s="120">
        <v>26</v>
      </c>
      <c r="I729" s="120">
        <v>38</v>
      </c>
      <c r="J729" s="120">
        <v>42</v>
      </c>
      <c r="K729" s="120">
        <v>46</v>
      </c>
      <c r="L729" s="120">
        <v>38</v>
      </c>
      <c r="M729" s="120">
        <v>1400</v>
      </c>
      <c r="N729" s="137">
        <f>IF('HNI OPTION CALLS'!E729="BUY",('HNI OPTION CALLS'!L729-'HNI OPTION CALLS'!G729)*('HNI OPTION CALLS'!M729),('HNI OPTION CALLS'!G729-'HNI OPTION CALLS'!L729)*('HNI OPTION CALLS'!M729))</f>
        <v>5600</v>
      </c>
      <c r="O729" s="71">
        <f>'HNI OPTION CALLS'!N729/('HNI OPTION CALLS'!M729)/'HNI OPTION CALLS'!G729%</f>
        <v>11.76470588235294</v>
      </c>
    </row>
    <row r="730" spans="1:15">
      <c r="A730" s="120">
        <v>2</v>
      </c>
      <c r="B730" s="139">
        <v>43271</v>
      </c>
      <c r="C730" s="120">
        <v>440</v>
      </c>
      <c r="D730" s="120" t="s">
        <v>178</v>
      </c>
      <c r="E730" s="120" t="s">
        <v>22</v>
      </c>
      <c r="F730" s="120" t="s">
        <v>291</v>
      </c>
      <c r="G730" s="120">
        <v>6.5</v>
      </c>
      <c r="H730" s="120">
        <v>0.5</v>
      </c>
      <c r="I730" s="120">
        <v>15</v>
      </c>
      <c r="J730" s="120">
        <v>23</v>
      </c>
      <c r="K730" s="120">
        <v>31</v>
      </c>
      <c r="L730" s="120">
        <v>0.5</v>
      </c>
      <c r="M730" s="120">
        <v>750</v>
      </c>
      <c r="N730" s="137">
        <f>IF('HNI OPTION CALLS'!E730="BUY",('HNI OPTION CALLS'!L730-'HNI OPTION CALLS'!G730)*('HNI OPTION CALLS'!M730),('HNI OPTION CALLS'!G730-'HNI OPTION CALLS'!L730)*('HNI OPTION CALLS'!M730))</f>
        <v>-4500</v>
      </c>
      <c r="O730" s="71">
        <f>'HNI OPTION CALLS'!N730/('HNI OPTION CALLS'!M730)/'HNI OPTION CALLS'!G730%</f>
        <v>-92.307692307692307</v>
      </c>
    </row>
    <row r="731" spans="1:15">
      <c r="A731" s="120">
        <v>3</v>
      </c>
      <c r="B731" s="139">
        <v>43271</v>
      </c>
      <c r="C731" s="120">
        <v>600</v>
      </c>
      <c r="D731" s="120" t="s">
        <v>178</v>
      </c>
      <c r="E731" s="120" t="s">
        <v>22</v>
      </c>
      <c r="F731" s="120" t="s">
        <v>26</v>
      </c>
      <c r="G731" s="120">
        <v>7.5</v>
      </c>
      <c r="H731" s="120">
        <v>1</v>
      </c>
      <c r="I731" s="120">
        <v>12</v>
      </c>
      <c r="J731" s="120">
        <v>16</v>
      </c>
      <c r="K731" s="120">
        <v>20</v>
      </c>
      <c r="L731" s="120">
        <v>7.5</v>
      </c>
      <c r="M731" s="120">
        <v>1000</v>
      </c>
      <c r="N731" s="137">
        <f>IF('HNI OPTION CALLS'!E731="BUY",('HNI OPTION CALLS'!L731-'HNI OPTION CALLS'!G731)*('HNI OPTION CALLS'!M731),('HNI OPTION CALLS'!G731-'HNI OPTION CALLS'!L731)*('HNI OPTION CALLS'!M731))</f>
        <v>0</v>
      </c>
      <c r="O731" s="71">
        <f>'HNI OPTION CALLS'!N731/('HNI OPTION CALLS'!M731)/'HNI OPTION CALLS'!G731%</f>
        <v>0</v>
      </c>
    </row>
    <row r="732" spans="1:15">
      <c r="A732" s="120">
        <v>4</v>
      </c>
      <c r="B732" s="139">
        <v>43270</v>
      </c>
      <c r="C732" s="120">
        <v>270</v>
      </c>
      <c r="D732" s="120" t="s">
        <v>178</v>
      </c>
      <c r="E732" s="120" t="s">
        <v>22</v>
      </c>
      <c r="F732" s="120" t="s">
        <v>49</v>
      </c>
      <c r="G732" s="120">
        <v>4.5</v>
      </c>
      <c r="H732" s="120">
        <v>1</v>
      </c>
      <c r="I732" s="120">
        <v>6.5</v>
      </c>
      <c r="J732" s="120">
        <v>8.5</v>
      </c>
      <c r="K732" s="120">
        <v>10.5</v>
      </c>
      <c r="L732" s="120">
        <v>6.5</v>
      </c>
      <c r="M732" s="120">
        <v>3000</v>
      </c>
      <c r="N732" s="137">
        <f>IF('HNI OPTION CALLS'!E732="BUY",('HNI OPTION CALLS'!L732-'HNI OPTION CALLS'!G732)*('HNI OPTION CALLS'!M732),('HNI OPTION CALLS'!G732-'HNI OPTION CALLS'!L732)*('HNI OPTION CALLS'!M732))</f>
        <v>6000</v>
      </c>
      <c r="O732" s="71">
        <f>'HNI OPTION CALLS'!N732/('HNI OPTION CALLS'!M732)/'HNI OPTION CALLS'!G732%</f>
        <v>44.444444444444443</v>
      </c>
    </row>
    <row r="733" spans="1:15">
      <c r="A733" s="120">
        <v>5</v>
      </c>
      <c r="B733" s="139">
        <v>43266</v>
      </c>
      <c r="C733" s="120">
        <v>400</v>
      </c>
      <c r="D733" s="120" t="s">
        <v>178</v>
      </c>
      <c r="E733" s="120" t="s">
        <v>22</v>
      </c>
      <c r="F733" s="120" t="s">
        <v>304</v>
      </c>
      <c r="G733" s="120">
        <v>16</v>
      </c>
      <c r="H733" s="120">
        <v>4</v>
      </c>
      <c r="I733" s="120">
        <v>26</v>
      </c>
      <c r="J733" s="120">
        <v>36</v>
      </c>
      <c r="K733" s="120">
        <v>46</v>
      </c>
      <c r="L733" s="120">
        <v>26</v>
      </c>
      <c r="M733" s="120">
        <v>600</v>
      </c>
      <c r="N733" s="137">
        <f>IF('HNI OPTION CALLS'!E733="BUY",('HNI OPTION CALLS'!L733-'HNI OPTION CALLS'!G733)*('HNI OPTION CALLS'!M733),('HNI OPTION CALLS'!G733-'HNI OPTION CALLS'!L733)*('HNI OPTION CALLS'!M733))</f>
        <v>6000</v>
      </c>
      <c r="O733" s="71">
        <f>'HNI OPTION CALLS'!N733/('HNI OPTION CALLS'!M733)/'HNI OPTION CALLS'!G733%</f>
        <v>62.5</v>
      </c>
    </row>
    <row r="734" spans="1:15">
      <c r="A734" s="120">
        <v>6</v>
      </c>
      <c r="B734" s="139">
        <v>43265</v>
      </c>
      <c r="C734" s="120">
        <v>330</v>
      </c>
      <c r="D734" s="120" t="s">
        <v>178</v>
      </c>
      <c r="E734" s="120" t="s">
        <v>22</v>
      </c>
      <c r="F734" s="120" t="s">
        <v>55</v>
      </c>
      <c r="G734" s="120">
        <v>11</v>
      </c>
      <c r="H734" s="120">
        <v>5</v>
      </c>
      <c r="I734" s="120">
        <v>14</v>
      </c>
      <c r="J734" s="120">
        <v>17</v>
      </c>
      <c r="K734" s="120">
        <v>20</v>
      </c>
      <c r="L734" s="120">
        <v>5</v>
      </c>
      <c r="M734" s="120">
        <v>1750</v>
      </c>
      <c r="N734" s="137">
        <f>IF('HNI OPTION CALLS'!E734="BUY",('HNI OPTION CALLS'!L734-'HNI OPTION CALLS'!G734)*('HNI OPTION CALLS'!M734),('HNI OPTION CALLS'!G734-'HNI OPTION CALLS'!L734)*('HNI OPTION CALLS'!M734))</f>
        <v>-10500</v>
      </c>
      <c r="O734" s="71">
        <f>'HNI OPTION CALLS'!N734/('HNI OPTION CALLS'!M734)/'HNI OPTION CALLS'!G734%</f>
        <v>-54.545454545454547</v>
      </c>
    </row>
    <row r="735" spans="1:15">
      <c r="A735" s="120">
        <v>7</v>
      </c>
      <c r="B735" s="139">
        <v>43264</v>
      </c>
      <c r="C735" s="120">
        <v>1850</v>
      </c>
      <c r="D735" s="120" t="s">
        <v>178</v>
      </c>
      <c r="E735" s="120" t="s">
        <v>22</v>
      </c>
      <c r="F735" s="120" t="s">
        <v>52</v>
      </c>
      <c r="G735" s="120">
        <v>28</v>
      </c>
      <c r="H735" s="120">
        <v>10</v>
      </c>
      <c r="I735" s="120">
        <v>38</v>
      </c>
      <c r="J735" s="120">
        <v>48</v>
      </c>
      <c r="K735" s="120">
        <v>58</v>
      </c>
      <c r="L735" s="120">
        <v>38</v>
      </c>
      <c r="M735" s="120">
        <v>500</v>
      </c>
      <c r="N735" s="137">
        <f>IF('HNI OPTION CALLS'!E735="BUY",('HNI OPTION CALLS'!L735-'HNI OPTION CALLS'!G735)*('HNI OPTION CALLS'!M735),('HNI OPTION CALLS'!G735-'HNI OPTION CALLS'!L735)*('HNI OPTION CALLS'!M735))</f>
        <v>5000</v>
      </c>
      <c r="O735" s="71">
        <f>'HNI OPTION CALLS'!N735/('HNI OPTION CALLS'!M735)/'HNI OPTION CALLS'!G735%</f>
        <v>35.714285714285708</v>
      </c>
    </row>
    <row r="736" spans="1:15">
      <c r="A736" s="120">
        <v>8</v>
      </c>
      <c r="B736" s="139">
        <v>43263</v>
      </c>
      <c r="C736" s="120">
        <v>2900</v>
      </c>
      <c r="D736" s="120" t="s">
        <v>178</v>
      </c>
      <c r="E736" s="120" t="s">
        <v>22</v>
      </c>
      <c r="F736" s="120" t="s">
        <v>57</v>
      </c>
      <c r="G736" s="120">
        <v>65</v>
      </c>
      <c r="H736" s="120">
        <v>30</v>
      </c>
      <c r="I736" s="120">
        <v>85</v>
      </c>
      <c r="J736" s="120">
        <v>105</v>
      </c>
      <c r="K736" s="120">
        <v>125</v>
      </c>
      <c r="L736" s="120">
        <v>30</v>
      </c>
      <c r="M736" s="120">
        <v>250</v>
      </c>
      <c r="N736" s="137">
        <f>IF('HNI OPTION CALLS'!E736="BUY",('HNI OPTION CALLS'!L736-'HNI OPTION CALLS'!G736)*('HNI OPTION CALLS'!M736),('HNI OPTION CALLS'!G736-'HNI OPTION CALLS'!L736)*('HNI OPTION CALLS'!M736))</f>
        <v>-8750</v>
      </c>
      <c r="O736" s="71">
        <f>'HNI OPTION CALLS'!N736/('HNI OPTION CALLS'!M736)/'HNI OPTION CALLS'!G736%</f>
        <v>-53.846153846153847</v>
      </c>
    </row>
    <row r="737" spans="1:15">
      <c r="A737" s="120">
        <v>9</v>
      </c>
      <c r="B737" s="139">
        <v>43263</v>
      </c>
      <c r="C737" s="120">
        <v>90</v>
      </c>
      <c r="D737" s="120" t="s">
        <v>178</v>
      </c>
      <c r="E737" s="120" t="s">
        <v>22</v>
      </c>
      <c r="F737" s="120" t="s">
        <v>53</v>
      </c>
      <c r="G737" s="120">
        <v>2</v>
      </c>
      <c r="H737" s="120">
        <v>0.3</v>
      </c>
      <c r="I737" s="120">
        <v>3</v>
      </c>
      <c r="J737" s="120">
        <v>4</v>
      </c>
      <c r="K737" s="120">
        <v>5</v>
      </c>
      <c r="L737" s="120">
        <v>0.3</v>
      </c>
      <c r="M737" s="120">
        <v>5500</v>
      </c>
      <c r="N737" s="137">
        <f>IF('HNI OPTION CALLS'!E737="BUY",('HNI OPTION CALLS'!L737-'HNI OPTION CALLS'!G737)*('HNI OPTION CALLS'!M737),('HNI OPTION CALLS'!G737-'HNI OPTION CALLS'!L737)*('HNI OPTION CALLS'!M737))</f>
        <v>-9350</v>
      </c>
      <c r="O737" s="71">
        <f>'HNI OPTION CALLS'!N737/('HNI OPTION CALLS'!M737)/'HNI OPTION CALLS'!G737%</f>
        <v>-85</v>
      </c>
    </row>
    <row r="738" spans="1:15">
      <c r="A738" s="120">
        <v>10</v>
      </c>
      <c r="B738" s="139">
        <v>43259</v>
      </c>
      <c r="C738" s="120">
        <v>800</v>
      </c>
      <c r="D738" s="120" t="s">
        <v>178</v>
      </c>
      <c r="E738" s="120" t="s">
        <v>22</v>
      </c>
      <c r="F738" s="120" t="s">
        <v>262</v>
      </c>
      <c r="G738" s="120">
        <v>21</v>
      </c>
      <c r="H738" s="120">
        <v>7</v>
      </c>
      <c r="I738" s="120">
        <v>30</v>
      </c>
      <c r="J738" s="120">
        <v>38</v>
      </c>
      <c r="K738" s="120">
        <v>46</v>
      </c>
      <c r="L738" s="120">
        <v>38</v>
      </c>
      <c r="M738" s="120">
        <v>600</v>
      </c>
      <c r="N738" s="137">
        <f>IF('HNI OPTION CALLS'!E738="BUY",('HNI OPTION CALLS'!L738-'HNI OPTION CALLS'!G738)*('HNI OPTION CALLS'!M738),('HNI OPTION CALLS'!G738-'HNI OPTION CALLS'!L738)*('HNI OPTION CALLS'!M738))</f>
        <v>10200</v>
      </c>
      <c r="O738" s="71">
        <f>'HNI OPTION CALLS'!N738/('HNI OPTION CALLS'!M738)/'HNI OPTION CALLS'!G738%</f>
        <v>80.952380952380949</v>
      </c>
    </row>
    <row r="739" spans="1:15">
      <c r="A739" s="120">
        <v>11</v>
      </c>
      <c r="B739" s="139">
        <v>43258</v>
      </c>
      <c r="C739" s="120">
        <v>420</v>
      </c>
      <c r="D739" s="120" t="s">
        <v>178</v>
      </c>
      <c r="E739" s="120" t="s">
        <v>22</v>
      </c>
      <c r="F739" s="120" t="s">
        <v>141</v>
      </c>
      <c r="G739" s="120">
        <v>12.5</v>
      </c>
      <c r="H739" s="120">
        <v>3</v>
      </c>
      <c r="I739" s="120">
        <v>20</v>
      </c>
      <c r="J739" s="120">
        <v>28</v>
      </c>
      <c r="K739" s="120">
        <v>36</v>
      </c>
      <c r="L739" s="120">
        <v>20</v>
      </c>
      <c r="M739" s="120">
        <v>750</v>
      </c>
      <c r="N739" s="137">
        <f>IF('HNI OPTION CALLS'!E739="BUY",('HNI OPTION CALLS'!L739-'HNI OPTION CALLS'!G739)*('HNI OPTION CALLS'!M739),('HNI OPTION CALLS'!G739-'HNI OPTION CALLS'!L739)*('HNI OPTION CALLS'!M739))</f>
        <v>5625</v>
      </c>
      <c r="O739" s="71">
        <f>'HNI OPTION CALLS'!N739/('HNI OPTION CALLS'!M739)/'HNI OPTION CALLS'!G739%</f>
        <v>60</v>
      </c>
    </row>
    <row r="740" spans="1:15">
      <c r="A740" s="120">
        <v>12</v>
      </c>
      <c r="B740" s="139">
        <v>43257</v>
      </c>
      <c r="C740" s="120">
        <v>265</v>
      </c>
      <c r="D740" s="120" t="s">
        <v>178</v>
      </c>
      <c r="E740" s="120" t="s">
        <v>22</v>
      </c>
      <c r="F740" s="120" t="s">
        <v>49</v>
      </c>
      <c r="G740" s="120">
        <v>9.5</v>
      </c>
      <c r="H740" s="120">
        <v>6</v>
      </c>
      <c r="I740" s="120">
        <v>11.5</v>
      </c>
      <c r="J740" s="120">
        <v>13.5</v>
      </c>
      <c r="K740" s="120">
        <v>15.5</v>
      </c>
      <c r="L740" s="120">
        <v>11.5</v>
      </c>
      <c r="M740" s="120">
        <v>3000</v>
      </c>
      <c r="N740" s="137">
        <f>IF('HNI OPTION CALLS'!E740="BUY",('HNI OPTION CALLS'!L740-'HNI OPTION CALLS'!G740)*('HNI OPTION CALLS'!M740),('HNI OPTION CALLS'!G740-'HNI OPTION CALLS'!L740)*('HNI OPTION CALLS'!M740))</f>
        <v>6000</v>
      </c>
      <c r="O740" s="71">
        <f>'HNI OPTION CALLS'!N740/('HNI OPTION CALLS'!M740)/'HNI OPTION CALLS'!G740%</f>
        <v>21.05263157894737</v>
      </c>
    </row>
    <row r="741" spans="1:15">
      <c r="A741" s="120">
        <v>13</v>
      </c>
      <c r="B741" s="139">
        <v>43253</v>
      </c>
      <c r="C741" s="120">
        <v>250</v>
      </c>
      <c r="D741" s="120" t="s">
        <v>187</v>
      </c>
      <c r="E741" s="120" t="s">
        <v>22</v>
      </c>
      <c r="F741" s="120" t="s">
        <v>195</v>
      </c>
      <c r="G741" s="120">
        <v>7</v>
      </c>
      <c r="H741" s="120">
        <v>3</v>
      </c>
      <c r="I741" s="120">
        <v>9.5</v>
      </c>
      <c r="J741" s="120">
        <v>12</v>
      </c>
      <c r="K741" s="120">
        <v>14.5</v>
      </c>
      <c r="L741" s="120">
        <v>3</v>
      </c>
      <c r="M741" s="120">
        <v>2250</v>
      </c>
      <c r="N741" s="137">
        <f>IF('HNI OPTION CALLS'!E741="BUY",('HNI OPTION CALLS'!L741-'HNI OPTION CALLS'!G741)*('HNI OPTION CALLS'!M741),('HNI OPTION CALLS'!G741-'HNI OPTION CALLS'!L741)*('HNI OPTION CALLS'!M741))</f>
        <v>-9000</v>
      </c>
      <c r="O741" s="71">
        <f>'HNI OPTION CALLS'!N741/('HNI OPTION CALLS'!M741)/'HNI OPTION CALLS'!G741%</f>
        <v>-57.142857142857139</v>
      </c>
    </row>
    <row r="742" spans="1:15">
      <c r="A742" s="120">
        <v>14</v>
      </c>
      <c r="B742" s="139">
        <v>43252</v>
      </c>
      <c r="C742" s="120">
        <v>200</v>
      </c>
      <c r="D742" s="120" t="s">
        <v>178</v>
      </c>
      <c r="E742" s="120" t="s">
        <v>22</v>
      </c>
      <c r="F742" s="120" t="s">
        <v>298</v>
      </c>
      <c r="G742" s="120">
        <v>5</v>
      </c>
      <c r="H742" s="120">
        <v>1</v>
      </c>
      <c r="I742" s="120">
        <v>7</v>
      </c>
      <c r="J742" s="120">
        <v>9</v>
      </c>
      <c r="K742" s="120">
        <v>11</v>
      </c>
      <c r="L742" s="120">
        <v>9</v>
      </c>
      <c r="M742" s="120">
        <v>2500</v>
      </c>
      <c r="N742" s="137">
        <f>IF('HNI OPTION CALLS'!E742="BUY",('HNI OPTION CALLS'!L742-'HNI OPTION CALLS'!G742)*('HNI OPTION CALLS'!M742),('HNI OPTION CALLS'!G742-'HNI OPTION CALLS'!L742)*('HNI OPTION CALLS'!M742))</f>
        <v>10000</v>
      </c>
      <c r="O742" s="71">
        <f>'HNI OPTION CALLS'!N742/('HNI OPTION CALLS'!M742)/'HNI OPTION CALLS'!G742%</f>
        <v>80</v>
      </c>
    </row>
    <row r="743" spans="1:15" ht="16.5">
      <c r="A743" s="82" t="s">
        <v>95</v>
      </c>
      <c r="B743" s="83"/>
      <c r="C743" s="84"/>
      <c r="D743" s="85"/>
      <c r="E743" s="86"/>
      <c r="F743" s="86"/>
      <c r="G743" s="87"/>
      <c r="H743" s="88"/>
      <c r="I743" s="88"/>
      <c r="J743" s="88"/>
      <c r="K743" s="86"/>
      <c r="L743" s="89"/>
      <c r="M743" s="90"/>
      <c r="O743" s="51"/>
    </row>
    <row r="744" spans="1:15" ht="16.5">
      <c r="A744" s="82" t="s">
        <v>96</v>
      </c>
      <c r="B744" s="83"/>
      <c r="C744" s="84"/>
      <c r="D744" s="85"/>
      <c r="E744" s="86"/>
      <c r="F744" s="86"/>
      <c r="G744" s="87"/>
      <c r="H744" s="86"/>
      <c r="I744" s="86"/>
      <c r="J744" s="86"/>
      <c r="K744" s="86"/>
      <c r="L744" s="89"/>
      <c r="O744" s="90"/>
    </row>
    <row r="745" spans="1:15" ht="16.5">
      <c r="A745" s="82" t="s">
        <v>96</v>
      </c>
      <c r="B745" s="83"/>
      <c r="C745" s="84"/>
      <c r="D745" s="85"/>
      <c r="E745" s="86"/>
      <c r="F745" s="86"/>
      <c r="G745" s="87"/>
      <c r="H745" s="86"/>
      <c r="I745" s="86"/>
      <c r="J745" s="86"/>
      <c r="K745" s="86"/>
    </row>
    <row r="746" spans="1:15" ht="17.25" thickBot="1">
      <c r="A746" s="91"/>
      <c r="B746" s="92"/>
      <c r="C746" s="92"/>
      <c r="D746" s="93"/>
      <c r="E746" s="93"/>
      <c r="F746" s="93"/>
      <c r="G746" s="94"/>
      <c r="H746" s="95"/>
      <c r="I746" s="96" t="s">
        <v>27</v>
      </c>
      <c r="J746" s="96"/>
      <c r="K746" s="97"/>
      <c r="N746" s="89"/>
    </row>
    <row r="747" spans="1:15" ht="16.5">
      <c r="A747" s="98"/>
      <c r="B747" s="92"/>
      <c r="C747" s="92"/>
      <c r="D747" s="169" t="s">
        <v>28</v>
      </c>
      <c r="E747" s="203"/>
      <c r="F747" s="99">
        <v>13</v>
      </c>
      <c r="G747" s="100">
        <v>100</v>
      </c>
      <c r="H747" s="93">
        <v>13</v>
      </c>
      <c r="I747" s="101">
        <f>'HNI OPTION CALLS'!H748/'HNI OPTION CALLS'!H747%</f>
        <v>61.538461538461533</v>
      </c>
      <c r="J747" s="101"/>
      <c r="K747" s="101"/>
      <c r="L747" s="97"/>
      <c r="M747" s="89"/>
    </row>
    <row r="748" spans="1:15" ht="16.5">
      <c r="A748" s="98"/>
      <c r="B748" s="92"/>
      <c r="C748" s="92"/>
      <c r="D748" s="170" t="s">
        <v>29</v>
      </c>
      <c r="E748" s="204"/>
      <c r="F748" s="103">
        <v>8</v>
      </c>
      <c r="G748" s="104">
        <f>('HNI OPTION CALLS'!F748/'HNI OPTION CALLS'!F747)*100</f>
        <v>61.53846153846154</v>
      </c>
      <c r="H748" s="93">
        <v>8</v>
      </c>
      <c r="I748" s="97"/>
      <c r="J748" s="97"/>
      <c r="K748" s="93"/>
      <c r="L748" s="102"/>
      <c r="N748" s="93" t="s">
        <v>30</v>
      </c>
    </row>
    <row r="749" spans="1:15" ht="16.5">
      <c r="A749" s="105"/>
      <c r="B749" s="92"/>
      <c r="C749" s="92"/>
      <c r="D749" s="170" t="s">
        <v>31</v>
      </c>
      <c r="E749" s="204"/>
      <c r="F749" s="103">
        <v>0</v>
      </c>
      <c r="G749" s="104">
        <f>('HNI OPTION CALLS'!F749/'HNI OPTION CALLS'!F747)*100</f>
        <v>0</v>
      </c>
      <c r="H749" s="106"/>
      <c r="I749" s="93"/>
      <c r="J749" s="93"/>
      <c r="K749" s="93"/>
      <c r="L749" s="97"/>
      <c r="N749" s="98"/>
    </row>
    <row r="750" spans="1:15" ht="16.5">
      <c r="A750" s="105"/>
      <c r="B750" s="92"/>
      <c r="C750" s="92"/>
      <c r="D750" s="170" t="s">
        <v>32</v>
      </c>
      <c r="E750" s="204"/>
      <c r="F750" s="103">
        <v>0</v>
      </c>
      <c r="G750" s="104">
        <f>('HNI OPTION CALLS'!F750/'HNI OPTION CALLS'!F747)*100</f>
        <v>0</v>
      </c>
      <c r="H750" s="106"/>
      <c r="I750" s="93"/>
      <c r="J750" s="93"/>
      <c r="K750" s="93"/>
      <c r="L750" s="97"/>
    </row>
    <row r="751" spans="1:15" ht="16.5">
      <c r="A751" s="105"/>
      <c r="B751" s="92"/>
      <c r="C751" s="92"/>
      <c r="D751" s="170" t="s">
        <v>33</v>
      </c>
      <c r="E751" s="204"/>
      <c r="F751" s="103">
        <v>5</v>
      </c>
      <c r="G751" s="104">
        <f>('HNI OPTION CALLS'!F751/'HNI OPTION CALLS'!F747)*100</f>
        <v>38.461538461538467</v>
      </c>
      <c r="H751" s="106"/>
      <c r="I751" s="93" t="s">
        <v>34</v>
      </c>
      <c r="J751" s="93"/>
      <c r="K751" s="97"/>
      <c r="L751" s="97"/>
    </row>
    <row r="752" spans="1:15" ht="16.5">
      <c r="A752" s="105"/>
      <c r="B752" s="92"/>
      <c r="C752" s="92"/>
      <c r="D752" s="170" t="s">
        <v>35</v>
      </c>
      <c r="E752" s="204"/>
      <c r="F752" s="103">
        <v>0</v>
      </c>
      <c r="G752" s="104">
        <f>('HNI OPTION CALLS'!F752/'HNI OPTION CALLS'!F747)*100</f>
        <v>0</v>
      </c>
      <c r="H752" s="106"/>
      <c r="I752" s="93"/>
      <c r="J752" s="93"/>
      <c r="K752" s="97"/>
      <c r="L752" s="97"/>
    </row>
    <row r="753" spans="1:15" ht="17.25" thickBot="1">
      <c r="A753" s="105"/>
      <c r="B753" s="92"/>
      <c r="C753" s="92"/>
      <c r="D753" s="171" t="s">
        <v>36</v>
      </c>
      <c r="E753" s="205"/>
      <c r="F753" s="107">
        <v>0</v>
      </c>
      <c r="G753" s="108">
        <f>('HNI OPTION CALLS'!F753/'HNI OPTION CALLS'!F747)*100</f>
        <v>0</v>
      </c>
      <c r="H753" s="106"/>
      <c r="I753" s="93"/>
      <c r="J753" s="93"/>
      <c r="K753" s="102"/>
      <c r="L753" s="102"/>
    </row>
    <row r="754" spans="1:15" ht="16.5">
      <c r="A754" s="109" t="s">
        <v>37</v>
      </c>
      <c r="B754" s="92"/>
      <c r="C754" s="92"/>
      <c r="D754" s="98"/>
      <c r="E754" s="98"/>
      <c r="F754" s="93"/>
      <c r="G754" s="93"/>
      <c r="H754" s="110"/>
      <c r="I754" s="111"/>
      <c r="J754" s="111"/>
      <c r="K754" s="111"/>
      <c r="N754" s="115"/>
    </row>
    <row r="755" spans="1:15" ht="16.5">
      <c r="A755" s="112" t="s">
        <v>38</v>
      </c>
      <c r="B755" s="92"/>
      <c r="C755" s="92"/>
      <c r="D755" s="113"/>
      <c r="E755" s="114"/>
      <c r="F755" s="98"/>
      <c r="G755" s="111"/>
      <c r="H755" s="110"/>
      <c r="I755" s="111"/>
      <c r="J755" s="111"/>
      <c r="K755" s="111"/>
      <c r="L755" s="93"/>
      <c r="N755" s="98"/>
      <c r="O755" s="98"/>
    </row>
    <row r="756" spans="1:15" ht="16.5">
      <c r="A756" s="112" t="s">
        <v>39</v>
      </c>
      <c r="B756" s="92"/>
      <c r="C756" s="92"/>
      <c r="D756" s="98"/>
      <c r="E756" s="114"/>
      <c r="F756" s="98"/>
      <c r="G756" s="111"/>
      <c r="H756" s="110"/>
      <c r="I756" s="97"/>
      <c r="J756" s="97"/>
      <c r="K756" s="97"/>
      <c r="L756" s="93"/>
    </row>
    <row r="757" spans="1:15" ht="16.5">
      <c r="A757" s="112" t="s">
        <v>40</v>
      </c>
      <c r="B757" s="113"/>
      <c r="C757" s="92"/>
      <c r="D757" s="98"/>
      <c r="E757" s="114"/>
      <c r="F757" s="98"/>
      <c r="G757" s="111"/>
      <c r="H757" s="95"/>
      <c r="I757" s="97"/>
      <c r="J757" s="97"/>
      <c r="K757" s="97"/>
      <c r="L757" s="93"/>
    </row>
    <row r="758" spans="1:15" ht="16.5">
      <c r="A758" s="112" t="s">
        <v>41</v>
      </c>
      <c r="B758" s="105"/>
      <c r="C758" s="113"/>
      <c r="D758" s="98"/>
      <c r="E758" s="116"/>
      <c r="F758" s="111"/>
      <c r="G758" s="111"/>
      <c r="H758" s="95"/>
      <c r="I758" s="97"/>
      <c r="J758" s="97"/>
      <c r="K758" s="97"/>
      <c r="L758" s="111"/>
    </row>
    <row r="759" spans="1:15" ht="15.75" thickBot="1"/>
    <row r="760" spans="1:15" ht="15.75" thickBot="1">
      <c r="A760" s="206" t="s">
        <v>0</v>
      </c>
      <c r="B760" s="206"/>
      <c r="C760" s="206"/>
      <c r="D760" s="206"/>
      <c r="E760" s="206"/>
      <c r="F760" s="206"/>
      <c r="G760" s="206"/>
      <c r="H760" s="206"/>
      <c r="I760" s="206"/>
      <c r="J760" s="206"/>
      <c r="K760" s="206"/>
      <c r="L760" s="206"/>
      <c r="M760" s="206"/>
      <c r="N760" s="206"/>
      <c r="O760" s="206"/>
    </row>
    <row r="761" spans="1:15" ht="15.75" thickBot="1">
      <c r="A761" s="206"/>
      <c r="B761" s="206"/>
      <c r="C761" s="206"/>
      <c r="D761" s="206"/>
      <c r="E761" s="206"/>
      <c r="F761" s="206"/>
      <c r="G761" s="206"/>
      <c r="H761" s="206"/>
      <c r="I761" s="206"/>
      <c r="J761" s="206"/>
      <c r="K761" s="206"/>
      <c r="L761" s="206"/>
      <c r="M761" s="206"/>
      <c r="N761" s="206"/>
      <c r="O761" s="206"/>
    </row>
    <row r="762" spans="1:15">
      <c r="A762" s="206"/>
      <c r="B762" s="206"/>
      <c r="C762" s="206"/>
      <c r="D762" s="206"/>
      <c r="E762" s="206"/>
      <c r="F762" s="206"/>
      <c r="G762" s="206"/>
      <c r="H762" s="206"/>
      <c r="I762" s="206"/>
      <c r="J762" s="206"/>
      <c r="K762" s="206"/>
      <c r="L762" s="206"/>
      <c r="M762" s="206"/>
      <c r="N762" s="206"/>
      <c r="O762" s="206"/>
    </row>
    <row r="763" spans="1:15">
      <c r="A763" s="207" t="s">
        <v>1</v>
      </c>
      <c r="B763" s="207"/>
      <c r="C763" s="207"/>
      <c r="D763" s="207"/>
      <c r="E763" s="207"/>
      <c r="F763" s="207"/>
      <c r="G763" s="207"/>
      <c r="H763" s="207"/>
      <c r="I763" s="207"/>
      <c r="J763" s="207"/>
      <c r="K763" s="207"/>
      <c r="L763" s="207"/>
      <c r="M763" s="207"/>
      <c r="N763" s="207"/>
      <c r="O763" s="207"/>
    </row>
    <row r="764" spans="1:15">
      <c r="A764" s="207" t="s">
        <v>2</v>
      </c>
      <c r="B764" s="207"/>
      <c r="C764" s="207"/>
      <c r="D764" s="207"/>
      <c r="E764" s="207"/>
      <c r="F764" s="207"/>
      <c r="G764" s="207"/>
      <c r="H764" s="207"/>
      <c r="I764" s="207"/>
      <c r="J764" s="207"/>
      <c r="K764" s="207"/>
      <c r="L764" s="207"/>
      <c r="M764" s="207"/>
      <c r="N764" s="207"/>
      <c r="O764" s="207"/>
    </row>
    <row r="765" spans="1:15" ht="15.75" thickBot="1">
      <c r="A765" s="208" t="s">
        <v>3</v>
      </c>
      <c r="B765" s="208"/>
      <c r="C765" s="208"/>
      <c r="D765" s="208"/>
      <c r="E765" s="208"/>
      <c r="F765" s="208"/>
      <c r="G765" s="208"/>
      <c r="H765" s="208"/>
      <c r="I765" s="208"/>
      <c r="J765" s="208"/>
      <c r="K765" s="208"/>
      <c r="L765" s="208"/>
      <c r="M765" s="208"/>
      <c r="N765" s="208"/>
      <c r="O765" s="208"/>
    </row>
    <row r="766" spans="1:15" ht="16.5">
      <c r="A766" s="164" t="s">
        <v>290</v>
      </c>
      <c r="B766" s="164"/>
      <c r="C766" s="164"/>
      <c r="D766" s="164"/>
      <c r="E766" s="164"/>
      <c r="F766" s="164"/>
      <c r="G766" s="164"/>
      <c r="H766" s="164"/>
      <c r="I766" s="164"/>
      <c r="J766" s="164"/>
      <c r="K766" s="164"/>
      <c r="L766" s="164"/>
      <c r="M766" s="164"/>
      <c r="N766" s="164"/>
      <c r="O766" s="164"/>
    </row>
    <row r="767" spans="1:15" ht="16.5">
      <c r="A767" s="164" t="s">
        <v>5</v>
      </c>
      <c r="B767" s="164"/>
      <c r="C767" s="164"/>
      <c r="D767" s="164"/>
      <c r="E767" s="164"/>
      <c r="F767" s="164"/>
      <c r="G767" s="164"/>
      <c r="H767" s="164"/>
      <c r="I767" s="164"/>
      <c r="J767" s="164"/>
      <c r="K767" s="164"/>
      <c r="L767" s="164"/>
      <c r="M767" s="164"/>
      <c r="N767" s="164"/>
      <c r="O767" s="164"/>
    </row>
    <row r="768" spans="1:15">
      <c r="A768" s="165" t="s">
        <v>6</v>
      </c>
      <c r="B768" s="166" t="s">
        <v>7</v>
      </c>
      <c r="C768" s="167" t="s">
        <v>8</v>
      </c>
      <c r="D768" s="166" t="s">
        <v>9</v>
      </c>
      <c r="E768" s="165" t="s">
        <v>10</v>
      </c>
      <c r="F768" s="165" t="s">
        <v>11</v>
      </c>
      <c r="G768" s="166" t="s">
        <v>12</v>
      </c>
      <c r="H768" s="166" t="s">
        <v>13</v>
      </c>
      <c r="I768" s="167" t="s">
        <v>14</v>
      </c>
      <c r="J768" s="167" t="s">
        <v>15</v>
      </c>
      <c r="K768" s="167" t="s">
        <v>16</v>
      </c>
      <c r="L768" s="168" t="s">
        <v>17</v>
      </c>
      <c r="M768" s="166" t="s">
        <v>18</v>
      </c>
      <c r="N768" s="166" t="s">
        <v>19</v>
      </c>
      <c r="O768" s="166" t="s">
        <v>20</v>
      </c>
    </row>
    <row r="769" spans="1:15">
      <c r="A769" s="165"/>
      <c r="B769" s="166"/>
      <c r="C769" s="166"/>
      <c r="D769" s="166"/>
      <c r="E769" s="165"/>
      <c r="F769" s="165"/>
      <c r="G769" s="166"/>
      <c r="H769" s="166"/>
      <c r="I769" s="166"/>
      <c r="J769" s="166"/>
      <c r="K769" s="166"/>
      <c r="L769" s="200"/>
      <c r="M769" s="166"/>
      <c r="N769" s="166"/>
      <c r="O769" s="166"/>
    </row>
    <row r="770" spans="1:15">
      <c r="A770" s="120">
        <v>1</v>
      </c>
      <c r="B770" s="139">
        <v>43251</v>
      </c>
      <c r="C770" s="120">
        <v>2140</v>
      </c>
      <c r="D770" s="120" t="s">
        <v>178</v>
      </c>
      <c r="E770" s="120" t="s">
        <v>22</v>
      </c>
      <c r="F770" s="120" t="s">
        <v>60</v>
      </c>
      <c r="G770" s="120">
        <v>40</v>
      </c>
      <c r="H770" s="120">
        <v>20</v>
      </c>
      <c r="I770" s="120">
        <v>50</v>
      </c>
      <c r="J770" s="120">
        <v>60</v>
      </c>
      <c r="K770" s="120">
        <v>70</v>
      </c>
      <c r="L770" s="120">
        <v>50</v>
      </c>
      <c r="M770" s="120">
        <v>500</v>
      </c>
      <c r="N770" s="137">
        <f>IF('HNI OPTION CALLS'!E770="BUY",('HNI OPTION CALLS'!L770-'HNI OPTION CALLS'!G770)*('HNI OPTION CALLS'!M770),('HNI OPTION CALLS'!G770-'HNI OPTION CALLS'!L770)*('HNI OPTION CALLS'!M770))</f>
        <v>5000</v>
      </c>
      <c r="O770" s="71">
        <f>'HNI OPTION CALLS'!N770/('HNI OPTION CALLS'!M770)/'HNI OPTION CALLS'!G770%</f>
        <v>25</v>
      </c>
    </row>
    <row r="771" spans="1:15">
      <c r="A771" s="120">
        <v>2</v>
      </c>
      <c r="B771" s="139">
        <v>43249</v>
      </c>
      <c r="C771" s="120">
        <v>150</v>
      </c>
      <c r="D771" s="120" t="s">
        <v>178</v>
      </c>
      <c r="E771" s="120" t="s">
        <v>22</v>
      </c>
      <c r="F771" s="120" t="s">
        <v>25</v>
      </c>
      <c r="G771" s="120">
        <v>1.5</v>
      </c>
      <c r="H771" s="120">
        <v>0.3</v>
      </c>
      <c r="I771" s="120">
        <v>2.2999999999999998</v>
      </c>
      <c r="J771" s="120">
        <v>3</v>
      </c>
      <c r="K771" s="120">
        <v>3.8</v>
      </c>
      <c r="L771" s="120">
        <v>0.3</v>
      </c>
      <c r="M771" s="120">
        <v>7000</v>
      </c>
      <c r="N771" s="137">
        <f>IF('HNI OPTION CALLS'!E771="BUY",('HNI OPTION CALLS'!L771-'HNI OPTION CALLS'!G771)*('HNI OPTION CALLS'!M771),('HNI OPTION CALLS'!G771-'HNI OPTION CALLS'!L771)*('HNI OPTION CALLS'!M771))</f>
        <v>-8400</v>
      </c>
      <c r="O771" s="71">
        <f>'HNI OPTION CALLS'!N771/('HNI OPTION CALLS'!M771)/'HNI OPTION CALLS'!G771%</f>
        <v>-80</v>
      </c>
    </row>
    <row r="772" spans="1:15">
      <c r="A772" s="120">
        <v>3</v>
      </c>
      <c r="B772" s="139">
        <v>43248</v>
      </c>
      <c r="C772" s="120">
        <v>500</v>
      </c>
      <c r="D772" s="120" t="s">
        <v>178</v>
      </c>
      <c r="E772" s="120" t="s">
        <v>22</v>
      </c>
      <c r="F772" s="120" t="s">
        <v>236</v>
      </c>
      <c r="G772" s="120">
        <v>12</v>
      </c>
      <c r="H772" s="120">
        <v>4</v>
      </c>
      <c r="I772" s="120">
        <v>17</v>
      </c>
      <c r="J772" s="120">
        <v>22</v>
      </c>
      <c r="K772" s="120">
        <v>27</v>
      </c>
      <c r="L772" s="120">
        <v>4</v>
      </c>
      <c r="M772" s="120">
        <v>1100</v>
      </c>
      <c r="N772" s="137">
        <f>IF('HNI OPTION CALLS'!E772="BUY",('HNI OPTION CALLS'!L772-'HNI OPTION CALLS'!G772)*('HNI OPTION CALLS'!M772),('HNI OPTION CALLS'!G772-'HNI OPTION CALLS'!L772)*('HNI OPTION CALLS'!M772))</f>
        <v>-8800</v>
      </c>
      <c r="O772" s="71">
        <f>'HNI OPTION CALLS'!N772/('HNI OPTION CALLS'!M772)/'HNI OPTION CALLS'!G772%</f>
        <v>-66.666666666666671</v>
      </c>
    </row>
    <row r="773" spans="1:15">
      <c r="A773" s="120">
        <v>4</v>
      </c>
      <c r="B773" s="139">
        <v>43245</v>
      </c>
      <c r="C773" s="120">
        <v>300</v>
      </c>
      <c r="D773" s="120" t="s">
        <v>178</v>
      </c>
      <c r="E773" s="120" t="s">
        <v>22</v>
      </c>
      <c r="F773" s="120" t="s">
        <v>297</v>
      </c>
      <c r="G773" s="120">
        <v>5</v>
      </c>
      <c r="H773" s="120">
        <v>1</v>
      </c>
      <c r="I773" s="120">
        <v>7.5</v>
      </c>
      <c r="J773" s="120">
        <v>10</v>
      </c>
      <c r="K773" s="120">
        <v>12.5</v>
      </c>
      <c r="L773" s="120">
        <v>7.5</v>
      </c>
      <c r="M773" s="120">
        <v>2200</v>
      </c>
      <c r="N773" s="137">
        <f>IF('HNI OPTION CALLS'!E773="BUY",('HNI OPTION CALLS'!L773-'HNI OPTION CALLS'!G773)*('HNI OPTION CALLS'!M773),('HNI OPTION CALLS'!G773-'HNI OPTION CALLS'!L773)*('HNI OPTION CALLS'!M773))</f>
        <v>5500</v>
      </c>
      <c r="O773" s="71">
        <f>'HNI OPTION CALLS'!N773/('HNI OPTION CALLS'!M773)/'HNI OPTION CALLS'!G773%</f>
        <v>50</v>
      </c>
    </row>
    <row r="774" spans="1:15">
      <c r="A774" s="120">
        <v>5</v>
      </c>
      <c r="B774" s="139">
        <v>43245</v>
      </c>
      <c r="C774" s="120">
        <v>500</v>
      </c>
      <c r="D774" s="120" t="s">
        <v>178</v>
      </c>
      <c r="E774" s="120" t="s">
        <v>22</v>
      </c>
      <c r="F774" s="120" t="s">
        <v>227</v>
      </c>
      <c r="G774" s="120">
        <v>15</v>
      </c>
      <c r="H774" s="120">
        <v>9</v>
      </c>
      <c r="I774" s="120">
        <v>19</v>
      </c>
      <c r="J774" s="120">
        <v>23</v>
      </c>
      <c r="K774" s="120">
        <v>27</v>
      </c>
      <c r="L774" s="120">
        <v>27</v>
      </c>
      <c r="M774" s="120">
        <v>1400</v>
      </c>
      <c r="N774" s="137">
        <f>IF('HNI OPTION CALLS'!E774="BUY",('HNI OPTION CALLS'!L774-'HNI OPTION CALLS'!G774)*('HNI OPTION CALLS'!M774),('HNI OPTION CALLS'!G774-'HNI OPTION CALLS'!L774)*('HNI OPTION CALLS'!M774))</f>
        <v>16800</v>
      </c>
      <c r="O774" s="71">
        <f>'HNI OPTION CALLS'!N774/('HNI OPTION CALLS'!M774)/'HNI OPTION CALLS'!G774%</f>
        <v>80</v>
      </c>
    </row>
    <row r="775" spans="1:15">
      <c r="A775" s="120">
        <v>6</v>
      </c>
      <c r="B775" s="139">
        <v>43243</v>
      </c>
      <c r="C775" s="120">
        <v>290</v>
      </c>
      <c r="D775" s="120" t="s">
        <v>178</v>
      </c>
      <c r="E775" s="120" t="s">
        <v>22</v>
      </c>
      <c r="F775" s="120" t="s">
        <v>91</v>
      </c>
      <c r="G775" s="120">
        <v>7.5</v>
      </c>
      <c r="H775" s="120">
        <v>4</v>
      </c>
      <c r="I775" s="120">
        <v>9.5</v>
      </c>
      <c r="J775" s="120">
        <v>11.5</v>
      </c>
      <c r="K775" s="120">
        <v>13.5</v>
      </c>
      <c r="L775" s="120">
        <v>9.5</v>
      </c>
      <c r="M775" s="120">
        <v>2750</v>
      </c>
      <c r="N775" s="137">
        <f>IF('HNI OPTION CALLS'!E775="BUY",('HNI OPTION CALLS'!L775-'HNI OPTION CALLS'!G775)*('HNI OPTION CALLS'!M775),('HNI OPTION CALLS'!G775-'HNI OPTION CALLS'!L775)*('HNI OPTION CALLS'!M775))</f>
        <v>5500</v>
      </c>
      <c r="O775" s="71">
        <f>'HNI OPTION CALLS'!N775/('HNI OPTION CALLS'!M775)/'HNI OPTION CALLS'!G775%</f>
        <v>26.666666666666668</v>
      </c>
    </row>
    <row r="776" spans="1:15">
      <c r="A776" s="120">
        <v>7</v>
      </c>
      <c r="B776" s="139">
        <v>43242</v>
      </c>
      <c r="C776" s="120">
        <v>85</v>
      </c>
      <c r="D776" s="120" t="s">
        <v>178</v>
      </c>
      <c r="E776" s="120" t="s">
        <v>22</v>
      </c>
      <c r="F776" s="120" t="s">
        <v>116</v>
      </c>
      <c r="G776" s="120">
        <v>2.2999999999999998</v>
      </c>
      <c r="H776" s="120">
        <v>0.5</v>
      </c>
      <c r="I776" s="120">
        <v>4</v>
      </c>
      <c r="J776" s="120">
        <v>6</v>
      </c>
      <c r="K776" s="120">
        <v>8</v>
      </c>
      <c r="L776" s="120">
        <v>8</v>
      </c>
      <c r="M776" s="120">
        <v>3500</v>
      </c>
      <c r="N776" s="137">
        <f>IF('HNI OPTION CALLS'!E776="BUY",('HNI OPTION CALLS'!L776-'HNI OPTION CALLS'!G776)*('HNI OPTION CALLS'!M776),('HNI OPTION CALLS'!G776-'HNI OPTION CALLS'!L776)*('HNI OPTION CALLS'!M776))</f>
        <v>19950</v>
      </c>
      <c r="O776" s="71">
        <f>'HNI OPTION CALLS'!N776/('HNI OPTION CALLS'!M776)/'HNI OPTION CALLS'!G776%</f>
        <v>247.82608695652175</v>
      </c>
    </row>
    <row r="777" spans="1:15">
      <c r="A777" s="120">
        <v>8</v>
      </c>
      <c r="B777" s="139">
        <v>43242</v>
      </c>
      <c r="C777" s="120">
        <v>135</v>
      </c>
      <c r="D777" s="120" t="s">
        <v>178</v>
      </c>
      <c r="E777" s="120" t="s">
        <v>22</v>
      </c>
      <c r="F777" s="120" t="s">
        <v>25</v>
      </c>
      <c r="G777" s="120">
        <v>5</v>
      </c>
      <c r="H777" s="120">
        <v>3.5</v>
      </c>
      <c r="I777" s="120">
        <v>5.8</v>
      </c>
      <c r="J777" s="120">
        <v>6.6</v>
      </c>
      <c r="K777" s="120">
        <v>7.4</v>
      </c>
      <c r="L777" s="120">
        <v>7.4</v>
      </c>
      <c r="M777" s="120">
        <v>7000</v>
      </c>
      <c r="N777" s="137">
        <f>IF('HNI OPTION CALLS'!E777="BUY",('HNI OPTION CALLS'!L777-'HNI OPTION CALLS'!G777)*('HNI OPTION CALLS'!M777),('HNI OPTION CALLS'!G777-'HNI OPTION CALLS'!L777)*('HNI OPTION CALLS'!M777))</f>
        <v>16800.000000000004</v>
      </c>
      <c r="O777" s="71">
        <f>'HNI OPTION CALLS'!N777/('HNI OPTION CALLS'!M777)/'HNI OPTION CALLS'!G777%</f>
        <v>48.000000000000007</v>
      </c>
    </row>
    <row r="778" spans="1:15">
      <c r="A778" s="120">
        <v>9</v>
      </c>
      <c r="B778" s="139">
        <v>43237</v>
      </c>
      <c r="C778" s="120">
        <v>330</v>
      </c>
      <c r="D778" s="120" t="s">
        <v>178</v>
      </c>
      <c r="E778" s="120" t="s">
        <v>22</v>
      </c>
      <c r="F778" s="120" t="s">
        <v>101</v>
      </c>
      <c r="G778" s="120">
        <v>11</v>
      </c>
      <c r="H778" s="120">
        <v>7</v>
      </c>
      <c r="I778" s="120">
        <v>13</v>
      </c>
      <c r="J778" s="120">
        <v>15</v>
      </c>
      <c r="K778" s="120">
        <v>17</v>
      </c>
      <c r="L778" s="120">
        <v>13</v>
      </c>
      <c r="M778" s="120">
        <v>2667</v>
      </c>
      <c r="N778" s="137">
        <f>IF('HNI OPTION CALLS'!E778="BUY",('HNI OPTION CALLS'!L778-'HNI OPTION CALLS'!G778)*('HNI OPTION CALLS'!M778),('HNI OPTION CALLS'!G778-'HNI OPTION CALLS'!L778)*('HNI OPTION CALLS'!M778))</f>
        <v>5334</v>
      </c>
      <c r="O778" s="71">
        <f>'HNI OPTION CALLS'!N778/('HNI OPTION CALLS'!M778)/'HNI OPTION CALLS'!G778%</f>
        <v>18.181818181818183</v>
      </c>
    </row>
    <row r="779" spans="1:15">
      <c r="A779" s="120">
        <v>10</v>
      </c>
      <c r="B779" s="139">
        <v>43226</v>
      </c>
      <c r="C779" s="120">
        <v>155</v>
      </c>
      <c r="D779" s="120" t="s">
        <v>178</v>
      </c>
      <c r="E779" s="120" t="s">
        <v>22</v>
      </c>
      <c r="F779" s="120" t="s">
        <v>25</v>
      </c>
      <c r="G779" s="120">
        <v>4.3</v>
      </c>
      <c r="H779" s="120">
        <v>2.5</v>
      </c>
      <c r="I779" s="120">
        <v>5.0999999999999996</v>
      </c>
      <c r="J779" s="120">
        <v>6</v>
      </c>
      <c r="K779" s="120">
        <v>6.8</v>
      </c>
      <c r="L779" s="120">
        <v>5.0999999999999996</v>
      </c>
      <c r="M779" s="120">
        <v>7000</v>
      </c>
      <c r="N779" s="137">
        <f>IF('HNI OPTION CALLS'!E779="BUY",('HNI OPTION CALLS'!L779-'HNI OPTION CALLS'!G779)*('HNI OPTION CALLS'!M779),('HNI OPTION CALLS'!G779-'HNI OPTION CALLS'!L779)*('HNI OPTION CALLS'!M779))</f>
        <v>5599.9999999999991</v>
      </c>
      <c r="O779" s="71">
        <f>'HNI OPTION CALLS'!N779/('HNI OPTION CALLS'!M779)/'HNI OPTION CALLS'!G779%</f>
        <v>18.604651162790695</v>
      </c>
    </row>
    <row r="780" spans="1:15">
      <c r="A780" s="120">
        <v>11</v>
      </c>
      <c r="B780" s="139">
        <v>43228</v>
      </c>
      <c r="C780" s="120">
        <v>400</v>
      </c>
      <c r="D780" s="120" t="s">
        <v>178</v>
      </c>
      <c r="E780" s="120" t="s">
        <v>22</v>
      </c>
      <c r="F780" s="120" t="s">
        <v>76</v>
      </c>
      <c r="G780" s="120">
        <v>14</v>
      </c>
      <c r="H780" s="120">
        <v>9</v>
      </c>
      <c r="I780" s="120">
        <v>17</v>
      </c>
      <c r="J780" s="120">
        <v>20</v>
      </c>
      <c r="K780" s="120">
        <v>23</v>
      </c>
      <c r="L780" s="120">
        <v>9</v>
      </c>
      <c r="M780" s="120">
        <v>1800</v>
      </c>
      <c r="N780" s="137">
        <f>IF('HNI OPTION CALLS'!E780="BUY",('HNI OPTION CALLS'!L780-'HNI OPTION CALLS'!G780)*('HNI OPTION CALLS'!M780),('HNI OPTION CALLS'!G780-'HNI OPTION CALLS'!L780)*('HNI OPTION CALLS'!M780))</f>
        <v>-9000</v>
      </c>
      <c r="O780" s="71">
        <f>'HNI OPTION CALLS'!N780/('HNI OPTION CALLS'!M780)/'HNI OPTION CALLS'!G780%</f>
        <v>-35.714285714285708</v>
      </c>
    </row>
    <row r="781" spans="1:15">
      <c r="A781" s="120">
        <v>12</v>
      </c>
      <c r="B781" s="139">
        <v>43227</v>
      </c>
      <c r="C781" s="120">
        <v>420</v>
      </c>
      <c r="D781" s="120" t="s">
        <v>178</v>
      </c>
      <c r="E781" s="120" t="s">
        <v>22</v>
      </c>
      <c r="F781" s="120" t="s">
        <v>291</v>
      </c>
      <c r="G781" s="120">
        <v>21</v>
      </c>
      <c r="H781" s="120">
        <v>9</v>
      </c>
      <c r="I781" s="120">
        <v>29</v>
      </c>
      <c r="J781" s="120">
        <v>37</v>
      </c>
      <c r="K781" s="120">
        <v>45</v>
      </c>
      <c r="L781" s="120">
        <v>9</v>
      </c>
      <c r="M781" s="120">
        <v>750</v>
      </c>
      <c r="N781" s="137">
        <f>IF('HNI OPTION CALLS'!E781="BUY",('HNI OPTION CALLS'!L781-'HNI OPTION CALLS'!G781)*('HNI OPTION CALLS'!M781),('HNI OPTION CALLS'!G781-'HNI OPTION CALLS'!L781)*('HNI OPTION CALLS'!M781))</f>
        <v>-9000</v>
      </c>
      <c r="O781" s="71">
        <f>'HNI OPTION CALLS'!N781/('HNI OPTION CALLS'!M781)/'HNI OPTION CALLS'!G781%</f>
        <v>-57.142857142857146</v>
      </c>
    </row>
    <row r="782" spans="1:15">
      <c r="A782" s="120">
        <v>13</v>
      </c>
      <c r="B782" s="139">
        <v>43227</v>
      </c>
      <c r="C782" s="120">
        <v>165</v>
      </c>
      <c r="D782" s="120" t="s">
        <v>178</v>
      </c>
      <c r="E782" s="120" t="s">
        <v>22</v>
      </c>
      <c r="F782" s="120" t="s">
        <v>25</v>
      </c>
      <c r="G782" s="120">
        <v>6</v>
      </c>
      <c r="H782" s="120">
        <v>4.5</v>
      </c>
      <c r="I782" s="120">
        <v>6.8</v>
      </c>
      <c r="J782" s="120">
        <v>7.6</v>
      </c>
      <c r="K782" s="120">
        <v>8.4</v>
      </c>
      <c r="L782" s="120">
        <v>6.8</v>
      </c>
      <c r="M782" s="120">
        <v>7000</v>
      </c>
      <c r="N782" s="137">
        <f>IF('HNI OPTION CALLS'!E782="BUY",('HNI OPTION CALLS'!L782-'HNI OPTION CALLS'!G782)*('HNI OPTION CALLS'!M782),('HNI OPTION CALLS'!G782-'HNI OPTION CALLS'!L782)*('HNI OPTION CALLS'!M782))</f>
        <v>5599.9999999999991</v>
      </c>
      <c r="O782" s="71">
        <f>'HNI OPTION CALLS'!N782/('HNI OPTION CALLS'!M782)/'HNI OPTION CALLS'!G782%</f>
        <v>13.33333333333333</v>
      </c>
    </row>
    <row r="783" spans="1:15">
      <c r="A783" s="120">
        <v>14</v>
      </c>
      <c r="B783" s="139">
        <v>43223</v>
      </c>
      <c r="C783" s="120">
        <v>280</v>
      </c>
      <c r="D783" s="120" t="s">
        <v>187</v>
      </c>
      <c r="E783" s="120" t="s">
        <v>22</v>
      </c>
      <c r="F783" s="120" t="s">
        <v>74</v>
      </c>
      <c r="G783" s="120">
        <v>14</v>
      </c>
      <c r="H783" s="120">
        <v>8.5</v>
      </c>
      <c r="I783" s="120">
        <v>17</v>
      </c>
      <c r="J783" s="120">
        <v>20</v>
      </c>
      <c r="K783" s="120">
        <v>23</v>
      </c>
      <c r="L783" s="120">
        <v>8.5</v>
      </c>
      <c r="M783" s="120">
        <v>1750</v>
      </c>
      <c r="N783" s="137">
        <f>IF('HNI OPTION CALLS'!E783="BUY",('HNI OPTION CALLS'!L783-'HNI OPTION CALLS'!G783)*('HNI OPTION CALLS'!M783),('HNI OPTION CALLS'!G783-'HNI OPTION CALLS'!L783)*('HNI OPTION CALLS'!M783))</f>
        <v>-9625</v>
      </c>
      <c r="O783" s="71">
        <f>'HNI OPTION CALLS'!N783/('HNI OPTION CALLS'!M783)/'HNI OPTION CALLS'!G783%</f>
        <v>-39.285714285714285</v>
      </c>
    </row>
    <row r="784" spans="1:15">
      <c r="A784" s="120">
        <v>15</v>
      </c>
      <c r="B784" s="139">
        <v>43222</v>
      </c>
      <c r="C784" s="120">
        <v>660</v>
      </c>
      <c r="D784" s="120" t="s">
        <v>178</v>
      </c>
      <c r="E784" s="120" t="s">
        <v>22</v>
      </c>
      <c r="F784" s="120" t="s">
        <v>78</v>
      </c>
      <c r="G784" s="120">
        <v>29</v>
      </c>
      <c r="H784" s="120">
        <v>23</v>
      </c>
      <c r="I784" s="120">
        <v>33</v>
      </c>
      <c r="J784" s="120">
        <v>37</v>
      </c>
      <c r="K784" s="120">
        <v>41</v>
      </c>
      <c r="L784" s="120">
        <v>41</v>
      </c>
      <c r="M784" s="120">
        <v>1500</v>
      </c>
      <c r="N784" s="137">
        <f>IF('HNI OPTION CALLS'!E784="BUY",('HNI OPTION CALLS'!L784-'HNI OPTION CALLS'!G784)*('HNI OPTION CALLS'!M784),('HNI OPTION CALLS'!G784-'HNI OPTION CALLS'!L784)*('HNI OPTION CALLS'!M784))</f>
        <v>18000</v>
      </c>
      <c r="O784" s="71">
        <f>'HNI OPTION CALLS'!N784/('HNI OPTION CALLS'!M784)/'HNI OPTION CALLS'!G784%</f>
        <v>41.379310344827587</v>
      </c>
    </row>
    <row r="785" spans="1:15" ht="16.5">
      <c r="A785" s="82" t="s">
        <v>95</v>
      </c>
      <c r="B785" s="83"/>
      <c r="C785" s="84"/>
      <c r="D785" s="85"/>
      <c r="E785" s="86"/>
      <c r="F785" s="86"/>
      <c r="G785" s="87"/>
      <c r="H785" s="88"/>
      <c r="I785" s="88"/>
      <c r="J785" s="88"/>
      <c r="K785" s="86"/>
      <c r="L785" s="89"/>
      <c r="M785" s="90"/>
      <c r="O785" s="51"/>
    </row>
    <row r="786" spans="1:15" ht="16.5">
      <c r="A786" s="82" t="s">
        <v>96</v>
      </c>
      <c r="B786" s="83"/>
      <c r="C786" s="84"/>
      <c r="D786" s="85"/>
      <c r="E786" s="86"/>
      <c r="F786" s="86"/>
      <c r="G786" s="87"/>
      <c r="H786" s="86"/>
      <c r="I786" s="86"/>
      <c r="J786" s="86"/>
      <c r="K786" s="86"/>
      <c r="L786" s="89"/>
      <c r="O786" s="90"/>
    </row>
    <row r="787" spans="1:15" ht="16.5">
      <c r="A787" s="82" t="s">
        <v>96</v>
      </c>
      <c r="B787" s="83"/>
      <c r="C787" s="84"/>
      <c r="D787" s="85"/>
      <c r="E787" s="86"/>
      <c r="F787" s="86"/>
      <c r="G787" s="87"/>
      <c r="H787" s="86"/>
      <c r="I787" s="86"/>
      <c r="J787" s="86"/>
      <c r="K787" s="86"/>
    </row>
    <row r="788" spans="1:15" ht="17.25" thickBot="1">
      <c r="A788" s="91"/>
      <c r="B788" s="92"/>
      <c r="C788" s="92"/>
      <c r="D788" s="93"/>
      <c r="E788" s="93"/>
      <c r="F788" s="93"/>
      <c r="G788" s="94"/>
      <c r="H788" s="95"/>
      <c r="I788" s="96" t="s">
        <v>27</v>
      </c>
      <c r="J788" s="96"/>
      <c r="K788" s="97"/>
      <c r="N788" s="89"/>
    </row>
    <row r="789" spans="1:15" ht="16.5">
      <c r="A789" s="98"/>
      <c r="B789" s="92"/>
      <c r="C789" s="92"/>
      <c r="D789" s="169" t="s">
        <v>28</v>
      </c>
      <c r="E789" s="203"/>
      <c r="F789" s="99">
        <v>15</v>
      </c>
      <c r="G789" s="100">
        <v>100</v>
      </c>
      <c r="H789" s="93">
        <v>15</v>
      </c>
      <c r="I789" s="101">
        <f>'HNI OPTION CALLS'!H790/'HNI OPTION CALLS'!H789%</f>
        <v>66.666666666666671</v>
      </c>
      <c r="J789" s="101"/>
      <c r="K789" s="101"/>
      <c r="L789" s="97"/>
      <c r="M789" s="89"/>
    </row>
    <row r="790" spans="1:15" ht="16.5">
      <c r="A790" s="98"/>
      <c r="B790" s="92"/>
      <c r="C790" s="92"/>
      <c r="D790" s="170" t="s">
        <v>29</v>
      </c>
      <c r="E790" s="204"/>
      <c r="F790" s="103">
        <v>10</v>
      </c>
      <c r="G790" s="104">
        <f>('HNI OPTION CALLS'!F790/'HNI OPTION CALLS'!F789)*100</f>
        <v>66.666666666666657</v>
      </c>
      <c r="H790" s="93">
        <v>10</v>
      </c>
      <c r="I790" s="97"/>
      <c r="J790" s="97"/>
      <c r="K790" s="93"/>
      <c r="L790" s="102"/>
      <c r="N790" s="93" t="s">
        <v>30</v>
      </c>
    </row>
    <row r="791" spans="1:15" ht="16.5">
      <c r="A791" s="105"/>
      <c r="B791" s="92"/>
      <c r="C791" s="92"/>
      <c r="D791" s="170" t="s">
        <v>31</v>
      </c>
      <c r="E791" s="204"/>
      <c r="F791" s="103">
        <v>0</v>
      </c>
      <c r="G791" s="104">
        <f>('HNI OPTION CALLS'!F791/'HNI OPTION CALLS'!F789)*100</f>
        <v>0</v>
      </c>
      <c r="H791" s="106"/>
      <c r="I791" s="93"/>
      <c r="J791" s="93"/>
      <c r="K791" s="93"/>
      <c r="L791" s="97"/>
      <c r="N791" s="98"/>
      <c r="O791" s="90"/>
    </row>
    <row r="792" spans="1:15" ht="16.5">
      <c r="A792" s="105"/>
      <c r="B792" s="92"/>
      <c r="C792" s="92"/>
      <c r="D792" s="170" t="s">
        <v>32</v>
      </c>
      <c r="E792" s="204"/>
      <c r="F792" s="103">
        <v>0</v>
      </c>
      <c r="G792" s="104">
        <f>('HNI OPTION CALLS'!F792/'HNI OPTION CALLS'!F789)*100</f>
        <v>0</v>
      </c>
      <c r="H792" s="106"/>
      <c r="I792" s="93"/>
      <c r="J792" s="93"/>
      <c r="K792" s="93"/>
      <c r="L792" s="97"/>
    </row>
    <row r="793" spans="1:15" ht="16.5">
      <c r="A793" s="105"/>
      <c r="B793" s="92"/>
      <c r="C793" s="92"/>
      <c r="D793" s="170" t="s">
        <v>33</v>
      </c>
      <c r="E793" s="204"/>
      <c r="F793" s="103">
        <v>5</v>
      </c>
      <c r="G793" s="104">
        <f>('HNI OPTION CALLS'!F793/'HNI OPTION CALLS'!F789)*100</f>
        <v>33.333333333333329</v>
      </c>
      <c r="H793" s="106"/>
      <c r="I793" s="93" t="s">
        <v>34</v>
      </c>
      <c r="J793" s="93"/>
      <c r="K793" s="97"/>
      <c r="L793" s="97"/>
    </row>
    <row r="794" spans="1:15" ht="16.5">
      <c r="A794" s="105"/>
      <c r="B794" s="92"/>
      <c r="C794" s="92"/>
      <c r="D794" s="170" t="s">
        <v>35</v>
      </c>
      <c r="E794" s="204"/>
      <c r="F794" s="103">
        <v>0</v>
      </c>
      <c r="G794" s="104">
        <f>('HNI OPTION CALLS'!F794/'HNI OPTION CALLS'!F789)*100</f>
        <v>0</v>
      </c>
      <c r="H794" s="106"/>
      <c r="I794" s="93"/>
      <c r="J794" s="93"/>
      <c r="K794" s="97"/>
      <c r="L794" s="97"/>
    </row>
    <row r="795" spans="1:15" ht="17.25" thickBot="1">
      <c r="A795" s="105"/>
      <c r="B795" s="92"/>
      <c r="C795" s="92"/>
      <c r="D795" s="171" t="s">
        <v>36</v>
      </c>
      <c r="E795" s="205"/>
      <c r="F795" s="107">
        <v>0</v>
      </c>
      <c r="G795" s="108">
        <f>('HNI OPTION CALLS'!F795/'HNI OPTION CALLS'!F789)*100</f>
        <v>0</v>
      </c>
      <c r="H795" s="106"/>
      <c r="I795" s="93"/>
      <c r="J795" s="93"/>
      <c r="K795" s="102"/>
      <c r="L795" s="102"/>
    </row>
    <row r="796" spans="1:15" ht="16.5">
      <c r="A796" s="109" t="s">
        <v>37</v>
      </c>
      <c r="B796" s="92"/>
      <c r="C796" s="92"/>
      <c r="D796" s="98"/>
      <c r="E796" s="98"/>
      <c r="F796" s="93"/>
      <c r="G796" s="93"/>
      <c r="H796" s="110"/>
      <c r="I796" s="111"/>
      <c r="J796" s="111"/>
      <c r="K796" s="111"/>
      <c r="N796" s="115"/>
    </row>
    <row r="797" spans="1:15" ht="16.5">
      <c r="A797" s="112" t="s">
        <v>38</v>
      </c>
      <c r="B797" s="92"/>
      <c r="C797" s="92"/>
      <c r="D797" s="113"/>
      <c r="E797" s="114"/>
      <c r="F797" s="98"/>
      <c r="G797" s="111"/>
      <c r="H797" s="110"/>
      <c r="I797" s="111"/>
      <c r="J797" s="111"/>
      <c r="K797" s="111"/>
      <c r="L797" s="93"/>
      <c r="N797" s="98"/>
      <c r="O797" s="98"/>
    </row>
    <row r="798" spans="1:15" ht="16.5">
      <c r="A798" s="112" t="s">
        <v>39</v>
      </c>
      <c r="B798" s="92"/>
      <c r="C798" s="92"/>
      <c r="D798" s="98"/>
      <c r="E798" s="114"/>
      <c r="F798" s="98"/>
      <c r="G798" s="111"/>
      <c r="H798" s="110"/>
      <c r="I798" s="97"/>
      <c r="J798" s="97"/>
      <c r="K798" s="97"/>
      <c r="L798" s="93"/>
    </row>
    <row r="799" spans="1:15" ht="16.5">
      <c r="A799" s="112" t="s">
        <v>40</v>
      </c>
      <c r="B799" s="113"/>
      <c r="C799" s="92"/>
      <c r="D799" s="98"/>
      <c r="E799" s="114"/>
      <c r="F799" s="98"/>
      <c r="G799" s="111"/>
      <c r="H799" s="95"/>
      <c r="I799" s="97"/>
      <c r="J799" s="97"/>
      <c r="K799" s="97"/>
      <c r="L799" s="93"/>
    </row>
    <row r="800" spans="1:15" ht="17.25" thickBot="1">
      <c r="A800" s="112" t="s">
        <v>41</v>
      </c>
      <c r="B800" s="105"/>
      <c r="C800" s="113"/>
      <c r="D800" s="98"/>
      <c r="E800" s="116"/>
      <c r="F800" s="111"/>
      <c r="G800" s="111"/>
      <c r="H800" s="95"/>
      <c r="I800" s="97"/>
      <c r="J800" s="97"/>
      <c r="K800" s="97"/>
      <c r="L800" s="111"/>
    </row>
    <row r="801" spans="1:15" ht="15.75" thickBot="1">
      <c r="A801" s="206" t="s">
        <v>0</v>
      </c>
      <c r="B801" s="206"/>
      <c r="C801" s="206"/>
      <c r="D801" s="206"/>
      <c r="E801" s="206"/>
      <c r="F801" s="206"/>
      <c r="G801" s="206"/>
      <c r="H801" s="206"/>
      <c r="I801" s="206"/>
      <c r="J801" s="206"/>
      <c r="K801" s="206"/>
      <c r="L801" s="206"/>
      <c r="M801" s="206"/>
      <c r="N801" s="206"/>
      <c r="O801" s="206"/>
    </row>
    <row r="802" spans="1:15" ht="15.75" thickBot="1">
      <c r="A802" s="206"/>
      <c r="B802" s="206"/>
      <c r="C802" s="206"/>
      <c r="D802" s="206"/>
      <c r="E802" s="206"/>
      <c r="F802" s="206"/>
      <c r="G802" s="206"/>
      <c r="H802" s="206"/>
      <c r="I802" s="206"/>
      <c r="J802" s="206"/>
      <c r="K802" s="206"/>
      <c r="L802" s="206"/>
      <c r="M802" s="206"/>
      <c r="N802" s="206"/>
      <c r="O802" s="206"/>
    </row>
    <row r="803" spans="1:15">
      <c r="A803" s="206"/>
      <c r="B803" s="206"/>
      <c r="C803" s="206"/>
      <c r="D803" s="206"/>
      <c r="E803" s="206"/>
      <c r="F803" s="206"/>
      <c r="G803" s="206"/>
      <c r="H803" s="206"/>
      <c r="I803" s="206"/>
      <c r="J803" s="206"/>
      <c r="K803" s="206"/>
      <c r="L803" s="206"/>
      <c r="M803" s="206"/>
      <c r="N803" s="206"/>
      <c r="O803" s="206"/>
    </row>
    <row r="804" spans="1:15">
      <c r="A804" s="207" t="s">
        <v>1</v>
      </c>
      <c r="B804" s="207"/>
      <c r="C804" s="207"/>
      <c r="D804" s="207"/>
      <c r="E804" s="207"/>
      <c r="F804" s="207"/>
      <c r="G804" s="207"/>
      <c r="H804" s="207"/>
      <c r="I804" s="207"/>
      <c r="J804" s="207"/>
      <c r="K804" s="207"/>
      <c r="L804" s="207"/>
      <c r="M804" s="207"/>
      <c r="N804" s="207"/>
      <c r="O804" s="207"/>
    </row>
    <row r="805" spans="1:15">
      <c r="A805" s="207" t="s">
        <v>2</v>
      </c>
      <c r="B805" s="207"/>
      <c r="C805" s="207"/>
      <c r="D805" s="207"/>
      <c r="E805" s="207"/>
      <c r="F805" s="207"/>
      <c r="G805" s="207"/>
      <c r="H805" s="207"/>
      <c r="I805" s="207"/>
      <c r="J805" s="207"/>
      <c r="K805" s="207"/>
      <c r="L805" s="207"/>
      <c r="M805" s="207"/>
      <c r="N805" s="207"/>
      <c r="O805" s="207"/>
    </row>
    <row r="806" spans="1:15" ht="15.75" thickBot="1">
      <c r="A806" s="208" t="s">
        <v>3</v>
      </c>
      <c r="B806" s="208"/>
      <c r="C806" s="208"/>
      <c r="D806" s="208"/>
      <c r="E806" s="208"/>
      <c r="F806" s="208"/>
      <c r="G806" s="208"/>
      <c r="H806" s="208"/>
      <c r="I806" s="208"/>
      <c r="J806" s="208"/>
      <c r="K806" s="208"/>
      <c r="L806" s="208"/>
      <c r="M806" s="208"/>
      <c r="N806" s="208"/>
      <c r="O806" s="208"/>
    </row>
    <row r="807" spans="1:15" ht="16.5">
      <c r="A807" s="164" t="s">
        <v>283</v>
      </c>
      <c r="B807" s="164"/>
      <c r="C807" s="164"/>
      <c r="D807" s="164"/>
      <c r="E807" s="164"/>
      <c r="F807" s="164"/>
      <c r="G807" s="164"/>
      <c r="H807" s="164"/>
      <c r="I807" s="164"/>
      <c r="J807" s="164"/>
      <c r="K807" s="164"/>
      <c r="L807" s="164"/>
      <c r="M807" s="164"/>
      <c r="N807" s="164"/>
      <c r="O807" s="164"/>
    </row>
    <row r="808" spans="1:15" ht="16.5">
      <c r="A808" s="164" t="s">
        <v>5</v>
      </c>
      <c r="B808" s="164"/>
      <c r="C808" s="164"/>
      <c r="D808" s="164"/>
      <c r="E808" s="164"/>
      <c r="F808" s="164"/>
      <c r="G808" s="164"/>
      <c r="H808" s="164"/>
      <c r="I808" s="164"/>
      <c r="J808" s="164"/>
      <c r="K808" s="164"/>
      <c r="L808" s="164"/>
      <c r="M808" s="164"/>
      <c r="N808" s="164"/>
      <c r="O808" s="164"/>
    </row>
    <row r="809" spans="1:15">
      <c r="A809" s="165" t="s">
        <v>6</v>
      </c>
      <c r="B809" s="166" t="s">
        <v>7</v>
      </c>
      <c r="C809" s="167" t="s">
        <v>8</v>
      </c>
      <c r="D809" s="166" t="s">
        <v>9</v>
      </c>
      <c r="E809" s="165" t="s">
        <v>10</v>
      </c>
      <c r="F809" s="165" t="s">
        <v>11</v>
      </c>
      <c r="G809" s="166" t="s">
        <v>12</v>
      </c>
      <c r="H809" s="166" t="s">
        <v>13</v>
      </c>
      <c r="I809" s="167" t="s">
        <v>14</v>
      </c>
      <c r="J809" s="167" t="s">
        <v>15</v>
      </c>
      <c r="K809" s="167" t="s">
        <v>16</v>
      </c>
      <c r="L809" s="168" t="s">
        <v>17</v>
      </c>
      <c r="M809" s="166" t="s">
        <v>18</v>
      </c>
      <c r="N809" s="166" t="s">
        <v>19</v>
      </c>
      <c r="O809" s="166" t="s">
        <v>20</v>
      </c>
    </row>
    <row r="810" spans="1:15">
      <c r="A810" s="165"/>
      <c r="B810" s="166"/>
      <c r="C810" s="166"/>
      <c r="D810" s="166"/>
      <c r="E810" s="165"/>
      <c r="F810" s="165"/>
      <c r="G810" s="166"/>
      <c r="H810" s="166"/>
      <c r="I810" s="166"/>
      <c r="J810" s="166"/>
      <c r="K810" s="166"/>
      <c r="L810" s="200"/>
      <c r="M810" s="166"/>
      <c r="N810" s="166"/>
      <c r="O810" s="166"/>
    </row>
    <row r="811" spans="1:15" s="72" customFormat="1">
      <c r="A811" s="77">
        <v>1</v>
      </c>
      <c r="B811" s="78">
        <v>43220</v>
      </c>
      <c r="C811" s="79">
        <v>290</v>
      </c>
      <c r="D811" s="77" t="s">
        <v>178</v>
      </c>
      <c r="E811" s="77" t="s">
        <v>22</v>
      </c>
      <c r="F811" s="77" t="s">
        <v>257</v>
      </c>
      <c r="G811" s="77">
        <v>15</v>
      </c>
      <c r="H811" s="77">
        <v>10</v>
      </c>
      <c r="I811" s="77">
        <v>17.5</v>
      </c>
      <c r="J811" s="77">
        <v>20</v>
      </c>
      <c r="K811" s="77">
        <v>22.5</v>
      </c>
      <c r="L811" s="77" t="s">
        <v>289</v>
      </c>
      <c r="M811" s="77">
        <v>2500</v>
      </c>
      <c r="N811" s="80">
        <v>0</v>
      </c>
      <c r="O811" s="81">
        <v>0</v>
      </c>
    </row>
    <row r="812" spans="1:15" s="91" customFormat="1">
      <c r="A812" s="120">
        <v>1</v>
      </c>
      <c r="B812" s="139">
        <v>43216</v>
      </c>
      <c r="C812" s="120">
        <v>640</v>
      </c>
      <c r="D812" s="120" t="s">
        <v>178</v>
      </c>
      <c r="E812" s="120" t="s">
        <v>22</v>
      </c>
      <c r="F812" s="120" t="s">
        <v>78</v>
      </c>
      <c r="G812" s="120">
        <v>45</v>
      </c>
      <c r="H812" s="120">
        <v>38</v>
      </c>
      <c r="I812" s="120">
        <v>49</v>
      </c>
      <c r="J812" s="120">
        <v>53</v>
      </c>
      <c r="K812" s="120">
        <v>57</v>
      </c>
      <c r="L812" s="120">
        <v>49</v>
      </c>
      <c r="M812" s="120">
        <v>1500</v>
      </c>
      <c r="N812" s="137">
        <f>IF('HNI OPTION CALLS'!E812="BUY",('HNI OPTION CALLS'!L812-'HNI OPTION CALLS'!G812)*('HNI OPTION CALLS'!M812),('HNI OPTION CALLS'!G812-'HNI OPTION CALLS'!L812)*('HNI OPTION CALLS'!M812))</f>
        <v>6000</v>
      </c>
      <c r="O812" s="71">
        <f>'HNI OPTION CALLS'!N812/('HNI OPTION CALLS'!M812)/'HNI OPTION CALLS'!G812%</f>
        <v>8.8888888888888893</v>
      </c>
    </row>
    <row r="813" spans="1:15" s="91" customFormat="1">
      <c r="A813" s="120">
        <v>1</v>
      </c>
      <c r="B813" s="139">
        <v>43215</v>
      </c>
      <c r="C813" s="120">
        <v>160</v>
      </c>
      <c r="D813" s="120" t="s">
        <v>178</v>
      </c>
      <c r="E813" s="120" t="s">
        <v>22</v>
      </c>
      <c r="F813" s="120" t="s">
        <v>25</v>
      </c>
      <c r="G813" s="120">
        <v>2</v>
      </c>
      <c r="H813" s="120">
        <v>0.5</v>
      </c>
      <c r="I813" s="120">
        <v>2.8</v>
      </c>
      <c r="J813" s="120">
        <v>3.6</v>
      </c>
      <c r="K813" s="120">
        <v>4.4000000000000004</v>
      </c>
      <c r="L813" s="120">
        <v>3.6</v>
      </c>
      <c r="M813" s="120">
        <v>7000</v>
      </c>
      <c r="N813" s="137">
        <f>IF('HNI OPTION CALLS'!E813="BUY",('HNI OPTION CALLS'!L813-'HNI OPTION CALLS'!G813)*('HNI OPTION CALLS'!M813),('HNI OPTION CALLS'!G813-'HNI OPTION CALLS'!L813)*('HNI OPTION CALLS'!M813))</f>
        <v>11200</v>
      </c>
      <c r="O813" s="71">
        <f>'HNI OPTION CALLS'!N813/('HNI OPTION CALLS'!M813)/'HNI OPTION CALLS'!G813%</f>
        <v>80</v>
      </c>
    </row>
    <row r="814" spans="1:15" s="91" customFormat="1">
      <c r="A814" s="120">
        <v>2</v>
      </c>
      <c r="B814" s="139">
        <v>43214</v>
      </c>
      <c r="C814" s="120">
        <v>330</v>
      </c>
      <c r="D814" s="120" t="s">
        <v>178</v>
      </c>
      <c r="E814" s="120" t="s">
        <v>22</v>
      </c>
      <c r="F814" s="120" t="s">
        <v>55</v>
      </c>
      <c r="G814" s="120">
        <v>5.5</v>
      </c>
      <c r="H814" s="120">
        <v>2.5</v>
      </c>
      <c r="I814" s="120">
        <v>7.5</v>
      </c>
      <c r="J814" s="120">
        <v>9.5</v>
      </c>
      <c r="K814" s="120">
        <v>11.5</v>
      </c>
      <c r="L814" s="120">
        <v>2.5</v>
      </c>
      <c r="M814" s="120">
        <v>1750</v>
      </c>
      <c r="N814" s="137">
        <f>IF('HNI OPTION CALLS'!E814="BUY",('HNI OPTION CALLS'!L814-'HNI OPTION CALLS'!G814)*('HNI OPTION CALLS'!M814),('HNI OPTION CALLS'!G814-'HNI OPTION CALLS'!L814)*('HNI OPTION CALLS'!M814))</f>
        <v>-5250</v>
      </c>
      <c r="O814" s="71">
        <f>'HNI OPTION CALLS'!N814/('HNI OPTION CALLS'!M814)/'HNI OPTION CALLS'!G814%</f>
        <v>-54.545454545454547</v>
      </c>
    </row>
    <row r="815" spans="1:15" s="91" customFormat="1">
      <c r="A815" s="120">
        <v>3</v>
      </c>
      <c r="B815" s="139">
        <v>43213</v>
      </c>
      <c r="C815" s="120">
        <v>160</v>
      </c>
      <c r="D815" s="120" t="s">
        <v>178</v>
      </c>
      <c r="E815" s="120" t="s">
        <v>22</v>
      </c>
      <c r="F815" s="120" t="s">
        <v>25</v>
      </c>
      <c r="G815" s="120">
        <v>1.2</v>
      </c>
      <c r="H815" s="120">
        <v>0.2</v>
      </c>
      <c r="I815" s="120">
        <v>1.7</v>
      </c>
      <c r="J815" s="120">
        <v>2.2999999999999998</v>
      </c>
      <c r="K815" s="120">
        <v>2.8</v>
      </c>
      <c r="L815" s="120">
        <v>2.8</v>
      </c>
      <c r="M815" s="120">
        <v>7000</v>
      </c>
      <c r="N815" s="137">
        <f>IF('HNI OPTION CALLS'!E815="BUY",('HNI OPTION CALLS'!L815-'HNI OPTION CALLS'!G815)*('HNI OPTION CALLS'!M815),('HNI OPTION CALLS'!G815-'HNI OPTION CALLS'!L815)*('HNI OPTION CALLS'!M815))</f>
        <v>11199.999999999998</v>
      </c>
      <c r="O815" s="71">
        <f>'HNI OPTION CALLS'!N815/('HNI OPTION CALLS'!M815)/'HNI OPTION CALLS'!G815%</f>
        <v>133.33333333333331</v>
      </c>
    </row>
    <row r="816" spans="1:15" s="91" customFormat="1">
      <c r="A816" s="120">
        <v>4</v>
      </c>
      <c r="B816" s="140">
        <v>43210</v>
      </c>
      <c r="C816" s="141">
        <v>340</v>
      </c>
      <c r="D816" s="141" t="s">
        <v>178</v>
      </c>
      <c r="E816" s="141" t="s">
        <v>22</v>
      </c>
      <c r="F816" s="141" t="s">
        <v>75</v>
      </c>
      <c r="G816" s="141">
        <v>6.5</v>
      </c>
      <c r="H816" s="141">
        <v>4.5</v>
      </c>
      <c r="I816" s="141">
        <v>7.5</v>
      </c>
      <c r="J816" s="141">
        <v>8.5</v>
      </c>
      <c r="K816" s="141">
        <v>9.5</v>
      </c>
      <c r="L816" s="141">
        <v>4.5</v>
      </c>
      <c r="M816" s="141">
        <v>1500</v>
      </c>
      <c r="N816" s="137">
        <f>IF('HNI OPTION CALLS'!E816="BUY",('HNI OPTION CALLS'!L816-'HNI OPTION CALLS'!G816)*('HNI OPTION CALLS'!M816),('HNI OPTION CALLS'!G816-'HNI OPTION CALLS'!L816)*('HNI OPTION CALLS'!M816))</f>
        <v>-3000</v>
      </c>
      <c r="O816" s="71">
        <f>'HNI OPTION CALLS'!N816/('HNI OPTION CALLS'!M816)/'HNI OPTION CALLS'!G816%</f>
        <v>-30.769230769230766</v>
      </c>
    </row>
    <row r="817" spans="1:15">
      <c r="A817" s="120">
        <v>5</v>
      </c>
      <c r="B817" s="139">
        <v>43209</v>
      </c>
      <c r="C817" s="120">
        <v>310</v>
      </c>
      <c r="D817" s="120" t="s">
        <v>178</v>
      </c>
      <c r="E817" s="120" t="s">
        <v>22</v>
      </c>
      <c r="F817" s="120" t="s">
        <v>288</v>
      </c>
      <c r="G817" s="120">
        <v>5.7</v>
      </c>
      <c r="H817" s="120">
        <v>3.7</v>
      </c>
      <c r="I817" s="120">
        <v>6.7</v>
      </c>
      <c r="J817" s="120">
        <v>7.7</v>
      </c>
      <c r="K817" s="120">
        <v>8.6999999999999993</v>
      </c>
      <c r="L817" s="120">
        <v>8.6999999999999993</v>
      </c>
      <c r="M817" s="120">
        <v>1750</v>
      </c>
      <c r="N817" s="137">
        <f>IF('HNI OPTION CALLS'!E817="BUY",('HNI OPTION CALLS'!L817-'HNI OPTION CALLS'!G817)*('HNI OPTION CALLS'!M817),('HNI OPTION CALLS'!G817-'HNI OPTION CALLS'!L817)*('HNI OPTION CALLS'!M817))</f>
        <v>5249.9999999999982</v>
      </c>
      <c r="O817" s="71">
        <f>'HNI OPTION CALLS'!N817/('HNI OPTION CALLS'!M817)/'HNI OPTION CALLS'!G817%</f>
        <v>52.631578947368403</v>
      </c>
    </row>
    <row r="818" spans="1:15" s="120" customFormat="1">
      <c r="A818" s="120">
        <v>6</v>
      </c>
      <c r="B818" s="140">
        <v>43208</v>
      </c>
      <c r="C818" s="141">
        <v>275</v>
      </c>
      <c r="D818" s="141" t="s">
        <v>178</v>
      </c>
      <c r="E818" s="141" t="s">
        <v>22</v>
      </c>
      <c r="F818" s="141" t="s">
        <v>174</v>
      </c>
      <c r="G818" s="142">
        <v>2.4</v>
      </c>
      <c r="H818" s="141">
        <v>1</v>
      </c>
      <c r="I818" s="141">
        <v>4</v>
      </c>
      <c r="J818" s="141">
        <v>5.5</v>
      </c>
      <c r="K818" s="141">
        <v>7</v>
      </c>
      <c r="L818" s="141">
        <v>4</v>
      </c>
      <c r="M818" s="141">
        <v>2400</v>
      </c>
      <c r="N818" s="137">
        <f>IF('HNI OPTION CALLS'!E818="BUY",('HNI OPTION CALLS'!L818-'HNI OPTION CALLS'!G818)*('HNI OPTION CALLS'!M818),('HNI OPTION CALLS'!G818-'HNI OPTION CALLS'!L818)*('HNI OPTION CALLS'!M818))</f>
        <v>3840</v>
      </c>
      <c r="O818" s="71">
        <f>'HNI OPTION CALLS'!N818/('HNI OPTION CALLS'!M818)/'HNI OPTION CALLS'!G818%</f>
        <v>66.666666666666671</v>
      </c>
    </row>
    <row r="819" spans="1:15" ht="16.5" customHeight="1">
      <c r="A819" s="120">
        <v>7</v>
      </c>
      <c r="B819" s="143">
        <v>43207</v>
      </c>
      <c r="C819" s="141">
        <v>195</v>
      </c>
      <c r="D819" s="141" t="s">
        <v>178</v>
      </c>
      <c r="E819" s="141" t="s">
        <v>22</v>
      </c>
      <c r="F819" s="141" t="s">
        <v>287</v>
      </c>
      <c r="G819" s="142">
        <v>4.5</v>
      </c>
      <c r="H819" s="142">
        <v>3</v>
      </c>
      <c r="I819" s="142">
        <v>5.5</v>
      </c>
      <c r="J819" s="142">
        <v>6.5</v>
      </c>
      <c r="K819" s="142">
        <v>7.5</v>
      </c>
      <c r="L819" s="142">
        <v>7.5</v>
      </c>
      <c r="M819" s="141">
        <v>4500</v>
      </c>
      <c r="N819" s="137">
        <f>IF('HNI OPTION CALLS'!E819="BUY",('HNI OPTION CALLS'!L819-'HNI OPTION CALLS'!G819)*('HNI OPTION CALLS'!M819),('HNI OPTION CALLS'!G819-'HNI OPTION CALLS'!L819)*('HNI OPTION CALLS'!M819))</f>
        <v>13500</v>
      </c>
      <c r="O819" s="71">
        <f>'HNI OPTION CALLS'!N819/('HNI OPTION CALLS'!M819)/'HNI OPTION CALLS'!G819%</f>
        <v>66.666666666666671</v>
      </c>
    </row>
    <row r="820" spans="1:15" ht="16.5" customHeight="1">
      <c r="A820" s="120">
        <v>8</v>
      </c>
      <c r="B820" s="78">
        <v>43202</v>
      </c>
      <c r="C820" s="119">
        <v>3250</v>
      </c>
      <c r="D820" s="119" t="s">
        <v>178</v>
      </c>
      <c r="E820" s="119" t="s">
        <v>22</v>
      </c>
      <c r="F820" s="119" t="s">
        <v>52</v>
      </c>
      <c r="G820" s="123">
        <v>46</v>
      </c>
      <c r="H820" s="123">
        <v>5</v>
      </c>
      <c r="I820" s="123">
        <v>66</v>
      </c>
      <c r="J820" s="123">
        <v>86</v>
      </c>
      <c r="K820" s="123">
        <v>106</v>
      </c>
      <c r="L820" s="123">
        <v>64.5</v>
      </c>
      <c r="M820" s="119">
        <v>250</v>
      </c>
      <c r="N820" s="122">
        <f>IF('HNI OPTION CALLS'!E820="BUY",('HNI OPTION CALLS'!L820-'HNI OPTION CALLS'!G820)*('HNI OPTION CALLS'!M820),('HNI OPTION CALLS'!G820-'HNI OPTION CALLS'!L820)*('HNI OPTION CALLS'!M820))</f>
        <v>4625</v>
      </c>
      <c r="O820" s="8">
        <f>'HNI OPTION CALLS'!N820/('HNI OPTION CALLS'!M820)/'HNI OPTION CALLS'!G820%</f>
        <v>40.217391304347821</v>
      </c>
    </row>
    <row r="821" spans="1:15" ht="16.5" customHeight="1">
      <c r="A821" s="120">
        <v>9</v>
      </c>
      <c r="B821" s="78">
        <v>43202</v>
      </c>
      <c r="C821" s="119">
        <v>360</v>
      </c>
      <c r="D821" s="119" t="s">
        <v>178</v>
      </c>
      <c r="E821" s="119" t="s">
        <v>22</v>
      </c>
      <c r="F821" s="119" t="s">
        <v>75</v>
      </c>
      <c r="G821" s="123">
        <v>9</v>
      </c>
      <c r="H821" s="123">
        <v>2</v>
      </c>
      <c r="I821" s="123">
        <v>13</v>
      </c>
      <c r="J821" s="123">
        <v>17</v>
      </c>
      <c r="K821" s="123">
        <v>20</v>
      </c>
      <c r="L821" s="123">
        <v>13</v>
      </c>
      <c r="M821" s="119">
        <v>1500</v>
      </c>
      <c r="N821" s="122">
        <f>IF('HNI OPTION CALLS'!E821="BUY",('HNI OPTION CALLS'!L821-'HNI OPTION CALLS'!G821)*('HNI OPTION CALLS'!M821),('HNI OPTION CALLS'!G821-'HNI OPTION CALLS'!L821)*('HNI OPTION CALLS'!M821))</f>
        <v>6000</v>
      </c>
      <c r="O821" s="8">
        <f>'HNI OPTION CALLS'!N821/('HNI OPTION CALLS'!M821)/'HNI OPTION CALLS'!G821%</f>
        <v>44.444444444444443</v>
      </c>
    </row>
    <row r="822" spans="1:15">
      <c r="A822" s="120">
        <v>10</v>
      </c>
      <c r="B822" s="78">
        <v>43201</v>
      </c>
      <c r="C822" s="119">
        <v>90</v>
      </c>
      <c r="D822" s="119" t="s">
        <v>178</v>
      </c>
      <c r="E822" s="119" t="s">
        <v>22</v>
      </c>
      <c r="F822" s="119" t="s">
        <v>89</v>
      </c>
      <c r="G822" s="123">
        <v>2.5</v>
      </c>
      <c r="H822" s="123">
        <v>1.3</v>
      </c>
      <c r="I822" s="123">
        <v>3.3</v>
      </c>
      <c r="J822" s="123">
        <v>4</v>
      </c>
      <c r="K822" s="123">
        <v>4.7</v>
      </c>
      <c r="L822" s="123">
        <v>1.3</v>
      </c>
      <c r="M822" s="119">
        <v>7500</v>
      </c>
      <c r="N822" s="122">
        <f>IF('HNI OPTION CALLS'!E822="BUY",('HNI OPTION CALLS'!L822-'HNI OPTION CALLS'!G822)*('HNI OPTION CALLS'!M822),('HNI OPTION CALLS'!G822-'HNI OPTION CALLS'!L822)*('HNI OPTION CALLS'!M822))</f>
        <v>-9000</v>
      </c>
      <c r="O822" s="8">
        <f>'HNI OPTION CALLS'!N822/('HNI OPTION CALLS'!M822)/'HNI OPTION CALLS'!G822%</f>
        <v>-47.999999999999993</v>
      </c>
    </row>
    <row r="823" spans="1:15">
      <c r="A823" s="120">
        <v>11</v>
      </c>
      <c r="B823" s="78">
        <v>43199</v>
      </c>
      <c r="C823" s="119">
        <v>550</v>
      </c>
      <c r="D823" s="119" t="s">
        <v>178</v>
      </c>
      <c r="E823" s="119" t="s">
        <v>22</v>
      </c>
      <c r="F823" s="119" t="s">
        <v>58</v>
      </c>
      <c r="G823" s="123">
        <v>12</v>
      </c>
      <c r="H823" s="123">
        <v>7</v>
      </c>
      <c r="I823" s="123">
        <v>16</v>
      </c>
      <c r="J823" s="123">
        <v>20</v>
      </c>
      <c r="K823" s="123">
        <v>24</v>
      </c>
      <c r="L823" s="123">
        <v>15.85</v>
      </c>
      <c r="M823" s="119">
        <v>1200</v>
      </c>
      <c r="N823" s="122">
        <f>IF('HNI OPTION CALLS'!E823="BUY",('HNI OPTION CALLS'!L823-'HNI OPTION CALLS'!G823)*('HNI OPTION CALLS'!M823),('HNI OPTION CALLS'!G823-'HNI OPTION CALLS'!L823)*('HNI OPTION CALLS'!M823))</f>
        <v>4620</v>
      </c>
      <c r="O823" s="8">
        <f>'HNI OPTION CALLS'!N823/('HNI OPTION CALLS'!M823)/'HNI OPTION CALLS'!G823%</f>
        <v>32.083333333333336</v>
      </c>
    </row>
    <row r="824" spans="1:15">
      <c r="A824" s="120">
        <v>12</v>
      </c>
      <c r="B824" s="78">
        <v>43199</v>
      </c>
      <c r="C824" s="119">
        <v>150</v>
      </c>
      <c r="D824" s="119" t="s">
        <v>178</v>
      </c>
      <c r="E824" s="119" t="s">
        <v>22</v>
      </c>
      <c r="F824" s="119" t="s">
        <v>25</v>
      </c>
      <c r="G824" s="123">
        <v>3.5</v>
      </c>
      <c r="H824" s="123">
        <v>2.4</v>
      </c>
      <c r="I824" s="123">
        <v>4.3</v>
      </c>
      <c r="J824" s="123">
        <v>5</v>
      </c>
      <c r="K824" s="123">
        <v>5.7</v>
      </c>
      <c r="L824" s="123">
        <v>2.4</v>
      </c>
      <c r="M824" s="119">
        <v>7000</v>
      </c>
      <c r="N824" s="122">
        <f>IF('HNI OPTION CALLS'!E824="BUY",('HNI OPTION CALLS'!L824-'HNI OPTION CALLS'!G824)*('HNI OPTION CALLS'!M824),('HNI OPTION CALLS'!G824-'HNI OPTION CALLS'!L824)*('HNI OPTION CALLS'!M824))</f>
        <v>-7700.0000000000009</v>
      </c>
      <c r="O824" s="8">
        <f>'HNI OPTION CALLS'!N824/('HNI OPTION CALLS'!M824)/'HNI OPTION CALLS'!G824%</f>
        <v>-31.428571428571427</v>
      </c>
    </row>
    <row r="825" spans="1:15">
      <c r="A825" s="120">
        <v>13</v>
      </c>
      <c r="B825" s="78">
        <v>43196</v>
      </c>
      <c r="C825" s="119">
        <v>370</v>
      </c>
      <c r="D825" s="119" t="s">
        <v>178</v>
      </c>
      <c r="E825" s="119" t="s">
        <v>22</v>
      </c>
      <c r="F825" s="119" t="s">
        <v>286</v>
      </c>
      <c r="G825" s="123">
        <v>9.5</v>
      </c>
      <c r="H825" s="123">
        <v>3.5</v>
      </c>
      <c r="I825" s="123">
        <v>13</v>
      </c>
      <c r="J825" s="123">
        <v>16</v>
      </c>
      <c r="K825" s="123">
        <v>19</v>
      </c>
      <c r="L825" s="123">
        <v>3.5</v>
      </c>
      <c r="M825" s="119">
        <v>1500</v>
      </c>
      <c r="N825" s="122">
        <f>IF('HNI OPTION CALLS'!E825="BUY",('HNI OPTION CALLS'!L825-'HNI OPTION CALLS'!G825)*('HNI OPTION CALLS'!M825),('HNI OPTION CALLS'!G825-'HNI OPTION CALLS'!L825)*('HNI OPTION CALLS'!M825))</f>
        <v>-9000</v>
      </c>
      <c r="O825" s="8">
        <f>'HNI OPTION CALLS'!N825/('HNI OPTION CALLS'!M825)/'HNI OPTION CALLS'!G825%</f>
        <v>-63.157894736842103</v>
      </c>
    </row>
    <row r="826" spans="1:15">
      <c r="A826" s="120">
        <v>14</v>
      </c>
      <c r="B826" s="78">
        <v>43195</v>
      </c>
      <c r="C826" s="119">
        <v>540</v>
      </c>
      <c r="D826" s="119" t="s">
        <v>178</v>
      </c>
      <c r="E826" s="119" t="s">
        <v>22</v>
      </c>
      <c r="F826" s="119" t="s">
        <v>78</v>
      </c>
      <c r="G826" s="123">
        <v>21.5</v>
      </c>
      <c r="H826" s="123">
        <v>16</v>
      </c>
      <c r="I826" s="123">
        <v>25</v>
      </c>
      <c r="J826" s="123">
        <v>29</v>
      </c>
      <c r="K826" s="123">
        <v>33</v>
      </c>
      <c r="L826" s="123">
        <v>24.95</v>
      </c>
      <c r="M826" s="119">
        <v>1500</v>
      </c>
      <c r="N826" s="122">
        <f>IF('HNI OPTION CALLS'!E826="BUY",('HNI OPTION CALLS'!L826-'HNI OPTION CALLS'!G826)*('HNI OPTION CALLS'!M826),('HNI OPTION CALLS'!G826-'HNI OPTION CALLS'!L826)*('HNI OPTION CALLS'!M826))</f>
        <v>5174.9999999999991</v>
      </c>
      <c r="O826" s="8">
        <f>'HNI OPTION CALLS'!N826/('HNI OPTION CALLS'!M826)/'HNI OPTION CALLS'!G826%</f>
        <v>16.046511627906973</v>
      </c>
    </row>
    <row r="827" spans="1:15">
      <c r="A827" s="120">
        <v>15</v>
      </c>
      <c r="B827" s="78">
        <v>43193</v>
      </c>
      <c r="C827" s="119">
        <v>40</v>
      </c>
      <c r="D827" s="119" t="s">
        <v>178</v>
      </c>
      <c r="E827" s="119" t="s">
        <v>22</v>
      </c>
      <c r="F827" s="119" t="s">
        <v>71</v>
      </c>
      <c r="G827" s="123">
        <v>3.3</v>
      </c>
      <c r="H827" s="123">
        <v>2</v>
      </c>
      <c r="I827" s="123">
        <v>3.9</v>
      </c>
      <c r="J827" s="123">
        <v>4.5</v>
      </c>
      <c r="K827" s="123">
        <v>5.0999999999999996</v>
      </c>
      <c r="L827" s="123">
        <v>3.9</v>
      </c>
      <c r="M827" s="119">
        <v>9000</v>
      </c>
      <c r="N827" s="122">
        <f>IF('HNI OPTION CALLS'!E827="BUY",('HNI OPTION CALLS'!L827-'HNI OPTION CALLS'!G827)*('HNI OPTION CALLS'!M827),('HNI OPTION CALLS'!G827-'HNI OPTION CALLS'!L827)*('HNI OPTION CALLS'!M827))</f>
        <v>5400.0000000000009</v>
      </c>
      <c r="O827" s="8">
        <f>'HNI OPTION CALLS'!N827/('HNI OPTION CALLS'!M827)/'HNI OPTION CALLS'!G827%</f>
        <v>18.181818181818183</v>
      </c>
    </row>
    <row r="828" spans="1:15">
      <c r="A828" s="120">
        <v>16</v>
      </c>
      <c r="B828" s="78">
        <v>43192</v>
      </c>
      <c r="C828" s="119">
        <v>270</v>
      </c>
      <c r="D828" s="119" t="s">
        <v>178</v>
      </c>
      <c r="E828" s="119" t="s">
        <v>22</v>
      </c>
      <c r="F828" s="119" t="s">
        <v>195</v>
      </c>
      <c r="G828" s="123">
        <v>11</v>
      </c>
      <c r="H828" s="123">
        <v>9</v>
      </c>
      <c r="I828" s="123">
        <v>13</v>
      </c>
      <c r="J828" s="123">
        <v>14</v>
      </c>
      <c r="K828" s="123">
        <v>15</v>
      </c>
      <c r="L828" s="123">
        <v>13</v>
      </c>
      <c r="M828" s="119">
        <v>4500</v>
      </c>
      <c r="N828" s="122">
        <f>IF('HNI OPTION CALLS'!E828="BUY",('HNI OPTION CALLS'!L828-'HNI OPTION CALLS'!G828)*('HNI OPTION CALLS'!M828),('HNI OPTION CALLS'!G828-'HNI OPTION CALLS'!L828)*('HNI OPTION CALLS'!M828))</f>
        <v>9000</v>
      </c>
      <c r="O828" s="8">
        <f>'HNI OPTION CALLS'!N828/('HNI OPTION CALLS'!M828)/'HNI OPTION CALLS'!G828%</f>
        <v>18.181818181818183</v>
      </c>
    </row>
    <row r="829" spans="1:15" ht="16.5">
      <c r="A829" s="82" t="s">
        <v>95</v>
      </c>
      <c r="B829" s="83"/>
      <c r="C829" s="84"/>
      <c r="D829" s="85"/>
      <c r="E829" s="86"/>
      <c r="F829" s="86"/>
      <c r="G829" s="87"/>
      <c r="H829" s="88"/>
      <c r="I829" s="88"/>
      <c r="J829" s="88"/>
      <c r="K829" s="86"/>
      <c r="L829" s="89"/>
      <c r="M829" s="90"/>
      <c r="O829" s="51"/>
    </row>
    <row r="830" spans="1:15" ht="16.5">
      <c r="A830" s="82" t="s">
        <v>96</v>
      </c>
      <c r="B830" s="83"/>
      <c r="C830" s="84"/>
      <c r="D830" s="85"/>
      <c r="E830" s="86"/>
      <c r="F830" s="86"/>
      <c r="G830" s="87"/>
      <c r="H830" s="86"/>
      <c r="I830" s="86"/>
      <c r="J830" s="86"/>
      <c r="K830" s="86"/>
      <c r="L830" s="89"/>
      <c r="O830" s="90"/>
    </row>
    <row r="831" spans="1:15" ht="16.5">
      <c r="A831" s="82" t="s">
        <v>96</v>
      </c>
      <c r="B831" s="83"/>
      <c r="C831" s="84"/>
      <c r="D831" s="85"/>
      <c r="E831" s="86"/>
      <c r="F831" s="86"/>
      <c r="G831" s="87"/>
      <c r="H831" s="86"/>
      <c r="I831" s="86"/>
      <c r="J831" s="86"/>
      <c r="K831" s="86"/>
    </row>
    <row r="832" spans="1:15" ht="17.25" thickBot="1">
      <c r="A832" s="91"/>
      <c r="B832" s="92"/>
      <c r="C832" s="92"/>
      <c r="D832" s="93"/>
      <c r="E832" s="93"/>
      <c r="F832" s="93"/>
      <c r="G832" s="94"/>
      <c r="H832" s="95"/>
      <c r="I832" s="96" t="s">
        <v>27</v>
      </c>
      <c r="J832" s="96"/>
      <c r="K832" s="97"/>
      <c r="N832" s="89"/>
    </row>
    <row r="833" spans="1:15" ht="16.5">
      <c r="A833" s="98"/>
      <c r="B833" s="92"/>
      <c r="C833" s="92"/>
      <c r="D833" s="169" t="s">
        <v>28</v>
      </c>
      <c r="E833" s="203"/>
      <c r="F833" s="99">
        <v>16</v>
      </c>
      <c r="G833" s="100">
        <v>100</v>
      </c>
      <c r="H833" s="93">
        <v>16</v>
      </c>
      <c r="I833" s="101">
        <f>'HNI OPTION CALLS'!H834/'HNI OPTION CALLS'!H833%</f>
        <v>68.75</v>
      </c>
      <c r="J833" s="101"/>
      <c r="K833" s="101"/>
      <c r="L833" s="97"/>
      <c r="M833" s="89"/>
      <c r="O833" s="90"/>
    </row>
    <row r="834" spans="1:15" ht="16.5">
      <c r="A834" s="98"/>
      <c r="B834" s="92"/>
      <c r="C834" s="92"/>
      <c r="D834" s="170" t="s">
        <v>29</v>
      </c>
      <c r="E834" s="204"/>
      <c r="F834" s="103">
        <v>11</v>
      </c>
      <c r="G834" s="104">
        <f>('HNI OPTION CALLS'!F834/'HNI OPTION CALLS'!F833)*100</f>
        <v>68.75</v>
      </c>
      <c r="H834" s="93">
        <v>11</v>
      </c>
      <c r="I834" s="97"/>
      <c r="J834" s="97"/>
      <c r="K834" s="93"/>
      <c r="L834" s="102"/>
      <c r="N834" s="93" t="s">
        <v>30</v>
      </c>
    </row>
    <row r="835" spans="1:15" ht="16.5">
      <c r="A835" s="105"/>
      <c r="B835" s="92"/>
      <c r="C835" s="92"/>
      <c r="D835" s="170" t="s">
        <v>31</v>
      </c>
      <c r="E835" s="204"/>
      <c r="F835" s="103">
        <v>0</v>
      </c>
      <c r="G835" s="104">
        <f>('HNI OPTION CALLS'!F835/'HNI OPTION CALLS'!F833)*100</f>
        <v>0</v>
      </c>
      <c r="H835" s="106"/>
      <c r="I835" s="93"/>
      <c r="J835" s="93"/>
      <c r="K835" s="93"/>
      <c r="L835" s="97"/>
      <c r="N835" s="98"/>
      <c r="O835" s="98"/>
    </row>
    <row r="836" spans="1:15" ht="16.5">
      <c r="A836" s="105"/>
      <c r="B836" s="92"/>
      <c r="C836" s="92"/>
      <c r="D836" s="170" t="s">
        <v>32</v>
      </c>
      <c r="E836" s="204"/>
      <c r="F836" s="103">
        <v>0</v>
      </c>
      <c r="G836" s="104">
        <f>('HNI OPTION CALLS'!F836/'HNI OPTION CALLS'!F833)*100</f>
        <v>0</v>
      </c>
      <c r="H836" s="106"/>
      <c r="I836" s="93"/>
      <c r="J836" s="93"/>
      <c r="K836" s="93"/>
      <c r="L836" s="97"/>
    </row>
    <row r="837" spans="1:15" ht="16.5">
      <c r="A837" s="105"/>
      <c r="B837" s="92"/>
      <c r="C837" s="92"/>
      <c r="D837" s="170" t="s">
        <v>33</v>
      </c>
      <c r="E837" s="204"/>
      <c r="F837" s="103">
        <v>5</v>
      </c>
      <c r="G837" s="104">
        <f>('HNI OPTION CALLS'!F837/'HNI OPTION CALLS'!F833)*100</f>
        <v>31.25</v>
      </c>
      <c r="H837" s="106"/>
      <c r="I837" s="93" t="s">
        <v>34</v>
      </c>
      <c r="J837" s="93"/>
      <c r="K837" s="97"/>
      <c r="L837" s="97"/>
    </row>
    <row r="838" spans="1:15" ht="16.5">
      <c r="A838" s="105"/>
      <c r="B838" s="92"/>
      <c r="C838" s="92"/>
      <c r="D838" s="170" t="s">
        <v>35</v>
      </c>
      <c r="E838" s="204"/>
      <c r="F838" s="103">
        <v>0</v>
      </c>
      <c r="G838" s="104">
        <f>('HNI OPTION CALLS'!F838/'HNI OPTION CALLS'!F833)*100</f>
        <v>0</v>
      </c>
      <c r="H838" s="106"/>
      <c r="I838" s="93"/>
      <c r="J838" s="93"/>
      <c r="K838" s="97"/>
      <c r="L838" s="97"/>
    </row>
    <row r="839" spans="1:15" ht="17.25" thickBot="1">
      <c r="A839" s="105"/>
      <c r="B839" s="92"/>
      <c r="C839" s="92"/>
      <c r="D839" s="171" t="s">
        <v>36</v>
      </c>
      <c r="E839" s="205"/>
      <c r="F839" s="107">
        <v>0</v>
      </c>
      <c r="G839" s="108">
        <f>('HNI OPTION CALLS'!F839/'HNI OPTION CALLS'!F833)*100</f>
        <v>0</v>
      </c>
      <c r="H839" s="106"/>
      <c r="I839" s="93"/>
      <c r="J839" s="93"/>
      <c r="K839" s="102"/>
      <c r="L839" s="102"/>
    </row>
    <row r="840" spans="1:15" ht="16.5">
      <c r="A840" s="109" t="s">
        <v>37</v>
      </c>
      <c r="B840" s="92"/>
      <c r="C840" s="92"/>
      <c r="D840" s="98"/>
      <c r="E840" s="98"/>
      <c r="F840" s="93"/>
      <c r="G840" s="93"/>
      <c r="H840" s="110"/>
      <c r="I840" s="111"/>
      <c r="J840" s="111"/>
      <c r="K840" s="111"/>
      <c r="N840" s="115"/>
      <c r="O840" s="115"/>
    </row>
    <row r="841" spans="1:15" ht="16.5">
      <c r="A841" s="112" t="s">
        <v>38</v>
      </c>
      <c r="B841" s="92"/>
      <c r="C841" s="92"/>
      <c r="D841" s="113"/>
      <c r="E841" s="114"/>
      <c r="F841" s="98"/>
      <c r="G841" s="111"/>
      <c r="H841" s="110"/>
      <c r="I841" s="111"/>
      <c r="J841" s="111"/>
      <c r="K841" s="111"/>
      <c r="L841" s="93"/>
      <c r="N841" s="98"/>
      <c r="O841" s="98"/>
    </row>
    <row r="842" spans="1:15" ht="16.5">
      <c r="A842" s="112" t="s">
        <v>39</v>
      </c>
      <c r="B842" s="92"/>
      <c r="C842" s="92"/>
      <c r="D842" s="98"/>
      <c r="E842" s="114"/>
      <c r="F842" s="98"/>
      <c r="G842" s="111"/>
      <c r="H842" s="110"/>
      <c r="I842" s="97"/>
      <c r="J842" s="97"/>
      <c r="K842" s="97"/>
      <c r="L842" s="93"/>
    </row>
    <row r="843" spans="1:15" ht="16.5">
      <c r="A843" s="112" t="s">
        <v>40</v>
      </c>
      <c r="B843" s="113"/>
      <c r="C843" s="92"/>
      <c r="D843" s="98"/>
      <c r="E843" s="114"/>
      <c r="F843" s="98"/>
      <c r="G843" s="111"/>
      <c r="H843" s="95"/>
      <c r="I843" s="97"/>
      <c r="J843" s="97"/>
      <c r="K843" s="97"/>
      <c r="L843" s="93"/>
    </row>
    <row r="844" spans="1:15" ht="17.25" thickBot="1">
      <c r="A844" s="112" t="s">
        <v>41</v>
      </c>
      <c r="B844" s="105"/>
      <c r="C844" s="113"/>
      <c r="D844" s="98"/>
      <c r="E844" s="116"/>
      <c r="F844" s="111"/>
      <c r="G844" s="111"/>
      <c r="H844" s="95"/>
      <c r="I844" s="97"/>
      <c r="J844" s="97"/>
      <c r="K844" s="97"/>
      <c r="L844" s="111"/>
    </row>
    <row r="845" spans="1:15" ht="15.75" thickBot="1">
      <c r="A845" s="206" t="s">
        <v>0</v>
      </c>
      <c r="B845" s="206"/>
      <c r="C845" s="206"/>
      <c r="D845" s="206"/>
      <c r="E845" s="206"/>
      <c r="F845" s="206"/>
      <c r="G845" s="206"/>
      <c r="H845" s="206"/>
      <c r="I845" s="206"/>
      <c r="J845" s="206"/>
      <c r="K845" s="206"/>
      <c r="L845" s="206"/>
      <c r="M845" s="206"/>
      <c r="N845" s="206"/>
      <c r="O845" s="206"/>
    </row>
    <row r="846" spans="1:15" ht="15.75" thickBot="1">
      <c r="A846" s="206"/>
      <c r="B846" s="206"/>
      <c r="C846" s="206"/>
      <c r="D846" s="206"/>
      <c r="E846" s="206"/>
      <c r="F846" s="206"/>
      <c r="G846" s="206"/>
      <c r="H846" s="206"/>
      <c r="I846" s="206"/>
      <c r="J846" s="206"/>
      <c r="K846" s="206"/>
      <c r="L846" s="206"/>
      <c r="M846" s="206"/>
      <c r="N846" s="206"/>
      <c r="O846" s="206"/>
    </row>
    <row r="847" spans="1:15">
      <c r="A847" s="206"/>
      <c r="B847" s="206"/>
      <c r="C847" s="206"/>
      <c r="D847" s="206"/>
      <c r="E847" s="206"/>
      <c r="F847" s="206"/>
      <c r="G847" s="206"/>
      <c r="H847" s="206"/>
      <c r="I847" s="206"/>
      <c r="J847" s="206"/>
      <c r="K847" s="206"/>
      <c r="L847" s="206"/>
      <c r="M847" s="206"/>
      <c r="N847" s="206"/>
      <c r="O847" s="206"/>
    </row>
    <row r="848" spans="1:15">
      <c r="A848" s="207" t="s">
        <v>1</v>
      </c>
      <c r="B848" s="207"/>
      <c r="C848" s="207"/>
      <c r="D848" s="207"/>
      <c r="E848" s="207"/>
      <c r="F848" s="207"/>
      <c r="G848" s="207"/>
      <c r="H848" s="207"/>
      <c r="I848" s="207"/>
      <c r="J848" s="207"/>
      <c r="K848" s="207"/>
      <c r="L848" s="207"/>
      <c r="M848" s="207"/>
      <c r="N848" s="207"/>
      <c r="O848" s="207"/>
    </row>
    <row r="849" spans="1:15">
      <c r="A849" s="207" t="s">
        <v>2</v>
      </c>
      <c r="B849" s="207"/>
      <c r="C849" s="207"/>
      <c r="D849" s="207"/>
      <c r="E849" s="207"/>
      <c r="F849" s="207"/>
      <c r="G849" s="207"/>
      <c r="H849" s="207"/>
      <c r="I849" s="207"/>
      <c r="J849" s="207"/>
      <c r="K849" s="207"/>
      <c r="L849" s="207"/>
      <c r="M849" s="207"/>
      <c r="N849" s="207"/>
      <c r="O849" s="207"/>
    </row>
    <row r="850" spans="1:15" ht="15.75" thickBot="1">
      <c r="A850" s="208" t="s">
        <v>3</v>
      </c>
      <c r="B850" s="208"/>
      <c r="C850" s="208"/>
      <c r="D850" s="208"/>
      <c r="E850" s="208"/>
      <c r="F850" s="208"/>
      <c r="G850" s="208"/>
      <c r="H850" s="208"/>
      <c r="I850" s="208"/>
      <c r="J850" s="208"/>
      <c r="K850" s="208"/>
      <c r="L850" s="208"/>
      <c r="M850" s="208"/>
      <c r="N850" s="208"/>
      <c r="O850" s="208"/>
    </row>
    <row r="851" spans="1:15" ht="16.5">
      <c r="A851" s="164" t="s">
        <v>280</v>
      </c>
      <c r="B851" s="164"/>
      <c r="C851" s="164"/>
      <c r="D851" s="164"/>
      <c r="E851" s="164"/>
      <c r="F851" s="164"/>
      <c r="G851" s="164"/>
      <c r="H851" s="164"/>
      <c r="I851" s="164"/>
      <c r="J851" s="164"/>
      <c r="K851" s="164"/>
      <c r="L851" s="164"/>
      <c r="M851" s="164"/>
      <c r="N851" s="164"/>
      <c r="O851" s="164"/>
    </row>
    <row r="852" spans="1:15" ht="16.5">
      <c r="A852" s="164" t="s">
        <v>5</v>
      </c>
      <c r="B852" s="164"/>
      <c r="C852" s="164"/>
      <c r="D852" s="164"/>
      <c r="E852" s="164"/>
      <c r="F852" s="164"/>
      <c r="G852" s="164"/>
      <c r="H852" s="164"/>
      <c r="I852" s="164"/>
      <c r="J852" s="164"/>
      <c r="K852" s="164"/>
      <c r="L852" s="164"/>
      <c r="M852" s="164"/>
      <c r="N852" s="164"/>
      <c r="O852" s="164"/>
    </row>
    <row r="853" spans="1:15">
      <c r="A853" s="165" t="s">
        <v>6</v>
      </c>
      <c r="B853" s="166" t="s">
        <v>7</v>
      </c>
      <c r="C853" s="167" t="s">
        <v>8</v>
      </c>
      <c r="D853" s="166" t="s">
        <v>9</v>
      </c>
      <c r="E853" s="165" t="s">
        <v>10</v>
      </c>
      <c r="F853" s="165" t="s">
        <v>11</v>
      </c>
      <c r="G853" s="166" t="s">
        <v>12</v>
      </c>
      <c r="H853" s="166" t="s">
        <v>13</v>
      </c>
      <c r="I853" s="167" t="s">
        <v>14</v>
      </c>
      <c r="J853" s="167" t="s">
        <v>15</v>
      </c>
      <c r="K853" s="167" t="s">
        <v>16</v>
      </c>
      <c r="L853" s="168" t="s">
        <v>17</v>
      </c>
      <c r="M853" s="166" t="s">
        <v>18</v>
      </c>
      <c r="N853" s="166" t="s">
        <v>19</v>
      </c>
      <c r="O853" s="166" t="s">
        <v>20</v>
      </c>
    </row>
    <row r="854" spans="1:15">
      <c r="A854" s="165"/>
      <c r="B854" s="166"/>
      <c r="C854" s="166"/>
      <c r="D854" s="166"/>
      <c r="E854" s="165"/>
      <c r="F854" s="165"/>
      <c r="G854" s="166"/>
      <c r="H854" s="166"/>
      <c r="I854" s="166"/>
      <c r="J854" s="166"/>
      <c r="K854" s="166"/>
      <c r="L854" s="200"/>
      <c r="M854" s="166"/>
      <c r="N854" s="166"/>
      <c r="O854" s="166"/>
    </row>
    <row r="855" spans="1:15">
      <c r="A855" s="119">
        <v>1</v>
      </c>
      <c r="B855" s="78">
        <v>43186</v>
      </c>
      <c r="C855" s="119">
        <v>220</v>
      </c>
      <c r="D855" s="119" t="s">
        <v>178</v>
      </c>
      <c r="E855" s="119" t="s">
        <v>22</v>
      </c>
      <c r="F855" s="119" t="s">
        <v>24</v>
      </c>
      <c r="G855" s="123">
        <v>1.5</v>
      </c>
      <c r="H855" s="123">
        <v>0.3</v>
      </c>
      <c r="I855" s="123">
        <v>3.5</v>
      </c>
      <c r="J855" s="123">
        <v>5.5</v>
      </c>
      <c r="K855" s="123">
        <v>7.5</v>
      </c>
      <c r="L855" s="123">
        <v>0.3</v>
      </c>
      <c r="M855" s="119">
        <v>3500</v>
      </c>
      <c r="N855" s="122">
        <f>IF('HNI OPTION CALLS'!E855="BUY",('HNI OPTION CALLS'!L855-'HNI OPTION CALLS'!G855)*('HNI OPTION CALLS'!M855),('HNI OPTION CALLS'!G855-'HNI OPTION CALLS'!L855)*('HNI OPTION CALLS'!M855))</f>
        <v>-4200</v>
      </c>
      <c r="O855" s="8">
        <f>'HNI OPTION CALLS'!N855/('HNI OPTION CALLS'!M855)/'HNI OPTION CALLS'!G855%</f>
        <v>-80</v>
      </c>
    </row>
    <row r="856" spans="1:15">
      <c r="A856" s="119">
        <v>2</v>
      </c>
      <c r="B856" s="78">
        <v>43186</v>
      </c>
      <c r="C856" s="119">
        <v>170</v>
      </c>
      <c r="D856" s="119" t="s">
        <v>178</v>
      </c>
      <c r="E856" s="119" t="s">
        <v>22</v>
      </c>
      <c r="F856" s="119" t="s">
        <v>56</v>
      </c>
      <c r="G856" s="123">
        <v>4</v>
      </c>
      <c r="H856" s="123">
        <v>0.5</v>
      </c>
      <c r="I856" s="123">
        <v>6</v>
      </c>
      <c r="J856" s="123">
        <v>8</v>
      </c>
      <c r="K856" s="123">
        <v>10</v>
      </c>
      <c r="L856" s="123">
        <v>6</v>
      </c>
      <c r="M856" s="119">
        <v>3000</v>
      </c>
      <c r="N856" s="122">
        <f>IF('HNI OPTION CALLS'!E856="BUY",('HNI OPTION CALLS'!L856-'HNI OPTION CALLS'!G856)*('HNI OPTION CALLS'!M856),('HNI OPTION CALLS'!G856-'HNI OPTION CALLS'!L856)*('HNI OPTION CALLS'!M856))</f>
        <v>6000</v>
      </c>
      <c r="O856" s="8">
        <f>'HNI OPTION CALLS'!N856/('HNI OPTION CALLS'!M856)/'HNI OPTION CALLS'!G856%</f>
        <v>50</v>
      </c>
    </row>
    <row r="857" spans="1:15">
      <c r="A857" s="119">
        <v>3</v>
      </c>
      <c r="B857" s="78">
        <v>43185</v>
      </c>
      <c r="C857" s="119">
        <v>280</v>
      </c>
      <c r="D857" s="119" t="s">
        <v>187</v>
      </c>
      <c r="E857" s="119" t="s">
        <v>22</v>
      </c>
      <c r="F857" s="119" t="s">
        <v>91</v>
      </c>
      <c r="G857" s="123">
        <v>4.5</v>
      </c>
      <c r="H857" s="123">
        <v>1</v>
      </c>
      <c r="I857" s="123">
        <v>6.5</v>
      </c>
      <c r="J857" s="123">
        <v>8.5</v>
      </c>
      <c r="K857" s="123">
        <v>10.5</v>
      </c>
      <c r="L857" s="123">
        <v>1</v>
      </c>
      <c r="M857" s="119">
        <v>2750</v>
      </c>
      <c r="N857" s="122">
        <f>IF('HNI OPTION CALLS'!E857="BUY",('HNI OPTION CALLS'!L857-'HNI OPTION CALLS'!G857)*('HNI OPTION CALLS'!M857),('HNI OPTION CALLS'!G857-'HNI OPTION CALLS'!L857)*('HNI OPTION CALLS'!M857))</f>
        <v>-9625</v>
      </c>
      <c r="O857" s="8">
        <f>'HNI OPTION CALLS'!N857/('HNI OPTION CALLS'!M857)/'HNI OPTION CALLS'!G857%</f>
        <v>-77.777777777777786</v>
      </c>
    </row>
    <row r="858" spans="1:15">
      <c r="A858" s="119">
        <v>4</v>
      </c>
      <c r="B858" s="78">
        <v>43182</v>
      </c>
      <c r="C858" s="119">
        <v>1740</v>
      </c>
      <c r="D858" s="119" t="s">
        <v>178</v>
      </c>
      <c r="E858" s="119" t="s">
        <v>22</v>
      </c>
      <c r="F858" s="119" t="s">
        <v>68</v>
      </c>
      <c r="G858" s="123">
        <v>23</v>
      </c>
      <c r="H858" s="123">
        <v>5</v>
      </c>
      <c r="I858" s="123">
        <v>41</v>
      </c>
      <c r="J858" s="123">
        <v>60</v>
      </c>
      <c r="K858" s="123">
        <v>78</v>
      </c>
      <c r="L858" s="123">
        <v>41</v>
      </c>
      <c r="M858" s="119">
        <v>300</v>
      </c>
      <c r="N858" s="122">
        <f>IF('HNI OPTION CALLS'!E858="BUY",('HNI OPTION CALLS'!L858-'HNI OPTION CALLS'!G858)*('HNI OPTION CALLS'!M858),('HNI OPTION CALLS'!G858-'HNI OPTION CALLS'!L858)*('HNI OPTION CALLS'!M858))</f>
        <v>5400</v>
      </c>
      <c r="O858" s="8">
        <f>'HNI OPTION CALLS'!N858/('HNI OPTION CALLS'!M858)/'HNI OPTION CALLS'!G858%</f>
        <v>78.260869565217391</v>
      </c>
    </row>
    <row r="859" spans="1:15">
      <c r="A859" s="119">
        <v>5</v>
      </c>
      <c r="B859" s="78">
        <v>43179</v>
      </c>
      <c r="C859" s="119">
        <v>1300</v>
      </c>
      <c r="D859" s="119" t="s">
        <v>178</v>
      </c>
      <c r="E859" s="119" t="s">
        <v>22</v>
      </c>
      <c r="F859" s="119" t="s">
        <v>131</v>
      </c>
      <c r="G859" s="123">
        <v>16</v>
      </c>
      <c r="H859" s="123">
        <v>4</v>
      </c>
      <c r="I859" s="123">
        <v>26</v>
      </c>
      <c r="J859" s="123">
        <v>36</v>
      </c>
      <c r="K859" s="123">
        <v>46</v>
      </c>
      <c r="L859" s="123">
        <v>26</v>
      </c>
      <c r="M859" s="119">
        <v>750</v>
      </c>
      <c r="N859" s="122">
        <f>IF('HNI OPTION CALLS'!E859="BUY",('HNI OPTION CALLS'!L859-'HNI OPTION CALLS'!G859)*('HNI OPTION CALLS'!M859),('HNI OPTION CALLS'!G859-'HNI OPTION CALLS'!L859)*('HNI OPTION CALLS'!M859))</f>
        <v>7500</v>
      </c>
      <c r="O859" s="8">
        <f>'HNI OPTION CALLS'!N859/('HNI OPTION CALLS'!M859)/'HNI OPTION CALLS'!G859%</f>
        <v>62.5</v>
      </c>
    </row>
    <row r="860" spans="1:15">
      <c r="A860" s="119">
        <v>6</v>
      </c>
      <c r="B860" s="78">
        <v>43178</v>
      </c>
      <c r="C860" s="119">
        <v>580</v>
      </c>
      <c r="D860" s="119" t="s">
        <v>187</v>
      </c>
      <c r="E860" s="119" t="s">
        <v>22</v>
      </c>
      <c r="F860" s="119" t="s">
        <v>99</v>
      </c>
      <c r="G860" s="123">
        <v>12</v>
      </c>
      <c r="H860" s="123">
        <v>4</v>
      </c>
      <c r="I860" s="123">
        <v>18</v>
      </c>
      <c r="J860" s="123">
        <v>24</v>
      </c>
      <c r="K860" s="123">
        <v>30</v>
      </c>
      <c r="L860" s="123">
        <v>4</v>
      </c>
      <c r="M860" s="119">
        <v>1061</v>
      </c>
      <c r="N860" s="122">
        <f>IF('HNI OPTION CALLS'!E860="BUY",('HNI OPTION CALLS'!L860-'HNI OPTION CALLS'!G860)*('HNI OPTION CALLS'!M860),('HNI OPTION CALLS'!G860-'HNI OPTION CALLS'!L860)*('HNI OPTION CALLS'!M860))</f>
        <v>-8488</v>
      </c>
      <c r="O860" s="8">
        <f>'HNI OPTION CALLS'!N860/('HNI OPTION CALLS'!M860)/'HNI OPTION CALLS'!G860%</f>
        <v>-66.666666666666671</v>
      </c>
    </row>
    <row r="861" spans="1:15">
      <c r="A861" s="119">
        <v>7</v>
      </c>
      <c r="B861" s="78">
        <v>43173</v>
      </c>
      <c r="C861" s="119">
        <v>8900</v>
      </c>
      <c r="D861" s="119" t="s">
        <v>178</v>
      </c>
      <c r="E861" s="119" t="s">
        <v>22</v>
      </c>
      <c r="F861" s="119" t="s">
        <v>253</v>
      </c>
      <c r="G861" s="123">
        <v>100</v>
      </c>
      <c r="H861" s="123">
        <v>25</v>
      </c>
      <c r="I861" s="123">
        <v>180</v>
      </c>
      <c r="J861" s="123">
        <v>260</v>
      </c>
      <c r="K861" s="123">
        <v>340</v>
      </c>
      <c r="L861" s="123">
        <v>129</v>
      </c>
      <c r="M861" s="119">
        <v>75</v>
      </c>
      <c r="N861" s="122">
        <f>IF('HNI OPTION CALLS'!E861="BUY",('HNI OPTION CALLS'!L861-'HNI OPTION CALLS'!G861)*('HNI OPTION CALLS'!M861),('HNI OPTION CALLS'!G861-'HNI OPTION CALLS'!L861)*('HNI OPTION CALLS'!M861))</f>
        <v>2175</v>
      </c>
      <c r="O861" s="8">
        <f>'HNI OPTION CALLS'!N861/('HNI OPTION CALLS'!M861)/'HNI OPTION CALLS'!G861%</f>
        <v>29</v>
      </c>
    </row>
    <row r="862" spans="1:15">
      <c r="A862" s="119">
        <v>8</v>
      </c>
      <c r="B862" s="78">
        <v>43172</v>
      </c>
      <c r="C862" s="119">
        <v>165</v>
      </c>
      <c r="D862" s="119" t="s">
        <v>178</v>
      </c>
      <c r="E862" s="119" t="s">
        <v>22</v>
      </c>
      <c r="F862" s="119" t="s">
        <v>184</v>
      </c>
      <c r="G862" s="123">
        <v>4.5</v>
      </c>
      <c r="H862" s="123">
        <v>2</v>
      </c>
      <c r="I862" s="123">
        <v>6</v>
      </c>
      <c r="J862" s="123">
        <v>7.5</v>
      </c>
      <c r="K862" s="123">
        <v>9</v>
      </c>
      <c r="L862" s="123">
        <v>2</v>
      </c>
      <c r="M862" s="119">
        <v>4500</v>
      </c>
      <c r="N862" s="122">
        <f>IF('HNI OPTION CALLS'!E862="BUY",('HNI OPTION CALLS'!L862-'HNI OPTION CALLS'!G862)*('HNI OPTION CALLS'!M862),('HNI OPTION CALLS'!G862-'HNI OPTION CALLS'!L862)*('HNI OPTION CALLS'!M862))</f>
        <v>-11250</v>
      </c>
      <c r="O862" s="8">
        <f>'HNI OPTION CALLS'!N862/('HNI OPTION CALLS'!M862)/'HNI OPTION CALLS'!G862%</f>
        <v>-55.555555555555557</v>
      </c>
    </row>
    <row r="863" spans="1:15">
      <c r="A863" s="119">
        <v>9</v>
      </c>
      <c r="B863" s="78">
        <v>43171</v>
      </c>
      <c r="C863" s="119">
        <v>3050</v>
      </c>
      <c r="D863" s="119" t="s">
        <v>187</v>
      </c>
      <c r="E863" s="119" t="s">
        <v>22</v>
      </c>
      <c r="F863" s="119" t="s">
        <v>52</v>
      </c>
      <c r="G863" s="123">
        <v>55</v>
      </c>
      <c r="H863" s="123">
        <v>30</v>
      </c>
      <c r="I863" s="123">
        <v>75</v>
      </c>
      <c r="J863" s="123">
        <v>95</v>
      </c>
      <c r="K863" s="123">
        <v>115</v>
      </c>
      <c r="L863" s="123">
        <v>115</v>
      </c>
      <c r="M863" s="119">
        <v>250</v>
      </c>
      <c r="N863" s="122">
        <f>IF('HNI OPTION CALLS'!E863="BUY",('HNI OPTION CALLS'!L863-'HNI OPTION CALLS'!G863)*('HNI OPTION CALLS'!M863),('HNI OPTION CALLS'!G863-'HNI OPTION CALLS'!L863)*('HNI OPTION CALLS'!M863))</f>
        <v>15000</v>
      </c>
      <c r="O863" s="8">
        <f>'HNI OPTION CALLS'!N863/('HNI OPTION CALLS'!M863)/'HNI OPTION CALLS'!G863%</f>
        <v>109.09090909090908</v>
      </c>
    </row>
    <row r="864" spans="1:15">
      <c r="A864" s="119">
        <v>10</v>
      </c>
      <c r="B864" s="78">
        <v>43166</v>
      </c>
      <c r="C864" s="119">
        <v>640</v>
      </c>
      <c r="D864" s="119" t="s">
        <v>187</v>
      </c>
      <c r="E864" s="119" t="s">
        <v>22</v>
      </c>
      <c r="F864" s="119" t="s">
        <v>99</v>
      </c>
      <c r="G864" s="123">
        <v>18</v>
      </c>
      <c r="H864" s="123">
        <v>9.5</v>
      </c>
      <c r="I864" s="123">
        <v>23</v>
      </c>
      <c r="J864" s="123">
        <v>28</v>
      </c>
      <c r="K864" s="123">
        <v>33</v>
      </c>
      <c r="L864" s="123">
        <v>33</v>
      </c>
      <c r="M864" s="119">
        <v>1061</v>
      </c>
      <c r="N864" s="122">
        <f>IF('HNI OPTION CALLS'!E864="BUY",('HNI OPTION CALLS'!L864-'HNI OPTION CALLS'!G864)*('HNI OPTION CALLS'!M864),('HNI OPTION CALLS'!G864-'HNI OPTION CALLS'!L864)*('HNI OPTION CALLS'!M864))</f>
        <v>15915</v>
      </c>
      <c r="O864" s="8">
        <f>'HNI OPTION CALLS'!N864/('HNI OPTION CALLS'!M864)/'HNI OPTION CALLS'!G864%</f>
        <v>83.333333333333343</v>
      </c>
    </row>
    <row r="865" spans="1:15">
      <c r="A865" s="119">
        <v>11</v>
      </c>
      <c r="B865" s="78">
        <v>43165</v>
      </c>
      <c r="C865" s="119">
        <v>260</v>
      </c>
      <c r="D865" s="119" t="s">
        <v>187</v>
      </c>
      <c r="E865" s="119" t="s">
        <v>22</v>
      </c>
      <c r="F865" s="119" t="s">
        <v>49</v>
      </c>
      <c r="G865" s="123">
        <v>8</v>
      </c>
      <c r="H865" s="123">
        <v>5</v>
      </c>
      <c r="I865" s="123">
        <v>10</v>
      </c>
      <c r="J865" s="123">
        <v>12</v>
      </c>
      <c r="K865" s="123">
        <v>14</v>
      </c>
      <c r="L865" s="123">
        <v>14</v>
      </c>
      <c r="M865" s="119">
        <v>3000</v>
      </c>
      <c r="N865" s="122">
        <f>IF('HNI OPTION CALLS'!E865="BUY",('HNI OPTION CALLS'!L865-'HNI OPTION CALLS'!G865)*('HNI OPTION CALLS'!M865),('HNI OPTION CALLS'!G865-'HNI OPTION CALLS'!L865)*('HNI OPTION CALLS'!M865))</f>
        <v>18000</v>
      </c>
      <c r="O865" s="8">
        <f>'HNI OPTION CALLS'!N865/('HNI OPTION CALLS'!M865)/'HNI OPTION CALLS'!G865%</f>
        <v>75</v>
      </c>
    </row>
    <row r="866" spans="1:15" ht="16.5">
      <c r="A866" s="82" t="s">
        <v>95</v>
      </c>
      <c r="B866" s="83"/>
      <c r="C866" s="84"/>
      <c r="D866" s="85"/>
      <c r="E866" s="86"/>
      <c r="F866" s="86"/>
      <c r="G866" s="87"/>
      <c r="H866" s="88"/>
      <c r="I866" s="88"/>
      <c r="J866" s="88"/>
      <c r="K866" s="86"/>
      <c r="L866" s="89"/>
      <c r="M866" s="90"/>
      <c r="N866" s="66"/>
      <c r="O866" s="51"/>
    </row>
    <row r="867" spans="1:15" ht="16.5">
      <c r="A867" s="82" t="s">
        <v>96</v>
      </c>
      <c r="B867" s="83"/>
      <c r="C867" s="84"/>
      <c r="D867" s="85"/>
      <c r="E867" s="86"/>
      <c r="F867" s="86"/>
      <c r="G867" s="87"/>
      <c r="H867" s="86"/>
      <c r="I867" s="86"/>
      <c r="J867" s="86"/>
      <c r="K867" s="86"/>
      <c r="L867" s="89"/>
      <c r="M867" s="90"/>
      <c r="O867" s="90"/>
    </row>
    <row r="868" spans="1:15" ht="16.5">
      <c r="A868" s="82" t="s">
        <v>96</v>
      </c>
      <c r="B868" s="83"/>
      <c r="C868" s="84"/>
      <c r="D868" s="85"/>
      <c r="E868" s="86"/>
      <c r="F868" s="86"/>
      <c r="G868" s="87"/>
      <c r="H868" s="86"/>
      <c r="I868" s="86"/>
      <c r="J868" s="86"/>
      <c r="K868" s="86"/>
    </row>
    <row r="869" spans="1:15" ht="17.25" thickBot="1">
      <c r="A869" s="91"/>
      <c r="B869" s="92"/>
      <c r="C869" s="92"/>
      <c r="D869" s="93"/>
      <c r="E869" s="93"/>
      <c r="F869" s="93"/>
      <c r="G869" s="94"/>
      <c r="H869" s="95"/>
      <c r="I869" s="96" t="s">
        <v>27</v>
      </c>
      <c r="J869" s="96"/>
      <c r="K869" s="97"/>
      <c r="N869" s="89"/>
    </row>
    <row r="870" spans="1:15" ht="16.5">
      <c r="A870" s="98"/>
      <c r="B870" s="92"/>
      <c r="C870" s="92"/>
      <c r="D870" s="169" t="s">
        <v>28</v>
      </c>
      <c r="E870" s="203"/>
      <c r="F870" s="99">
        <v>11</v>
      </c>
      <c r="G870" s="100">
        <v>100</v>
      </c>
      <c r="H870" s="93">
        <v>11</v>
      </c>
      <c r="I870" s="101">
        <f>'HNI OPTION CALLS'!H871/'HNI OPTION CALLS'!H870%</f>
        <v>63.636363636363633</v>
      </c>
      <c r="J870" s="101"/>
      <c r="K870" s="101"/>
      <c r="L870" s="97"/>
      <c r="M870" s="89"/>
      <c r="O870" s="90"/>
    </row>
    <row r="871" spans="1:15" ht="16.5">
      <c r="A871" s="98"/>
      <c r="B871" s="92"/>
      <c r="C871" s="92"/>
      <c r="D871" s="170" t="s">
        <v>29</v>
      </c>
      <c r="E871" s="204"/>
      <c r="F871" s="103">
        <v>7</v>
      </c>
      <c r="G871" s="104">
        <f>('HNI OPTION CALLS'!F871/'HNI OPTION CALLS'!F870)*100</f>
        <v>63.636363636363633</v>
      </c>
      <c r="H871" s="93">
        <v>7</v>
      </c>
      <c r="I871" s="97"/>
      <c r="J871" s="97"/>
      <c r="K871" s="93"/>
      <c r="L871" s="102"/>
      <c r="N871" s="93" t="s">
        <v>30</v>
      </c>
    </row>
    <row r="872" spans="1:15" ht="16.5">
      <c r="A872" s="105"/>
      <c r="B872" s="92"/>
      <c r="C872" s="92"/>
      <c r="D872" s="170" t="s">
        <v>31</v>
      </c>
      <c r="E872" s="204"/>
      <c r="F872" s="103">
        <v>0</v>
      </c>
      <c r="G872" s="104">
        <f>('HNI OPTION CALLS'!F872/'HNI OPTION CALLS'!F870)*100</f>
        <v>0</v>
      </c>
      <c r="H872" s="106"/>
      <c r="I872" s="93"/>
      <c r="J872" s="93"/>
      <c r="K872" s="93"/>
      <c r="L872" s="97"/>
      <c r="N872" s="98"/>
      <c r="O872" s="98"/>
    </row>
    <row r="873" spans="1:15" ht="16.5">
      <c r="A873" s="105"/>
      <c r="B873" s="92"/>
      <c r="C873" s="92"/>
      <c r="D873" s="170" t="s">
        <v>32</v>
      </c>
      <c r="E873" s="204"/>
      <c r="F873" s="103">
        <v>0</v>
      </c>
      <c r="G873" s="104">
        <f>('HNI OPTION CALLS'!F873/'HNI OPTION CALLS'!F870)*100</f>
        <v>0</v>
      </c>
      <c r="H873" s="106"/>
      <c r="I873" s="93"/>
      <c r="J873" s="93"/>
      <c r="K873" s="93"/>
      <c r="L873" s="97"/>
    </row>
    <row r="874" spans="1:15" ht="16.5">
      <c r="A874" s="105"/>
      <c r="B874" s="92"/>
      <c r="C874" s="92"/>
      <c r="D874" s="170" t="s">
        <v>33</v>
      </c>
      <c r="E874" s="204"/>
      <c r="F874" s="103">
        <v>4</v>
      </c>
      <c r="G874" s="104">
        <f>('HNI OPTION CALLS'!F874/'HNI OPTION CALLS'!F870)*100</f>
        <v>36.363636363636367</v>
      </c>
      <c r="H874" s="106"/>
      <c r="I874" s="93" t="s">
        <v>34</v>
      </c>
      <c r="J874" s="93"/>
      <c r="K874" s="97"/>
      <c r="L874" s="97"/>
    </row>
    <row r="875" spans="1:15" ht="16.5">
      <c r="A875" s="105"/>
      <c r="B875" s="92"/>
      <c r="C875" s="92"/>
      <c r="D875" s="170" t="s">
        <v>35</v>
      </c>
      <c r="E875" s="204"/>
      <c r="F875" s="103">
        <v>0</v>
      </c>
      <c r="G875" s="104">
        <f>('HNI OPTION CALLS'!F875/'HNI OPTION CALLS'!F870)*100</f>
        <v>0</v>
      </c>
      <c r="H875" s="106"/>
      <c r="I875" s="93"/>
      <c r="J875" s="93"/>
      <c r="K875" s="97"/>
      <c r="L875" s="97"/>
    </row>
    <row r="876" spans="1:15" ht="17.25" thickBot="1">
      <c r="A876" s="105"/>
      <c r="B876" s="92"/>
      <c r="C876" s="92"/>
      <c r="D876" s="171" t="s">
        <v>36</v>
      </c>
      <c r="E876" s="205"/>
      <c r="F876" s="107">
        <v>0</v>
      </c>
      <c r="G876" s="108">
        <f>('HNI OPTION CALLS'!F876/'HNI OPTION CALLS'!F870)*100</f>
        <v>0</v>
      </c>
      <c r="H876" s="106"/>
      <c r="I876" s="93"/>
      <c r="J876" s="93"/>
      <c r="K876" s="102"/>
      <c r="L876" s="102"/>
    </row>
    <row r="877" spans="1:15" ht="16.5">
      <c r="A877" s="109" t="s">
        <v>37</v>
      </c>
      <c r="B877" s="92"/>
      <c r="C877" s="92"/>
      <c r="D877" s="98"/>
      <c r="E877" s="98"/>
      <c r="F877" s="93"/>
      <c r="G877" s="93"/>
      <c r="H877" s="110"/>
      <c r="I877" s="111"/>
      <c r="J877" s="111"/>
      <c r="K877" s="111"/>
      <c r="N877" s="115"/>
      <c r="O877" s="115"/>
    </row>
    <row r="878" spans="1:15" ht="16.5">
      <c r="A878" s="112" t="s">
        <v>38</v>
      </c>
      <c r="B878" s="92"/>
      <c r="C878" s="92"/>
      <c r="D878" s="113"/>
      <c r="E878" s="114"/>
      <c r="F878" s="98"/>
      <c r="G878" s="111"/>
      <c r="H878" s="110"/>
      <c r="I878" s="111"/>
      <c r="J878" s="111"/>
      <c r="K878" s="111"/>
      <c r="L878" s="93"/>
      <c r="N878" s="98"/>
      <c r="O878" s="98"/>
    </row>
    <row r="879" spans="1:15" ht="16.5">
      <c r="A879" s="112" t="s">
        <v>39</v>
      </c>
      <c r="B879" s="92"/>
      <c r="C879" s="92"/>
      <c r="D879" s="98"/>
      <c r="E879" s="114"/>
      <c r="F879" s="98"/>
      <c r="G879" s="111"/>
      <c r="H879" s="110"/>
      <c r="I879" s="97"/>
      <c r="J879" s="97"/>
      <c r="K879" s="97"/>
      <c r="L879" s="93"/>
    </row>
    <row r="880" spans="1:15" ht="16.5">
      <c r="A880" s="112" t="s">
        <v>40</v>
      </c>
      <c r="B880" s="113"/>
      <c r="C880" s="92"/>
      <c r="D880" s="98"/>
      <c r="E880" s="114"/>
      <c r="F880" s="98"/>
      <c r="G880" s="111"/>
      <c r="H880" s="95"/>
      <c r="I880" s="97"/>
      <c r="J880" s="97"/>
      <c r="K880" s="97"/>
      <c r="L880" s="93"/>
    </row>
    <row r="881" spans="1:15" ht="16.5">
      <c r="A881" s="112" t="s">
        <v>41</v>
      </c>
      <c r="B881" s="105"/>
      <c r="C881" s="113"/>
      <c r="D881" s="98"/>
      <c r="E881" s="116"/>
      <c r="F881" s="111"/>
      <c r="G881" s="111"/>
      <c r="H881" s="95"/>
      <c r="I881" s="97"/>
      <c r="J881" s="97"/>
      <c r="K881" s="97"/>
      <c r="L881" s="111"/>
    </row>
    <row r="882" spans="1:15" ht="15.75" thickBot="1"/>
    <row r="883" spans="1:15" ht="15.75" thickBot="1">
      <c r="A883" s="206" t="s">
        <v>0</v>
      </c>
      <c r="B883" s="206"/>
      <c r="C883" s="206"/>
      <c r="D883" s="206"/>
      <c r="E883" s="206"/>
      <c r="F883" s="206"/>
      <c r="G883" s="206"/>
      <c r="H883" s="206"/>
      <c r="I883" s="206"/>
      <c r="J883" s="206"/>
      <c r="K883" s="206"/>
      <c r="L883" s="206"/>
      <c r="M883" s="206"/>
      <c r="N883" s="206"/>
      <c r="O883" s="206"/>
    </row>
    <row r="884" spans="1:15" ht="15.75" thickBot="1">
      <c r="A884" s="206"/>
      <c r="B884" s="206"/>
      <c r="C884" s="206"/>
      <c r="D884" s="206"/>
      <c r="E884" s="206"/>
      <c r="F884" s="206"/>
      <c r="G884" s="206"/>
      <c r="H884" s="206"/>
      <c r="I884" s="206"/>
      <c r="J884" s="206"/>
      <c r="K884" s="206"/>
      <c r="L884" s="206"/>
      <c r="M884" s="206"/>
      <c r="N884" s="206"/>
      <c r="O884" s="206"/>
    </row>
    <row r="885" spans="1:15">
      <c r="A885" s="206"/>
      <c r="B885" s="206"/>
      <c r="C885" s="206"/>
      <c r="D885" s="206"/>
      <c r="E885" s="206"/>
      <c r="F885" s="206"/>
      <c r="G885" s="206"/>
      <c r="H885" s="206"/>
      <c r="I885" s="206"/>
      <c r="J885" s="206"/>
      <c r="K885" s="206"/>
      <c r="L885" s="206"/>
      <c r="M885" s="206"/>
      <c r="N885" s="206"/>
      <c r="O885" s="206"/>
    </row>
    <row r="886" spans="1:15">
      <c r="A886" s="207" t="s">
        <v>1</v>
      </c>
      <c r="B886" s="207"/>
      <c r="C886" s="207"/>
      <c r="D886" s="207"/>
      <c r="E886" s="207"/>
      <c r="F886" s="207"/>
      <c r="G886" s="207"/>
      <c r="H886" s="207"/>
      <c r="I886" s="207"/>
      <c r="J886" s="207"/>
      <c r="K886" s="207"/>
      <c r="L886" s="207"/>
      <c r="M886" s="207"/>
      <c r="N886" s="207"/>
      <c r="O886" s="207"/>
    </row>
    <row r="887" spans="1:15">
      <c r="A887" s="207" t="s">
        <v>2</v>
      </c>
      <c r="B887" s="207"/>
      <c r="C887" s="207"/>
      <c r="D887" s="207"/>
      <c r="E887" s="207"/>
      <c r="F887" s="207"/>
      <c r="G887" s="207"/>
      <c r="H887" s="207"/>
      <c r="I887" s="207"/>
      <c r="J887" s="207"/>
      <c r="K887" s="207"/>
      <c r="L887" s="207"/>
      <c r="M887" s="207"/>
      <c r="N887" s="207"/>
      <c r="O887" s="207"/>
    </row>
    <row r="888" spans="1:15" ht="15.75" thickBot="1">
      <c r="A888" s="208" t="s">
        <v>3</v>
      </c>
      <c r="B888" s="208"/>
      <c r="C888" s="208"/>
      <c r="D888" s="208"/>
      <c r="E888" s="208"/>
      <c r="F888" s="208"/>
      <c r="G888" s="208"/>
      <c r="H888" s="208"/>
      <c r="I888" s="208"/>
      <c r="J888" s="208"/>
      <c r="K888" s="208"/>
      <c r="L888" s="208"/>
      <c r="M888" s="208"/>
      <c r="N888" s="208"/>
      <c r="O888" s="208"/>
    </row>
    <row r="889" spans="1:15" ht="16.5">
      <c r="A889" s="164" t="s">
        <v>278</v>
      </c>
      <c r="B889" s="164"/>
      <c r="C889" s="164"/>
      <c r="D889" s="164"/>
      <c r="E889" s="164"/>
      <c r="F889" s="164"/>
      <c r="G889" s="164"/>
      <c r="H889" s="164"/>
      <c r="I889" s="164"/>
      <c r="J889" s="164"/>
      <c r="K889" s="164"/>
      <c r="L889" s="164"/>
      <c r="M889" s="164"/>
      <c r="N889" s="164"/>
      <c r="O889" s="164"/>
    </row>
    <row r="890" spans="1:15" ht="16.5">
      <c r="A890" s="164" t="s">
        <v>5</v>
      </c>
      <c r="B890" s="164"/>
      <c r="C890" s="164"/>
      <c r="D890" s="164"/>
      <c r="E890" s="164"/>
      <c r="F890" s="164"/>
      <c r="G890" s="164"/>
      <c r="H890" s="164"/>
      <c r="I890" s="164"/>
      <c r="J890" s="164"/>
      <c r="K890" s="164"/>
      <c r="L890" s="164"/>
      <c r="M890" s="164"/>
      <c r="N890" s="164"/>
      <c r="O890" s="164"/>
    </row>
    <row r="891" spans="1:15">
      <c r="A891" s="165" t="s">
        <v>6</v>
      </c>
      <c r="B891" s="166" t="s">
        <v>7</v>
      </c>
      <c r="C891" s="167" t="s">
        <v>8</v>
      </c>
      <c r="D891" s="166" t="s">
        <v>9</v>
      </c>
      <c r="E891" s="165" t="s">
        <v>10</v>
      </c>
      <c r="F891" s="165" t="s">
        <v>11</v>
      </c>
      <c r="G891" s="166" t="s">
        <v>12</v>
      </c>
      <c r="H891" s="166" t="s">
        <v>13</v>
      </c>
      <c r="I891" s="167" t="s">
        <v>14</v>
      </c>
      <c r="J891" s="167" t="s">
        <v>15</v>
      </c>
      <c r="K891" s="167" t="s">
        <v>16</v>
      </c>
      <c r="L891" s="168" t="s">
        <v>17</v>
      </c>
      <c r="M891" s="166" t="s">
        <v>18</v>
      </c>
      <c r="N891" s="166" t="s">
        <v>19</v>
      </c>
      <c r="O891" s="166" t="s">
        <v>20</v>
      </c>
    </row>
    <row r="892" spans="1:15">
      <c r="A892" s="165"/>
      <c r="B892" s="166"/>
      <c r="C892" s="166"/>
      <c r="D892" s="166"/>
      <c r="E892" s="165"/>
      <c r="F892" s="165"/>
      <c r="G892" s="166"/>
      <c r="H892" s="166"/>
      <c r="I892" s="166"/>
      <c r="J892" s="166"/>
      <c r="K892" s="166"/>
      <c r="L892" s="200"/>
      <c r="M892" s="166"/>
      <c r="N892" s="166"/>
      <c r="O892" s="166"/>
    </row>
    <row r="893" spans="1:15">
      <c r="A893" s="119">
        <v>1</v>
      </c>
      <c r="B893" s="78">
        <v>43159</v>
      </c>
      <c r="C893" s="119">
        <v>540</v>
      </c>
      <c r="D893" s="119" t="s">
        <v>187</v>
      </c>
      <c r="E893" s="119" t="s">
        <v>22</v>
      </c>
      <c r="F893" s="119" t="s">
        <v>78</v>
      </c>
      <c r="G893" s="123">
        <v>18</v>
      </c>
      <c r="H893" s="123">
        <v>10</v>
      </c>
      <c r="I893" s="123">
        <v>23</v>
      </c>
      <c r="J893" s="123">
        <v>28</v>
      </c>
      <c r="K893" s="123">
        <v>33</v>
      </c>
      <c r="L893" s="123">
        <v>23</v>
      </c>
      <c r="M893" s="119">
        <v>1500</v>
      </c>
      <c r="N893" s="122">
        <f>IF('HNI OPTION CALLS'!E893="BUY",('HNI OPTION CALLS'!L893-'HNI OPTION CALLS'!G893)*('HNI OPTION CALLS'!M893),('HNI OPTION CALLS'!G893-'HNI OPTION CALLS'!L893)*('HNI OPTION CALLS'!M893))</f>
        <v>7500</v>
      </c>
      <c r="O893" s="8">
        <f>'HNI OPTION CALLS'!N893/('HNI OPTION CALLS'!M893)/'HNI OPTION CALLS'!G893%</f>
        <v>27.777777777777779</v>
      </c>
    </row>
    <row r="894" spans="1:15">
      <c r="A894" s="119">
        <v>2</v>
      </c>
      <c r="B894" s="78">
        <v>43158</v>
      </c>
      <c r="C894" s="119">
        <v>260</v>
      </c>
      <c r="D894" s="119" t="s">
        <v>187</v>
      </c>
      <c r="E894" s="119" t="s">
        <v>22</v>
      </c>
      <c r="F894" s="119" t="s">
        <v>49</v>
      </c>
      <c r="G894" s="123">
        <v>6</v>
      </c>
      <c r="H894" s="123">
        <v>3</v>
      </c>
      <c r="I894" s="123">
        <v>8</v>
      </c>
      <c r="J894" s="123">
        <v>10</v>
      </c>
      <c r="K894" s="123">
        <v>12</v>
      </c>
      <c r="L894" s="123">
        <v>8</v>
      </c>
      <c r="M894" s="119">
        <v>3000</v>
      </c>
      <c r="N894" s="122">
        <f>IF('HNI OPTION CALLS'!E894="BUY",('HNI OPTION CALLS'!L894-'HNI OPTION CALLS'!G894)*('HNI OPTION CALLS'!M894),('HNI OPTION CALLS'!G894-'HNI OPTION CALLS'!L894)*('HNI OPTION CALLS'!M894))</f>
        <v>6000</v>
      </c>
      <c r="O894" s="8">
        <f>'HNI OPTION CALLS'!N894/('HNI OPTION CALLS'!M894)/'HNI OPTION CALLS'!G894%</f>
        <v>33.333333333333336</v>
      </c>
    </row>
    <row r="895" spans="1:15">
      <c r="A895" s="119">
        <v>3</v>
      </c>
      <c r="B895" s="78">
        <v>43157</v>
      </c>
      <c r="C895" s="119">
        <v>8900</v>
      </c>
      <c r="D895" s="119" t="s">
        <v>178</v>
      </c>
      <c r="E895" s="119" t="s">
        <v>22</v>
      </c>
      <c r="F895" s="119" t="s">
        <v>253</v>
      </c>
      <c r="G895" s="123">
        <v>190</v>
      </c>
      <c r="H895" s="123">
        <v>50</v>
      </c>
      <c r="I895" s="123">
        <v>290</v>
      </c>
      <c r="J895" s="123">
        <v>390</v>
      </c>
      <c r="K895" s="123">
        <v>490</v>
      </c>
      <c r="L895" s="123">
        <v>290</v>
      </c>
      <c r="M895" s="119">
        <v>75</v>
      </c>
      <c r="N895" s="122">
        <f>IF('HNI OPTION CALLS'!E895="BUY",('HNI OPTION CALLS'!L895-'HNI OPTION CALLS'!G895)*('HNI OPTION CALLS'!M895),('HNI OPTION CALLS'!G895-'HNI OPTION CALLS'!L895)*('HNI OPTION CALLS'!M895))</f>
        <v>7500</v>
      </c>
      <c r="O895" s="8">
        <f>'HNI OPTION CALLS'!N895/('HNI OPTION CALLS'!M895)/'HNI OPTION CALLS'!G895%</f>
        <v>52.631578947368425</v>
      </c>
    </row>
    <row r="896" spans="1:15">
      <c r="A896" s="119">
        <v>4</v>
      </c>
      <c r="B896" s="78">
        <v>43154</v>
      </c>
      <c r="C896" s="119">
        <v>580</v>
      </c>
      <c r="D896" s="119" t="s">
        <v>178</v>
      </c>
      <c r="E896" s="119" t="s">
        <v>22</v>
      </c>
      <c r="F896" s="119" t="s">
        <v>78</v>
      </c>
      <c r="G896" s="123">
        <v>18</v>
      </c>
      <c r="H896" s="123">
        <v>10</v>
      </c>
      <c r="I896" s="123">
        <v>22</v>
      </c>
      <c r="J896" s="123">
        <v>26</v>
      </c>
      <c r="K896" s="123">
        <v>30</v>
      </c>
      <c r="L896" s="123">
        <v>22</v>
      </c>
      <c r="M896" s="119">
        <v>1500</v>
      </c>
      <c r="N896" s="122">
        <f>IF('HNI OPTION CALLS'!E896="BUY",('HNI OPTION CALLS'!L896-'HNI OPTION CALLS'!G896)*('HNI OPTION CALLS'!M896),('HNI OPTION CALLS'!G896-'HNI OPTION CALLS'!L896)*('HNI OPTION CALLS'!M896))</f>
        <v>6000</v>
      </c>
      <c r="O896" s="8">
        <f>'HNI OPTION CALLS'!N896/('HNI OPTION CALLS'!M896)/'HNI OPTION CALLS'!G896%</f>
        <v>22.222222222222221</v>
      </c>
    </row>
    <row r="897" spans="1:15">
      <c r="A897" s="119">
        <v>5</v>
      </c>
      <c r="B897" s="78">
        <v>43151</v>
      </c>
      <c r="C897" s="119">
        <v>310</v>
      </c>
      <c r="D897" s="119" t="s">
        <v>187</v>
      </c>
      <c r="E897" s="119" t="s">
        <v>22</v>
      </c>
      <c r="F897" s="119" t="s">
        <v>55</v>
      </c>
      <c r="G897" s="123">
        <v>4</v>
      </c>
      <c r="H897" s="123">
        <v>0.5</v>
      </c>
      <c r="I897" s="123">
        <v>7</v>
      </c>
      <c r="J897" s="123">
        <v>10</v>
      </c>
      <c r="K897" s="123">
        <v>13</v>
      </c>
      <c r="L897" s="123">
        <v>6.7</v>
      </c>
      <c r="M897" s="119">
        <v>1750</v>
      </c>
      <c r="N897" s="122">
        <f>IF('HNI OPTION CALLS'!E897="BUY",('HNI OPTION CALLS'!L897-'HNI OPTION CALLS'!G897)*('HNI OPTION CALLS'!M897),('HNI OPTION CALLS'!G897-'HNI OPTION CALLS'!L897)*('HNI OPTION CALLS'!M897))</f>
        <v>4725</v>
      </c>
      <c r="O897" s="8">
        <f>'HNI OPTION CALLS'!N897/('HNI OPTION CALLS'!M897)/'HNI OPTION CALLS'!G897%</f>
        <v>67.5</v>
      </c>
    </row>
    <row r="898" spans="1:15">
      <c r="A898" s="119">
        <v>6</v>
      </c>
      <c r="B898" s="78">
        <v>43147</v>
      </c>
      <c r="C898" s="119">
        <v>135</v>
      </c>
      <c r="D898" s="119" t="s">
        <v>187</v>
      </c>
      <c r="E898" s="119" t="s">
        <v>22</v>
      </c>
      <c r="F898" s="119" t="s">
        <v>25</v>
      </c>
      <c r="G898" s="123">
        <v>2.5</v>
      </c>
      <c r="H898" s="123">
        <v>1</v>
      </c>
      <c r="I898" s="123">
        <v>3.5</v>
      </c>
      <c r="J898" s="123">
        <v>4.5</v>
      </c>
      <c r="K898" s="123">
        <v>5.5</v>
      </c>
      <c r="L898" s="123">
        <v>4.5</v>
      </c>
      <c r="M898" s="119">
        <v>7000</v>
      </c>
      <c r="N898" s="122">
        <f>IF('HNI OPTION CALLS'!E898="BUY",('HNI OPTION CALLS'!L898-'HNI OPTION CALLS'!G898)*('HNI OPTION CALLS'!M898),('HNI OPTION CALLS'!G898-'HNI OPTION CALLS'!L898)*('HNI OPTION CALLS'!M898))</f>
        <v>14000</v>
      </c>
      <c r="O898" s="8">
        <f>'HNI OPTION CALLS'!N898/('HNI OPTION CALLS'!M898)/'HNI OPTION CALLS'!G898%</f>
        <v>80</v>
      </c>
    </row>
    <row r="899" spans="1:15">
      <c r="A899" s="119">
        <v>7</v>
      </c>
      <c r="B899" s="78">
        <v>43139</v>
      </c>
      <c r="C899" s="119">
        <v>80</v>
      </c>
      <c r="D899" s="119" t="s">
        <v>187</v>
      </c>
      <c r="E899" s="119" t="s">
        <v>22</v>
      </c>
      <c r="F899" s="119" t="s">
        <v>46</v>
      </c>
      <c r="G899" s="123">
        <v>1.6</v>
      </c>
      <c r="H899" s="123">
        <v>0.5</v>
      </c>
      <c r="I899" s="123">
        <v>2.4</v>
      </c>
      <c r="J899" s="123">
        <v>3.2</v>
      </c>
      <c r="K899" s="123">
        <v>4</v>
      </c>
      <c r="L899" s="123">
        <v>4</v>
      </c>
      <c r="M899" s="119">
        <v>7000</v>
      </c>
      <c r="N899" s="122">
        <f>IF('HNI OPTION CALLS'!E899="BUY",('HNI OPTION CALLS'!L899-'HNI OPTION CALLS'!G899)*('HNI OPTION CALLS'!M899),('HNI OPTION CALLS'!G899-'HNI OPTION CALLS'!L899)*('HNI OPTION CALLS'!M899))</f>
        <v>16800</v>
      </c>
      <c r="O899" s="8">
        <f>'HNI OPTION CALLS'!N899/('HNI OPTION CALLS'!M899)/'HNI OPTION CALLS'!G899%</f>
        <v>150</v>
      </c>
    </row>
    <row r="900" spans="1:15">
      <c r="A900" s="119">
        <v>8</v>
      </c>
      <c r="B900" s="78">
        <v>43139</v>
      </c>
      <c r="C900" s="119">
        <v>340</v>
      </c>
      <c r="D900" s="119" t="s">
        <v>178</v>
      </c>
      <c r="E900" s="119" t="s">
        <v>22</v>
      </c>
      <c r="F900" s="119" t="s">
        <v>55</v>
      </c>
      <c r="G900" s="123">
        <v>9</v>
      </c>
      <c r="H900" s="123">
        <v>3</v>
      </c>
      <c r="I900" s="123">
        <v>12</v>
      </c>
      <c r="J900" s="123">
        <v>15</v>
      </c>
      <c r="K900" s="123">
        <v>18</v>
      </c>
      <c r="L900" s="123">
        <v>12</v>
      </c>
      <c r="M900" s="119">
        <v>1750</v>
      </c>
      <c r="N900" s="122">
        <f>IF('HNI OPTION CALLS'!E900="BUY",('HNI OPTION CALLS'!L900-'HNI OPTION CALLS'!G900)*('HNI OPTION CALLS'!M900),('HNI OPTION CALLS'!G900-'HNI OPTION CALLS'!L900)*('HNI OPTION CALLS'!M900))</f>
        <v>5250</v>
      </c>
      <c r="O900" s="8">
        <f>'NORMAL OPTION CALLS'!N1566/('NORMAL OPTION CALLS'!M1566)/'NORMAL OPTION CALLS'!G1566%</f>
        <v>24</v>
      </c>
    </row>
    <row r="901" spans="1:15">
      <c r="A901" s="119">
        <v>9</v>
      </c>
      <c r="B901" s="78">
        <v>43138</v>
      </c>
      <c r="C901" s="119">
        <v>310</v>
      </c>
      <c r="D901" s="119" t="s">
        <v>187</v>
      </c>
      <c r="E901" s="119" t="s">
        <v>22</v>
      </c>
      <c r="F901" s="119" t="s">
        <v>74</v>
      </c>
      <c r="G901" s="123">
        <v>10</v>
      </c>
      <c r="H901" s="123">
        <v>6</v>
      </c>
      <c r="I901" s="123">
        <v>13</v>
      </c>
      <c r="J901" s="123">
        <v>16</v>
      </c>
      <c r="K901" s="123">
        <v>19</v>
      </c>
      <c r="L901" s="123">
        <v>13</v>
      </c>
      <c r="M901" s="119">
        <v>1750</v>
      </c>
      <c r="N901" s="122">
        <f>IF('HNI OPTION CALLS'!E901="BUY",('HNI OPTION CALLS'!L901-'HNI OPTION CALLS'!G901)*('HNI OPTION CALLS'!M901),('HNI OPTION CALLS'!G901-'HNI OPTION CALLS'!L901)*('HNI OPTION CALLS'!M901))</f>
        <v>5250</v>
      </c>
      <c r="O901" s="8">
        <f>'HNI OPTION CALLS'!N901/('HNI OPTION CALLS'!M901)/'HNI OPTION CALLS'!G901%</f>
        <v>30</v>
      </c>
    </row>
    <row r="902" spans="1:15" ht="16.5">
      <c r="A902" s="82" t="s">
        <v>95</v>
      </c>
      <c r="B902" s="83"/>
      <c r="C902" s="84"/>
      <c r="D902" s="85"/>
      <c r="E902" s="86"/>
      <c r="F902" s="86"/>
      <c r="G902" s="87"/>
      <c r="H902" s="88"/>
      <c r="I902" s="88"/>
      <c r="J902" s="88"/>
      <c r="K902" s="86"/>
      <c r="L902" s="89"/>
      <c r="M902" s="90"/>
      <c r="N902" s="66"/>
      <c r="O902" s="90"/>
    </row>
    <row r="903" spans="1:15" ht="16.5">
      <c r="A903" s="82" t="s">
        <v>96</v>
      </c>
      <c r="B903" s="83"/>
      <c r="C903" s="84"/>
      <c r="D903" s="85"/>
      <c r="E903" s="86"/>
      <c r="F903" s="86"/>
      <c r="G903" s="87"/>
      <c r="H903" s="86"/>
      <c r="I903" s="86"/>
      <c r="J903" s="86"/>
      <c r="K903" s="86"/>
      <c r="L903" s="89"/>
      <c r="M903" s="90"/>
      <c r="O903" s="90"/>
    </row>
    <row r="904" spans="1:15" ht="16.5">
      <c r="A904" s="82" t="s">
        <v>96</v>
      </c>
      <c r="B904" s="83"/>
      <c r="C904" s="84"/>
      <c r="D904" s="85"/>
      <c r="E904" s="86"/>
      <c r="F904" s="86"/>
      <c r="G904" s="87"/>
      <c r="H904" s="86"/>
      <c r="I904" s="86"/>
      <c r="J904" s="86"/>
      <c r="K904" s="86"/>
      <c r="L904" s="89"/>
      <c r="M904" s="89"/>
      <c r="N904" s="89"/>
      <c r="O904" s="90"/>
    </row>
    <row r="905" spans="1:15" ht="17.25" thickBot="1">
      <c r="A905" s="91"/>
      <c r="B905" s="92"/>
      <c r="C905" s="92"/>
      <c r="D905" s="93"/>
      <c r="E905" s="93"/>
      <c r="F905" s="93"/>
      <c r="G905" s="94"/>
      <c r="H905" s="95"/>
      <c r="I905" s="96" t="s">
        <v>27</v>
      </c>
      <c r="J905" s="96"/>
      <c r="K905" s="97"/>
    </row>
    <row r="906" spans="1:15" ht="16.5">
      <c r="A906" s="98"/>
      <c r="B906" s="92"/>
      <c r="C906" s="92"/>
      <c r="D906" s="169" t="s">
        <v>28</v>
      </c>
      <c r="E906" s="203"/>
      <c r="F906" s="99">
        <v>8</v>
      </c>
      <c r="G906" s="100">
        <v>100</v>
      </c>
      <c r="H906" s="93">
        <v>8</v>
      </c>
      <c r="I906" s="101">
        <f>'HNI OPTION CALLS'!H907/'HNI OPTION CALLS'!H906%</f>
        <v>100</v>
      </c>
      <c r="J906" s="101"/>
      <c r="K906" s="101"/>
      <c r="L906" s="97"/>
    </row>
    <row r="907" spans="1:15" ht="16.5">
      <c r="A907" s="98"/>
      <c r="B907" s="92"/>
      <c r="C907" s="92"/>
      <c r="D907" s="170" t="s">
        <v>29</v>
      </c>
      <c r="E907" s="204"/>
      <c r="F907" s="103">
        <v>8</v>
      </c>
      <c r="G907" s="104">
        <f>('HNI OPTION CALLS'!F907/'HNI OPTION CALLS'!F906)*100</f>
        <v>100</v>
      </c>
      <c r="H907" s="93">
        <v>8</v>
      </c>
      <c r="I907" s="97"/>
      <c r="J907" s="97"/>
      <c r="K907" s="93"/>
      <c r="L907" s="102"/>
      <c r="N907" s="93" t="s">
        <v>30</v>
      </c>
      <c r="O907" s="93"/>
    </row>
    <row r="908" spans="1:15" ht="16.5">
      <c r="A908" s="105"/>
      <c r="B908" s="92"/>
      <c r="C908" s="92"/>
      <c r="D908" s="170" t="s">
        <v>31</v>
      </c>
      <c r="E908" s="204"/>
      <c r="F908" s="103">
        <v>0</v>
      </c>
      <c r="G908" s="104">
        <f>('HNI OPTION CALLS'!F908/'HNI OPTION CALLS'!F906)*100</f>
        <v>0</v>
      </c>
      <c r="H908" s="106"/>
      <c r="I908" s="93"/>
      <c r="J908" s="93"/>
      <c r="K908" s="93"/>
      <c r="L908" s="97"/>
      <c r="N908" s="98"/>
      <c r="O908" s="98"/>
    </row>
    <row r="909" spans="1:15" ht="16.5">
      <c r="A909" s="105"/>
      <c r="B909" s="92"/>
      <c r="C909" s="92"/>
      <c r="D909" s="170" t="s">
        <v>32</v>
      </c>
      <c r="E909" s="204"/>
      <c r="F909" s="103">
        <v>0</v>
      </c>
      <c r="G909" s="104">
        <f>('HNI OPTION CALLS'!F909/'HNI OPTION CALLS'!F906)*100</f>
        <v>0</v>
      </c>
      <c r="H909" s="106"/>
      <c r="I909" s="93"/>
      <c r="J909" s="93"/>
      <c r="K909" s="93"/>
      <c r="L909" s="97"/>
    </row>
    <row r="910" spans="1:15" ht="16.5">
      <c r="A910" s="105"/>
      <c r="B910" s="92"/>
      <c r="C910" s="92"/>
      <c r="D910" s="170" t="s">
        <v>33</v>
      </c>
      <c r="E910" s="204"/>
      <c r="F910" s="103">
        <v>0</v>
      </c>
      <c r="G910" s="104">
        <f>('HNI OPTION CALLS'!F910/'HNI OPTION CALLS'!F906)*100</f>
        <v>0</v>
      </c>
      <c r="H910" s="106"/>
      <c r="I910" s="93" t="s">
        <v>34</v>
      </c>
      <c r="J910" s="93"/>
      <c r="K910" s="97"/>
      <c r="L910" s="97"/>
    </row>
    <row r="911" spans="1:15" ht="16.5">
      <c r="A911" s="105"/>
      <c r="B911" s="92"/>
      <c r="C911" s="92"/>
      <c r="D911" s="170" t="s">
        <v>35</v>
      </c>
      <c r="E911" s="204"/>
      <c r="F911" s="103">
        <v>0</v>
      </c>
      <c r="G911" s="104">
        <f>('HNI OPTION CALLS'!F911/'HNI OPTION CALLS'!F906)*100</f>
        <v>0</v>
      </c>
      <c r="H911" s="106"/>
      <c r="I911" s="93"/>
      <c r="J911" s="93"/>
      <c r="K911" s="97"/>
      <c r="L911" s="97"/>
    </row>
    <row r="912" spans="1:15" ht="17.25" thickBot="1">
      <c r="A912" s="105"/>
      <c r="B912" s="92"/>
      <c r="C912" s="92"/>
      <c r="D912" s="171" t="s">
        <v>36</v>
      </c>
      <c r="E912" s="205"/>
      <c r="F912" s="107">
        <v>0</v>
      </c>
      <c r="G912" s="108">
        <f>('HNI OPTION CALLS'!F912/'HNI OPTION CALLS'!F906)*100</f>
        <v>0</v>
      </c>
      <c r="H912" s="106"/>
      <c r="I912" s="93"/>
      <c r="J912" s="93"/>
      <c r="K912" s="102"/>
      <c r="L912" s="102"/>
    </row>
    <row r="913" spans="1:15" ht="16.5">
      <c r="A913" s="109" t="s">
        <v>37</v>
      </c>
      <c r="B913" s="92"/>
      <c r="C913" s="92"/>
      <c r="D913" s="98"/>
      <c r="E913" s="98"/>
      <c r="F913" s="93"/>
      <c r="G913" s="93"/>
      <c r="H913" s="110"/>
      <c r="I913" s="111"/>
      <c r="J913" s="111"/>
      <c r="K913" s="111"/>
      <c r="N913" s="115"/>
      <c r="O913" s="115"/>
    </row>
    <row r="914" spans="1:15" ht="16.5">
      <c r="A914" s="112" t="s">
        <v>38</v>
      </c>
      <c r="B914" s="92"/>
      <c r="C914" s="92"/>
      <c r="D914" s="113"/>
      <c r="E914" s="114"/>
      <c r="F914" s="98"/>
      <c r="G914" s="111"/>
      <c r="H914" s="110"/>
      <c r="I914" s="111"/>
      <c r="J914" s="111"/>
      <c r="K914" s="111"/>
      <c r="L914" s="93"/>
      <c r="N914" s="98"/>
      <c r="O914" s="98"/>
    </row>
    <row r="915" spans="1:15" ht="16.5">
      <c r="A915" s="112" t="s">
        <v>39</v>
      </c>
      <c r="B915" s="92"/>
      <c r="C915" s="92"/>
      <c r="D915" s="98"/>
      <c r="E915" s="114"/>
      <c r="F915" s="98"/>
      <c r="G915" s="111"/>
      <c r="H915" s="110"/>
      <c r="I915" s="97"/>
      <c r="J915" s="97"/>
      <c r="K915" s="97"/>
      <c r="L915" s="93"/>
    </row>
    <row r="916" spans="1:15" ht="16.5">
      <c r="A916" s="112" t="s">
        <v>40</v>
      </c>
      <c r="B916" s="113"/>
      <c r="C916" s="92"/>
      <c r="D916" s="98"/>
      <c r="E916" s="114"/>
      <c r="F916" s="98"/>
      <c r="G916" s="111"/>
      <c r="H916" s="95"/>
      <c r="I916" s="97"/>
      <c r="J916" s="97"/>
      <c r="K916" s="97"/>
      <c r="L916" s="93"/>
    </row>
    <row r="917" spans="1:15" ht="16.5">
      <c r="A917" s="112" t="s">
        <v>41</v>
      </c>
      <c r="B917" s="105"/>
      <c r="C917" s="113"/>
      <c r="D917" s="98"/>
      <c r="E917" s="116"/>
      <c r="F917" s="111"/>
      <c r="G917" s="111"/>
      <c r="H917" s="95"/>
      <c r="I917" s="97"/>
      <c r="J917" s="97"/>
      <c r="K917" s="97"/>
      <c r="L917" s="111"/>
    </row>
    <row r="918" spans="1:15" ht="15.75" thickBot="1"/>
    <row r="919" spans="1:15" ht="15.75" thickBot="1">
      <c r="A919" s="206" t="s">
        <v>0</v>
      </c>
      <c r="B919" s="206"/>
      <c r="C919" s="206"/>
      <c r="D919" s="206"/>
      <c r="E919" s="206"/>
      <c r="F919" s="206"/>
      <c r="G919" s="206"/>
      <c r="H919" s="206"/>
      <c r="I919" s="206"/>
      <c r="J919" s="206"/>
      <c r="K919" s="206"/>
      <c r="L919" s="206"/>
      <c r="M919" s="206"/>
      <c r="N919" s="206"/>
      <c r="O919" s="206"/>
    </row>
    <row r="920" spans="1:15" ht="15.75" thickBot="1">
      <c r="A920" s="206"/>
      <c r="B920" s="206"/>
      <c r="C920" s="206"/>
      <c r="D920" s="206"/>
      <c r="E920" s="206"/>
      <c r="F920" s="206"/>
      <c r="G920" s="206"/>
      <c r="H920" s="206"/>
      <c r="I920" s="206"/>
      <c r="J920" s="206"/>
      <c r="K920" s="206"/>
      <c r="L920" s="206"/>
      <c r="M920" s="206"/>
      <c r="N920" s="206"/>
      <c r="O920" s="206"/>
    </row>
    <row r="921" spans="1:15">
      <c r="A921" s="206"/>
      <c r="B921" s="206"/>
      <c r="C921" s="206"/>
      <c r="D921" s="206"/>
      <c r="E921" s="206"/>
      <c r="F921" s="206"/>
      <c r="G921" s="206"/>
      <c r="H921" s="206"/>
      <c r="I921" s="206"/>
      <c r="J921" s="206"/>
      <c r="K921" s="206"/>
      <c r="L921" s="206"/>
      <c r="M921" s="206"/>
      <c r="N921" s="206"/>
      <c r="O921" s="206"/>
    </row>
    <row r="922" spans="1:15">
      <c r="A922" s="207" t="s">
        <v>1</v>
      </c>
      <c r="B922" s="207"/>
      <c r="C922" s="207"/>
      <c r="D922" s="207"/>
      <c r="E922" s="207"/>
      <c r="F922" s="207"/>
      <c r="G922" s="207"/>
      <c r="H922" s="207"/>
      <c r="I922" s="207"/>
      <c r="J922" s="207"/>
      <c r="K922" s="207"/>
      <c r="L922" s="207"/>
      <c r="M922" s="207"/>
      <c r="N922" s="207"/>
      <c r="O922" s="207"/>
    </row>
    <row r="923" spans="1:15">
      <c r="A923" s="207" t="s">
        <v>2</v>
      </c>
      <c r="B923" s="207"/>
      <c r="C923" s="207"/>
      <c r="D923" s="207"/>
      <c r="E923" s="207"/>
      <c r="F923" s="207"/>
      <c r="G923" s="207"/>
      <c r="H923" s="207"/>
      <c r="I923" s="207"/>
      <c r="J923" s="207"/>
      <c r="K923" s="207"/>
      <c r="L923" s="207"/>
      <c r="M923" s="207"/>
      <c r="N923" s="207"/>
      <c r="O923" s="207"/>
    </row>
    <row r="924" spans="1:15" ht="15.75" thickBot="1">
      <c r="A924" s="208" t="s">
        <v>3</v>
      </c>
      <c r="B924" s="208"/>
      <c r="C924" s="208"/>
      <c r="D924" s="208"/>
      <c r="E924" s="208"/>
      <c r="F924" s="208"/>
      <c r="G924" s="208"/>
      <c r="H924" s="208"/>
      <c r="I924" s="208"/>
      <c r="J924" s="208"/>
      <c r="K924" s="208"/>
      <c r="L924" s="208"/>
      <c r="M924" s="208"/>
      <c r="N924" s="208"/>
      <c r="O924" s="208"/>
    </row>
    <row r="925" spans="1:15" ht="16.5">
      <c r="A925" s="164" t="s">
        <v>263</v>
      </c>
      <c r="B925" s="164"/>
      <c r="C925" s="164"/>
      <c r="D925" s="164"/>
      <c r="E925" s="164"/>
      <c r="F925" s="164"/>
      <c r="G925" s="164"/>
      <c r="H925" s="164"/>
      <c r="I925" s="164"/>
      <c r="J925" s="164"/>
      <c r="K925" s="164"/>
      <c r="L925" s="164"/>
      <c r="M925" s="164"/>
      <c r="N925" s="164"/>
      <c r="O925" s="164"/>
    </row>
    <row r="926" spans="1:15" ht="16.5">
      <c r="A926" s="164" t="s">
        <v>5</v>
      </c>
      <c r="B926" s="164"/>
      <c r="C926" s="164"/>
      <c r="D926" s="164"/>
      <c r="E926" s="164"/>
      <c r="F926" s="164"/>
      <c r="G926" s="164"/>
      <c r="H926" s="164"/>
      <c r="I926" s="164"/>
      <c r="J926" s="164"/>
      <c r="K926" s="164"/>
      <c r="L926" s="164"/>
      <c r="M926" s="164"/>
      <c r="N926" s="164"/>
      <c r="O926" s="164"/>
    </row>
    <row r="927" spans="1:15">
      <c r="A927" s="165" t="s">
        <v>6</v>
      </c>
      <c r="B927" s="166" t="s">
        <v>7</v>
      </c>
      <c r="C927" s="167" t="s">
        <v>8</v>
      </c>
      <c r="D927" s="166" t="s">
        <v>9</v>
      </c>
      <c r="E927" s="165" t="s">
        <v>10</v>
      </c>
      <c r="F927" s="165" t="s">
        <v>11</v>
      </c>
      <c r="G927" s="166" t="s">
        <v>12</v>
      </c>
      <c r="H927" s="166" t="s">
        <v>13</v>
      </c>
      <c r="I927" s="167" t="s">
        <v>14</v>
      </c>
      <c r="J927" s="167" t="s">
        <v>15</v>
      </c>
      <c r="K927" s="167" t="s">
        <v>16</v>
      </c>
      <c r="L927" s="168" t="s">
        <v>17</v>
      </c>
      <c r="M927" s="166" t="s">
        <v>18</v>
      </c>
      <c r="N927" s="166" t="s">
        <v>19</v>
      </c>
      <c r="O927" s="166" t="s">
        <v>20</v>
      </c>
    </row>
    <row r="928" spans="1:15">
      <c r="A928" s="165"/>
      <c r="B928" s="166"/>
      <c r="C928" s="166"/>
      <c r="D928" s="166"/>
      <c r="E928" s="165"/>
      <c r="F928" s="165"/>
      <c r="G928" s="166"/>
      <c r="H928" s="166"/>
      <c r="I928" s="166"/>
      <c r="J928" s="166"/>
      <c r="K928" s="166"/>
      <c r="L928" s="200"/>
      <c r="M928" s="166"/>
      <c r="N928" s="166"/>
      <c r="O928" s="166"/>
    </row>
    <row r="929" spans="1:15">
      <c r="A929" s="119">
        <v>1</v>
      </c>
      <c r="B929" s="78">
        <v>43129</v>
      </c>
      <c r="C929" s="119">
        <v>9700</v>
      </c>
      <c r="D929" s="119" t="s">
        <v>178</v>
      </c>
      <c r="E929" s="119" t="s">
        <v>22</v>
      </c>
      <c r="F929" s="119" t="s">
        <v>253</v>
      </c>
      <c r="G929" s="123">
        <v>270</v>
      </c>
      <c r="H929" s="123">
        <v>100</v>
      </c>
      <c r="I929" s="123">
        <v>350</v>
      </c>
      <c r="J929" s="123">
        <v>430</v>
      </c>
      <c r="K929" s="123">
        <v>510</v>
      </c>
      <c r="L929" s="123">
        <v>100</v>
      </c>
      <c r="M929" s="119">
        <v>75</v>
      </c>
      <c r="N929" s="122">
        <f>IF('HNI OPTION CALLS'!E929="BUY",('HNI OPTION CALLS'!L929-'HNI OPTION CALLS'!G929)*('HNI OPTION CALLS'!M929),('HNI OPTION CALLS'!G929-'HNI OPTION CALLS'!L929)*('HNI OPTION CALLS'!M929))</f>
        <v>-12750</v>
      </c>
      <c r="O929" s="8">
        <f>'HNI OPTION CALLS'!N929/('HNI OPTION CALLS'!M929)/'HNI OPTION CALLS'!G929%</f>
        <v>-62.962962962962962</v>
      </c>
    </row>
    <row r="930" spans="1:15">
      <c r="A930" s="119">
        <v>1</v>
      </c>
      <c r="B930" s="78">
        <v>43123</v>
      </c>
      <c r="C930" s="119">
        <v>1200</v>
      </c>
      <c r="D930" s="119" t="s">
        <v>178</v>
      </c>
      <c r="E930" s="119" t="s">
        <v>22</v>
      </c>
      <c r="F930" s="119" t="s">
        <v>151</v>
      </c>
      <c r="G930" s="123">
        <v>9</v>
      </c>
      <c r="H930" s="123">
        <v>1</v>
      </c>
      <c r="I930" s="123">
        <v>19</v>
      </c>
      <c r="J930" s="123">
        <v>29</v>
      </c>
      <c r="K930" s="123">
        <v>39</v>
      </c>
      <c r="L930" s="123">
        <v>19</v>
      </c>
      <c r="M930" s="119">
        <v>600</v>
      </c>
      <c r="N930" s="122">
        <f>IF('HNI OPTION CALLS'!E930="BUY",('HNI OPTION CALLS'!L930-'HNI OPTION CALLS'!G930)*('HNI OPTION CALLS'!M930),('HNI OPTION CALLS'!G930-'HNI OPTION CALLS'!L930)*('HNI OPTION CALLS'!M930))</f>
        <v>6000</v>
      </c>
      <c r="O930" s="8">
        <f>'HNI OPTION CALLS'!N930/('HNI OPTION CALLS'!M930)/'HNI OPTION CALLS'!G930%</f>
        <v>111.11111111111111</v>
      </c>
    </row>
    <row r="931" spans="1:15">
      <c r="A931" s="119">
        <v>2</v>
      </c>
      <c r="B931" s="78">
        <v>43122</v>
      </c>
      <c r="C931" s="119">
        <v>620</v>
      </c>
      <c r="D931" s="119" t="s">
        <v>178</v>
      </c>
      <c r="E931" s="119" t="s">
        <v>22</v>
      </c>
      <c r="F931" s="119" t="s">
        <v>78</v>
      </c>
      <c r="G931" s="123">
        <v>17</v>
      </c>
      <c r="H931" s="123">
        <v>10</v>
      </c>
      <c r="I931" s="123">
        <v>21</v>
      </c>
      <c r="J931" s="123">
        <v>26</v>
      </c>
      <c r="K931" s="123">
        <v>31</v>
      </c>
      <c r="L931" s="123">
        <v>31</v>
      </c>
      <c r="M931" s="119">
        <v>1500</v>
      </c>
      <c r="N931" s="122">
        <f>IF('HNI OPTION CALLS'!E931="BUY",('HNI OPTION CALLS'!L931-'HNI OPTION CALLS'!G931)*('HNI OPTION CALLS'!M931),('HNI OPTION CALLS'!G931-'HNI OPTION CALLS'!L931)*('HNI OPTION CALLS'!M931))</f>
        <v>21000</v>
      </c>
      <c r="O931" s="8">
        <f>'HNI OPTION CALLS'!N931/('HNI OPTION CALLS'!M931)/'HNI OPTION CALLS'!G931%</f>
        <v>82.35294117647058</v>
      </c>
    </row>
    <row r="932" spans="1:15">
      <c r="A932" s="119">
        <v>3</v>
      </c>
      <c r="B932" s="78">
        <v>43119</v>
      </c>
      <c r="C932" s="119">
        <v>9400</v>
      </c>
      <c r="D932" s="119" t="s">
        <v>178</v>
      </c>
      <c r="E932" s="119" t="s">
        <v>22</v>
      </c>
      <c r="F932" s="119" t="s">
        <v>253</v>
      </c>
      <c r="G932" s="123">
        <v>110</v>
      </c>
      <c r="H932" s="123">
        <v>25</v>
      </c>
      <c r="I932" s="123">
        <v>200</v>
      </c>
      <c r="J932" s="123">
        <v>290</v>
      </c>
      <c r="K932" s="123">
        <v>380</v>
      </c>
      <c r="L932" s="123">
        <v>150</v>
      </c>
      <c r="M932" s="119">
        <v>75</v>
      </c>
      <c r="N932" s="122">
        <f>IF('HNI OPTION CALLS'!E932="BUY",('HNI OPTION CALLS'!L932-'HNI OPTION CALLS'!G932)*('HNI OPTION CALLS'!M932),('HNI OPTION CALLS'!G932-'HNI OPTION CALLS'!L932)*('HNI OPTION CALLS'!M932))</f>
        <v>3000</v>
      </c>
      <c r="O932" s="8">
        <f>'HNI OPTION CALLS'!N932/('HNI OPTION CALLS'!M932)/'HNI OPTION CALLS'!G932%</f>
        <v>36.36363636363636</v>
      </c>
    </row>
    <row r="933" spans="1:15">
      <c r="A933" s="119">
        <v>4</v>
      </c>
      <c r="B933" s="78">
        <v>43119</v>
      </c>
      <c r="C933" s="119">
        <v>1960</v>
      </c>
      <c r="D933" s="119" t="s">
        <v>178</v>
      </c>
      <c r="E933" s="119" t="s">
        <v>22</v>
      </c>
      <c r="F933" s="119" t="s">
        <v>60</v>
      </c>
      <c r="G933" s="123">
        <v>20</v>
      </c>
      <c r="H933" s="123">
        <v>5</v>
      </c>
      <c r="I933" s="123">
        <v>30</v>
      </c>
      <c r="J933" s="123">
        <v>40</v>
      </c>
      <c r="K933" s="123">
        <v>50</v>
      </c>
      <c r="L933" s="123">
        <v>30</v>
      </c>
      <c r="M933" s="119">
        <v>500</v>
      </c>
      <c r="N933" s="122">
        <f>IF('HNI OPTION CALLS'!E933="BUY",('HNI OPTION CALLS'!L933-'HNI OPTION CALLS'!G933)*('HNI OPTION CALLS'!M933),('HNI OPTION CALLS'!G933-'HNI OPTION CALLS'!L933)*('HNI OPTION CALLS'!M933))</f>
        <v>5000</v>
      </c>
      <c r="O933" s="8">
        <f>'HNI OPTION CALLS'!N933/('HNI OPTION CALLS'!M933)/'HNI OPTION CALLS'!G933%</f>
        <v>50</v>
      </c>
    </row>
    <row r="934" spans="1:15">
      <c r="A934" s="119">
        <v>5</v>
      </c>
      <c r="B934" s="78">
        <v>43118</v>
      </c>
      <c r="C934" s="119">
        <v>590</v>
      </c>
      <c r="D934" s="119" t="s">
        <v>187</v>
      </c>
      <c r="E934" s="119" t="s">
        <v>22</v>
      </c>
      <c r="F934" s="119" t="s">
        <v>227</v>
      </c>
      <c r="G934" s="123">
        <v>15</v>
      </c>
      <c r="H934" s="123">
        <v>9</v>
      </c>
      <c r="I934" s="123">
        <v>19</v>
      </c>
      <c r="J934" s="123">
        <v>23</v>
      </c>
      <c r="K934" s="123">
        <v>27</v>
      </c>
      <c r="L934" s="123">
        <v>23</v>
      </c>
      <c r="M934" s="119">
        <v>1400</v>
      </c>
      <c r="N934" s="122">
        <f>IF('HNI OPTION CALLS'!E934="BUY",('HNI OPTION CALLS'!L934-'HNI OPTION CALLS'!G934)*('HNI OPTION CALLS'!M934),('HNI OPTION CALLS'!G934-'HNI OPTION CALLS'!L934)*('HNI OPTION CALLS'!M934))</f>
        <v>11200</v>
      </c>
      <c r="O934" s="8">
        <f>'HNI OPTION CALLS'!N934/('HNI OPTION CALLS'!M934)/'HNI OPTION CALLS'!G934%</f>
        <v>53.333333333333336</v>
      </c>
    </row>
    <row r="935" spans="1:15">
      <c r="A935" s="119">
        <v>6</v>
      </c>
      <c r="B935" s="78">
        <v>43115</v>
      </c>
      <c r="C935" s="119">
        <v>270</v>
      </c>
      <c r="D935" s="119" t="s">
        <v>187</v>
      </c>
      <c r="E935" s="119" t="s">
        <v>22</v>
      </c>
      <c r="F935" s="119" t="s">
        <v>87</v>
      </c>
      <c r="G935" s="123">
        <v>4.5</v>
      </c>
      <c r="H935" s="123">
        <v>0.5</v>
      </c>
      <c r="I935" s="123">
        <v>6.5</v>
      </c>
      <c r="J935" s="123">
        <v>8.5</v>
      </c>
      <c r="K935" s="123">
        <v>10.5</v>
      </c>
      <c r="L935" s="123">
        <v>6.5</v>
      </c>
      <c r="M935" s="119">
        <v>3000</v>
      </c>
      <c r="N935" s="122">
        <f>IF('HNI OPTION CALLS'!E935="BUY",('HNI OPTION CALLS'!L935-'HNI OPTION CALLS'!G935)*('HNI OPTION CALLS'!M935),('HNI OPTION CALLS'!G935-'HNI OPTION CALLS'!L935)*('HNI OPTION CALLS'!M935))</f>
        <v>6000</v>
      </c>
      <c r="O935" s="8">
        <f>'HNI OPTION CALLS'!N935/('HNI OPTION CALLS'!M935)/'HNI OPTION CALLS'!G935%</f>
        <v>44.444444444444443</v>
      </c>
    </row>
    <row r="936" spans="1:15">
      <c r="A936" s="119">
        <v>7</v>
      </c>
      <c r="B936" s="78">
        <v>43115</v>
      </c>
      <c r="C936" s="119">
        <v>4500</v>
      </c>
      <c r="D936" s="119" t="s">
        <v>178</v>
      </c>
      <c r="E936" s="119" t="s">
        <v>22</v>
      </c>
      <c r="F936" s="119" t="s">
        <v>273</v>
      </c>
      <c r="G936" s="123">
        <v>90</v>
      </c>
      <c r="H936" s="123">
        <v>50</v>
      </c>
      <c r="I936" s="123">
        <v>120</v>
      </c>
      <c r="J936" s="123">
        <v>150</v>
      </c>
      <c r="K936" s="123">
        <v>180</v>
      </c>
      <c r="L936" s="123">
        <v>120</v>
      </c>
      <c r="M936" s="119">
        <v>200</v>
      </c>
      <c r="N936" s="122">
        <f>IF('HNI OPTION CALLS'!E936="BUY",('HNI OPTION CALLS'!L936-'HNI OPTION CALLS'!G936)*('HNI OPTION CALLS'!M936),('HNI OPTION CALLS'!G936-'HNI OPTION CALLS'!L936)*('HNI OPTION CALLS'!M936))</f>
        <v>6000</v>
      </c>
      <c r="O936" s="8">
        <f>'HNI OPTION CALLS'!N936/('HNI OPTION CALLS'!M936)/'HNI OPTION CALLS'!G936%</f>
        <v>33.333333333333336</v>
      </c>
    </row>
    <row r="937" spans="1:15">
      <c r="A937" s="119">
        <v>8</v>
      </c>
      <c r="B937" s="78">
        <v>43111</v>
      </c>
      <c r="C937" s="119">
        <v>265</v>
      </c>
      <c r="D937" s="119" t="s">
        <v>178</v>
      </c>
      <c r="E937" s="119" t="s">
        <v>22</v>
      </c>
      <c r="F937" s="119" t="s">
        <v>271</v>
      </c>
      <c r="G937" s="123">
        <v>12</v>
      </c>
      <c r="H937" s="123">
        <v>9</v>
      </c>
      <c r="I937" s="123">
        <v>13.5</v>
      </c>
      <c r="J937" s="123">
        <v>15</v>
      </c>
      <c r="K937" s="123">
        <v>16.5</v>
      </c>
      <c r="L937" s="123">
        <v>16.5</v>
      </c>
      <c r="M937" s="119">
        <v>4500</v>
      </c>
      <c r="N937" s="122">
        <f>IF('HNI OPTION CALLS'!E937="BUY",('HNI OPTION CALLS'!L937-'HNI OPTION CALLS'!G937)*('HNI OPTION CALLS'!M937),('HNI OPTION CALLS'!G937-'HNI OPTION CALLS'!L937)*('HNI OPTION CALLS'!M937))</f>
        <v>20250</v>
      </c>
      <c r="O937" s="8">
        <f>'HNI OPTION CALLS'!N937/('HNI OPTION CALLS'!M937)/'HNI OPTION CALLS'!G937%</f>
        <v>37.5</v>
      </c>
    </row>
    <row r="938" spans="1:15">
      <c r="A938" s="119">
        <v>9</v>
      </c>
      <c r="B938" s="78">
        <v>43110</v>
      </c>
      <c r="C938" s="119">
        <v>200</v>
      </c>
      <c r="D938" s="119" t="s">
        <v>178</v>
      </c>
      <c r="E938" s="119" t="s">
        <v>22</v>
      </c>
      <c r="F938" s="119" t="s">
        <v>247</v>
      </c>
      <c r="G938" s="123">
        <v>10</v>
      </c>
      <c r="H938" s="123">
        <v>7.5</v>
      </c>
      <c r="I938" s="123">
        <v>11.5</v>
      </c>
      <c r="J938" s="123">
        <v>13</v>
      </c>
      <c r="K938" s="123">
        <v>14.5</v>
      </c>
      <c r="L938" s="123">
        <v>13</v>
      </c>
      <c r="M938" s="119">
        <v>4500</v>
      </c>
      <c r="N938" s="122">
        <f>IF('HNI OPTION CALLS'!E938="BUY",('HNI OPTION CALLS'!L938-'HNI OPTION CALLS'!G938)*('HNI OPTION CALLS'!M938),('HNI OPTION CALLS'!G938-'HNI OPTION CALLS'!L938)*('HNI OPTION CALLS'!M938))</f>
        <v>13500</v>
      </c>
      <c r="O938" s="8">
        <f>'HNI OPTION CALLS'!N938/('HNI OPTION CALLS'!M938)/'HNI OPTION CALLS'!G938%</f>
        <v>30</v>
      </c>
    </row>
    <row r="939" spans="1:15">
      <c r="A939" s="119">
        <v>10</v>
      </c>
      <c r="B939" s="78">
        <v>43109</v>
      </c>
      <c r="C939" s="119">
        <v>520</v>
      </c>
      <c r="D939" s="119" t="s">
        <v>178</v>
      </c>
      <c r="E939" s="119" t="s">
        <v>22</v>
      </c>
      <c r="F939" s="119" t="s">
        <v>269</v>
      </c>
      <c r="G939" s="123">
        <v>24</v>
      </c>
      <c r="H939" s="123">
        <v>18</v>
      </c>
      <c r="I939" s="123">
        <v>28</v>
      </c>
      <c r="J939" s="123">
        <v>32</v>
      </c>
      <c r="K939" s="123">
        <v>36</v>
      </c>
      <c r="L939" s="123">
        <v>32</v>
      </c>
      <c r="M939" s="119">
        <v>1500</v>
      </c>
      <c r="N939" s="122">
        <f>IF('HNI OPTION CALLS'!E939="BUY",('HNI OPTION CALLS'!L939-'HNI OPTION CALLS'!G939)*('HNI OPTION CALLS'!M939),('HNI OPTION CALLS'!G939-'HNI OPTION CALLS'!L939)*('HNI OPTION CALLS'!M939))</f>
        <v>12000</v>
      </c>
      <c r="O939" s="8">
        <f>'HNI OPTION CALLS'!N939/('HNI OPTION CALLS'!M939)/'HNI OPTION CALLS'!G939%</f>
        <v>33.333333333333336</v>
      </c>
    </row>
    <row r="940" spans="1:15">
      <c r="A940" s="119">
        <v>11</v>
      </c>
      <c r="B940" s="78">
        <v>43108</v>
      </c>
      <c r="C940" s="119">
        <v>65</v>
      </c>
      <c r="D940" s="119" t="s">
        <v>178</v>
      </c>
      <c r="E940" s="119" t="s">
        <v>22</v>
      </c>
      <c r="F940" s="119" t="s">
        <v>268</v>
      </c>
      <c r="G940" s="123">
        <v>3.3</v>
      </c>
      <c r="H940" s="123">
        <v>2.2999999999999998</v>
      </c>
      <c r="I940" s="123">
        <v>3.8</v>
      </c>
      <c r="J940" s="123">
        <v>4.3</v>
      </c>
      <c r="K940" s="123">
        <v>4.8</v>
      </c>
      <c r="L940" s="123">
        <v>4.3</v>
      </c>
      <c r="M940" s="119">
        <v>13200</v>
      </c>
      <c r="N940" s="122">
        <f>IF('HNI OPTION CALLS'!E940="BUY",('HNI OPTION CALLS'!L940-'HNI OPTION CALLS'!G940)*('HNI OPTION CALLS'!M940),('HNI OPTION CALLS'!G940-'HNI OPTION CALLS'!L940)*('HNI OPTION CALLS'!M940))</f>
        <v>13200</v>
      </c>
      <c r="O940" s="8">
        <f>'HNI OPTION CALLS'!N940/('HNI OPTION CALLS'!M940)/'HNI OPTION CALLS'!G940%</f>
        <v>30.303030303030301</v>
      </c>
    </row>
    <row r="941" spans="1:15">
      <c r="A941" s="119">
        <v>12</v>
      </c>
      <c r="B941" s="78">
        <v>43105</v>
      </c>
      <c r="C941" s="119">
        <v>340</v>
      </c>
      <c r="D941" s="119" t="s">
        <v>178</v>
      </c>
      <c r="E941" s="119" t="s">
        <v>22</v>
      </c>
      <c r="F941" s="119" t="s">
        <v>55</v>
      </c>
      <c r="G941" s="123">
        <v>11</v>
      </c>
      <c r="H941" s="123">
        <v>5</v>
      </c>
      <c r="I941" s="123">
        <v>15</v>
      </c>
      <c r="J941" s="123">
        <v>19</v>
      </c>
      <c r="K941" s="123">
        <v>23</v>
      </c>
      <c r="L941" s="123">
        <v>19</v>
      </c>
      <c r="M941" s="119">
        <v>1750</v>
      </c>
      <c r="N941" s="122">
        <f>IF('HNI OPTION CALLS'!E941="BUY",('HNI OPTION CALLS'!L941-'HNI OPTION CALLS'!G941)*('HNI OPTION CALLS'!M941),('HNI OPTION CALLS'!G941-'HNI OPTION CALLS'!L941)*('HNI OPTION CALLS'!M941))</f>
        <v>14000</v>
      </c>
      <c r="O941" s="8">
        <f>'HNI OPTION CALLS'!N941/('HNI OPTION CALLS'!M941)/'HNI OPTION CALLS'!G941%</f>
        <v>72.727272727272734</v>
      </c>
    </row>
    <row r="942" spans="1:15">
      <c r="A942" s="119">
        <v>13</v>
      </c>
      <c r="B942" s="78">
        <v>43104</v>
      </c>
      <c r="C942" s="119">
        <v>1300</v>
      </c>
      <c r="D942" s="119" t="s">
        <v>178</v>
      </c>
      <c r="E942" s="119" t="s">
        <v>22</v>
      </c>
      <c r="F942" s="119" t="s">
        <v>131</v>
      </c>
      <c r="G942" s="123">
        <v>35</v>
      </c>
      <c r="H942" s="123">
        <v>22</v>
      </c>
      <c r="I942" s="123">
        <v>43</v>
      </c>
      <c r="J942" s="123">
        <v>51</v>
      </c>
      <c r="K942" s="123">
        <v>60</v>
      </c>
      <c r="L942" s="123">
        <v>44</v>
      </c>
      <c r="M942" s="119">
        <v>750</v>
      </c>
      <c r="N942" s="122">
        <f>IF('HNI OPTION CALLS'!E942="BUY",('HNI OPTION CALLS'!L942-'HNI OPTION CALLS'!G942)*('HNI OPTION CALLS'!M942),('HNI OPTION CALLS'!G942-'HNI OPTION CALLS'!L942)*('HNI OPTION CALLS'!M942))</f>
        <v>6750</v>
      </c>
      <c r="O942" s="8">
        <f>'HNI OPTION CALLS'!N942/('HNI OPTION CALLS'!M942)/'HNI OPTION CALLS'!G942%</f>
        <v>25.714285714285715</v>
      </c>
    </row>
    <row r="943" spans="1:15">
      <c r="A943" s="119">
        <v>14</v>
      </c>
      <c r="B943" s="78">
        <v>43103</v>
      </c>
      <c r="C943" s="119">
        <v>9500</v>
      </c>
      <c r="D943" s="119" t="s">
        <v>187</v>
      </c>
      <c r="E943" s="119" t="s">
        <v>22</v>
      </c>
      <c r="F943" s="119" t="s">
        <v>98</v>
      </c>
      <c r="G943" s="123">
        <v>190</v>
      </c>
      <c r="H943" s="123">
        <v>70</v>
      </c>
      <c r="I943" s="123">
        <v>270</v>
      </c>
      <c r="J943" s="123">
        <v>250</v>
      </c>
      <c r="K943" s="123">
        <v>330</v>
      </c>
      <c r="L943" s="123">
        <v>250</v>
      </c>
      <c r="M943" s="119">
        <v>75</v>
      </c>
      <c r="N943" s="122">
        <f>IF('HNI OPTION CALLS'!E943="BUY",('HNI OPTION CALLS'!L943-'HNI OPTION CALLS'!G943)*('HNI OPTION CALLS'!M943),('HNI OPTION CALLS'!G943-'HNI OPTION CALLS'!L943)*('HNI OPTION CALLS'!M943))</f>
        <v>4500</v>
      </c>
      <c r="O943" s="8">
        <f>'HNI OPTION CALLS'!N943/('HNI OPTION CALLS'!M943)/'HNI OPTION CALLS'!G943%</f>
        <v>31.578947368421055</v>
      </c>
    </row>
    <row r="944" spans="1:15">
      <c r="A944" s="119">
        <v>15</v>
      </c>
      <c r="B944" s="78">
        <v>43102</v>
      </c>
      <c r="C944" s="119">
        <v>440</v>
      </c>
      <c r="D944" s="119" t="s">
        <v>178</v>
      </c>
      <c r="E944" s="119" t="s">
        <v>22</v>
      </c>
      <c r="F944" s="119" t="s">
        <v>75</v>
      </c>
      <c r="G944" s="123">
        <v>11</v>
      </c>
      <c r="H944" s="123">
        <v>5</v>
      </c>
      <c r="I944" s="123">
        <v>15</v>
      </c>
      <c r="J944" s="123">
        <v>19</v>
      </c>
      <c r="K944" s="123">
        <v>23</v>
      </c>
      <c r="L944" s="123">
        <v>15</v>
      </c>
      <c r="M944" s="119">
        <v>1500</v>
      </c>
      <c r="N944" s="122">
        <f>IF('HNI OPTION CALLS'!E944="BUY",('HNI OPTION CALLS'!L944-'HNI OPTION CALLS'!G944)*('HNI OPTION CALLS'!M944),('HNI OPTION CALLS'!G944-'HNI OPTION CALLS'!L944)*('HNI OPTION CALLS'!M944))</f>
        <v>6000</v>
      </c>
      <c r="O944" s="8">
        <f>'HNI OPTION CALLS'!N944/('HNI OPTION CALLS'!M944)/'HNI OPTION CALLS'!G944%</f>
        <v>36.363636363636367</v>
      </c>
    </row>
    <row r="946" spans="1:15" s="90" customFormat="1" ht="16.5">
      <c r="A946" s="82" t="s">
        <v>95</v>
      </c>
      <c r="B946" s="83"/>
      <c r="C946" s="84"/>
      <c r="D946" s="85"/>
      <c r="E946" s="86"/>
      <c r="F946" s="86"/>
      <c r="G946" s="87"/>
      <c r="H946" s="88"/>
      <c r="I946" s="88"/>
      <c r="J946" s="88"/>
      <c r="K946" s="86"/>
      <c r="L946" s="89"/>
      <c r="N946" s="66"/>
    </row>
    <row r="947" spans="1:15" s="90" customFormat="1" ht="16.5">
      <c r="A947" s="82" t="s">
        <v>96</v>
      </c>
      <c r="B947" s="83"/>
      <c r="C947" s="84"/>
      <c r="D947" s="85"/>
      <c r="E947" s="86"/>
      <c r="F947" s="86"/>
      <c r="G947" s="87"/>
      <c r="H947" s="86"/>
      <c r="I947" s="86"/>
      <c r="J947" s="86"/>
      <c r="K947" s="86"/>
      <c r="L947" s="89"/>
    </row>
    <row r="948" spans="1:15" s="90" customFormat="1" ht="16.5">
      <c r="A948" s="82" t="s">
        <v>96</v>
      </c>
      <c r="B948" s="83"/>
      <c r="C948" s="84"/>
      <c r="D948" s="85"/>
      <c r="E948" s="86"/>
      <c r="F948" s="86"/>
      <c r="G948" s="87"/>
      <c r="H948" s="86"/>
      <c r="I948" s="86"/>
      <c r="J948" s="86"/>
      <c r="K948" s="86"/>
      <c r="L948" s="89"/>
      <c r="M948" s="89"/>
      <c r="N948" s="89"/>
    </row>
    <row r="949" spans="1:15" ht="17.25" thickBot="1">
      <c r="A949" s="91"/>
      <c r="B949" s="92"/>
      <c r="C949" s="92"/>
      <c r="D949" s="93"/>
      <c r="E949" s="93"/>
      <c r="F949" s="93"/>
      <c r="G949" s="94"/>
      <c r="H949" s="95"/>
      <c r="I949" s="96" t="s">
        <v>27</v>
      </c>
      <c r="J949" s="96"/>
      <c r="K949" s="97"/>
      <c r="L949" s="97"/>
    </row>
    <row r="950" spans="1:15" ht="16.5">
      <c r="A950" s="98"/>
      <c r="B950" s="92"/>
      <c r="C950" s="92"/>
      <c r="D950" s="169" t="s">
        <v>28</v>
      </c>
      <c r="E950" s="203"/>
      <c r="F950" s="99">
        <v>15</v>
      </c>
      <c r="G950" s="100">
        <v>100</v>
      </c>
      <c r="H950" s="93">
        <v>15</v>
      </c>
      <c r="I950" s="101">
        <f>'HNI OPTION CALLS'!H951/'HNI OPTION CALLS'!H950%</f>
        <v>93.333333333333343</v>
      </c>
      <c r="J950" s="101"/>
      <c r="K950" s="101"/>
      <c r="L950" s="102"/>
    </row>
    <row r="951" spans="1:15" ht="16.5">
      <c r="A951" s="98"/>
      <c r="B951" s="92"/>
      <c r="C951" s="92"/>
      <c r="D951" s="170" t="s">
        <v>29</v>
      </c>
      <c r="E951" s="204"/>
      <c r="F951" s="103">
        <v>14</v>
      </c>
      <c r="G951" s="104">
        <f>('HNI OPTION CALLS'!F951/'HNI OPTION CALLS'!F950)*100</f>
        <v>93.333333333333329</v>
      </c>
      <c r="H951" s="93">
        <v>14</v>
      </c>
      <c r="I951" s="97"/>
      <c r="J951" s="97"/>
      <c r="K951" s="93"/>
      <c r="L951" s="97"/>
      <c r="N951" s="93" t="s">
        <v>30</v>
      </c>
      <c r="O951" s="93"/>
    </row>
    <row r="952" spans="1:15" ht="16.5">
      <c r="A952" s="105"/>
      <c r="B952" s="92"/>
      <c r="C952" s="92"/>
      <c r="D952" s="170" t="s">
        <v>31</v>
      </c>
      <c r="E952" s="204"/>
      <c r="F952" s="103">
        <v>0</v>
      </c>
      <c r="G952" s="104">
        <f>('HNI OPTION CALLS'!F952/'HNI OPTION CALLS'!F950)*100</f>
        <v>0</v>
      </c>
      <c r="H952" s="106"/>
      <c r="I952" s="93"/>
      <c r="J952" s="93"/>
      <c r="K952" s="93"/>
      <c r="L952" s="97"/>
      <c r="N952" s="98"/>
      <c r="O952" s="98"/>
    </row>
    <row r="953" spans="1:15" ht="16.5">
      <c r="A953" s="105"/>
      <c r="B953" s="92"/>
      <c r="C953" s="92"/>
      <c r="D953" s="170" t="s">
        <v>32</v>
      </c>
      <c r="E953" s="204"/>
      <c r="F953" s="103">
        <v>0</v>
      </c>
      <c r="G953" s="104">
        <f>('HNI OPTION CALLS'!F953/'HNI OPTION CALLS'!F950)*100</f>
        <v>0</v>
      </c>
      <c r="H953" s="106"/>
      <c r="I953" s="93"/>
      <c r="J953" s="93"/>
      <c r="K953" s="93"/>
      <c r="L953" s="97"/>
    </row>
    <row r="954" spans="1:15" ht="16.5">
      <c r="A954" s="105"/>
      <c r="B954" s="92"/>
      <c r="C954" s="92"/>
      <c r="D954" s="170" t="s">
        <v>33</v>
      </c>
      <c r="E954" s="204"/>
      <c r="F954" s="103">
        <v>1</v>
      </c>
      <c r="G954" s="104">
        <f>('HNI OPTION CALLS'!F954/'HNI OPTION CALLS'!F950)*100</f>
        <v>6.666666666666667</v>
      </c>
      <c r="H954" s="106"/>
      <c r="I954" s="93" t="s">
        <v>34</v>
      </c>
      <c r="J954" s="93"/>
      <c r="K954" s="97"/>
      <c r="L954" s="97"/>
    </row>
    <row r="955" spans="1:15" ht="16.5">
      <c r="A955" s="105"/>
      <c r="B955" s="92"/>
      <c r="C955" s="92"/>
      <c r="D955" s="170" t="s">
        <v>35</v>
      </c>
      <c r="E955" s="204"/>
      <c r="F955" s="103">
        <v>0</v>
      </c>
      <c r="G955" s="104">
        <f>('HNI OPTION CALLS'!F955/'HNI OPTION CALLS'!F950)*100</f>
        <v>0</v>
      </c>
      <c r="H955" s="106"/>
      <c r="I955" s="93"/>
      <c r="J955" s="93"/>
      <c r="K955" s="97"/>
      <c r="L955" s="97"/>
    </row>
    <row r="956" spans="1:15" ht="17.25" thickBot="1">
      <c r="A956" s="105"/>
      <c r="B956" s="92"/>
      <c r="C956" s="92"/>
      <c r="D956" s="171" t="s">
        <v>36</v>
      </c>
      <c r="E956" s="205"/>
      <c r="F956" s="107">
        <v>0</v>
      </c>
      <c r="G956" s="108">
        <f>('HNI OPTION CALLS'!F956/'HNI OPTION CALLS'!F950)*100</f>
        <v>0</v>
      </c>
      <c r="H956" s="106"/>
      <c r="I956" s="93"/>
      <c r="J956" s="93"/>
      <c r="K956" s="102"/>
      <c r="L956" s="102"/>
    </row>
    <row r="957" spans="1:15" ht="16.5">
      <c r="A957" s="109" t="s">
        <v>37</v>
      </c>
      <c r="B957" s="92"/>
      <c r="C957" s="92"/>
      <c r="D957" s="98"/>
      <c r="E957" s="98"/>
      <c r="F957" s="93"/>
      <c r="G957" s="93"/>
      <c r="H957" s="110"/>
      <c r="I957" s="111"/>
      <c r="J957" s="111"/>
      <c r="K957" s="111"/>
      <c r="N957" s="115"/>
      <c r="O957" s="115"/>
    </row>
    <row r="958" spans="1:15" ht="16.5">
      <c r="A958" s="112" t="s">
        <v>38</v>
      </c>
      <c r="B958" s="92"/>
      <c r="C958" s="92"/>
      <c r="D958" s="113"/>
      <c r="E958" s="114"/>
      <c r="F958" s="98"/>
      <c r="G958" s="111"/>
      <c r="H958" s="110"/>
      <c r="I958" s="111"/>
      <c r="J958" s="111"/>
      <c r="K958" s="111"/>
      <c r="L958" s="93"/>
      <c r="N958" s="98"/>
      <c r="O958" s="98"/>
    </row>
    <row r="959" spans="1:15" ht="16.5">
      <c r="A959" s="112" t="s">
        <v>39</v>
      </c>
      <c r="B959" s="92"/>
      <c r="C959" s="92"/>
      <c r="D959" s="98"/>
      <c r="E959" s="114"/>
      <c r="F959" s="98"/>
      <c r="G959" s="111"/>
      <c r="H959" s="110"/>
      <c r="I959" s="97"/>
      <c r="J959" s="97"/>
      <c r="K959" s="97"/>
      <c r="L959" s="93"/>
    </row>
    <row r="960" spans="1:15" ht="16.5">
      <c r="A960" s="112" t="s">
        <v>40</v>
      </c>
      <c r="B960" s="113"/>
      <c r="C960" s="92"/>
      <c r="D960" s="98"/>
      <c r="E960" s="114"/>
      <c r="F960" s="98"/>
      <c r="G960" s="111"/>
      <c r="H960" s="95"/>
      <c r="I960" s="97"/>
      <c r="J960" s="97"/>
      <c r="K960" s="97"/>
      <c r="L960" s="93"/>
    </row>
    <row r="961" spans="1:15" ht="16.5">
      <c r="A961" s="112" t="s">
        <v>41</v>
      </c>
      <c r="B961" s="105"/>
      <c r="C961" s="113"/>
      <c r="D961" s="98"/>
      <c r="E961" s="116"/>
      <c r="F961" s="111"/>
      <c r="G961" s="111"/>
      <c r="H961" s="95"/>
      <c r="I961" s="97"/>
      <c r="J961" s="97"/>
      <c r="K961" s="97"/>
      <c r="L961" s="111"/>
    </row>
    <row r="962" spans="1:15" ht="15.75" thickBot="1"/>
    <row r="963" spans="1:15" ht="15.75" thickBot="1">
      <c r="A963" s="206" t="s">
        <v>0</v>
      </c>
      <c r="B963" s="206"/>
      <c r="C963" s="206"/>
      <c r="D963" s="206"/>
      <c r="E963" s="206"/>
      <c r="F963" s="206"/>
      <c r="G963" s="206"/>
      <c r="H963" s="206"/>
      <c r="I963" s="206"/>
      <c r="J963" s="206"/>
      <c r="K963" s="206"/>
      <c r="L963" s="206"/>
      <c r="M963" s="206"/>
      <c r="N963" s="206"/>
      <c r="O963" s="206"/>
    </row>
    <row r="964" spans="1:15" ht="15.75" thickBot="1">
      <c r="A964" s="206"/>
      <c r="B964" s="206"/>
      <c r="C964" s="206"/>
      <c r="D964" s="206"/>
      <c r="E964" s="206"/>
      <c r="F964" s="206"/>
      <c r="G964" s="206"/>
      <c r="H964" s="206"/>
      <c r="I964" s="206"/>
      <c r="J964" s="206"/>
      <c r="K964" s="206"/>
      <c r="L964" s="206"/>
      <c r="M964" s="206"/>
      <c r="N964" s="206"/>
      <c r="O964" s="206"/>
    </row>
    <row r="965" spans="1:15">
      <c r="A965" s="206"/>
      <c r="B965" s="206"/>
      <c r="C965" s="206"/>
      <c r="D965" s="206"/>
      <c r="E965" s="206"/>
      <c r="F965" s="206"/>
      <c r="G965" s="206"/>
      <c r="H965" s="206"/>
      <c r="I965" s="206"/>
      <c r="J965" s="206"/>
      <c r="K965" s="206"/>
      <c r="L965" s="206"/>
      <c r="M965" s="206"/>
      <c r="N965" s="206"/>
      <c r="O965" s="206"/>
    </row>
    <row r="966" spans="1:15">
      <c r="A966" s="207" t="s">
        <v>1</v>
      </c>
      <c r="B966" s="207"/>
      <c r="C966" s="207"/>
      <c r="D966" s="207"/>
      <c r="E966" s="207"/>
      <c r="F966" s="207"/>
      <c r="G966" s="207"/>
      <c r="H966" s="207"/>
      <c r="I966" s="207"/>
      <c r="J966" s="207"/>
      <c r="K966" s="207"/>
      <c r="L966" s="207"/>
      <c r="M966" s="207"/>
      <c r="N966" s="207"/>
      <c r="O966" s="207"/>
    </row>
    <row r="967" spans="1:15">
      <c r="A967" s="207" t="s">
        <v>2</v>
      </c>
      <c r="B967" s="207"/>
      <c r="C967" s="207"/>
      <c r="D967" s="207"/>
      <c r="E967" s="207"/>
      <c r="F967" s="207"/>
      <c r="G967" s="207"/>
      <c r="H967" s="207"/>
      <c r="I967" s="207"/>
      <c r="J967" s="207"/>
      <c r="K967" s="207"/>
      <c r="L967" s="207"/>
      <c r="M967" s="207"/>
      <c r="N967" s="207"/>
      <c r="O967" s="207"/>
    </row>
    <row r="968" spans="1:15" ht="15.75" thickBot="1">
      <c r="A968" s="208" t="s">
        <v>3</v>
      </c>
      <c r="B968" s="208"/>
      <c r="C968" s="208"/>
      <c r="D968" s="208"/>
      <c r="E968" s="208"/>
      <c r="F968" s="208"/>
      <c r="G968" s="208"/>
      <c r="H968" s="208"/>
      <c r="I968" s="208"/>
      <c r="J968" s="208"/>
      <c r="K968" s="208"/>
      <c r="L968" s="208"/>
      <c r="M968" s="208"/>
      <c r="N968" s="208"/>
      <c r="O968" s="208"/>
    </row>
    <row r="969" spans="1:15" ht="16.5">
      <c r="A969" s="164" t="s">
        <v>250</v>
      </c>
      <c r="B969" s="164"/>
      <c r="C969" s="164"/>
      <c r="D969" s="164"/>
      <c r="E969" s="164"/>
      <c r="F969" s="164"/>
      <c r="G969" s="164"/>
      <c r="H969" s="164"/>
      <c r="I969" s="164"/>
      <c r="J969" s="164"/>
      <c r="K969" s="164"/>
      <c r="L969" s="164"/>
      <c r="M969" s="164"/>
      <c r="N969" s="164"/>
      <c r="O969" s="164"/>
    </row>
    <row r="970" spans="1:15" ht="16.5">
      <c r="A970" s="164" t="s">
        <v>5</v>
      </c>
      <c r="B970" s="164"/>
      <c r="C970" s="164"/>
      <c r="D970" s="164"/>
      <c r="E970" s="164"/>
      <c r="F970" s="164"/>
      <c r="G970" s="164"/>
      <c r="H970" s="164"/>
      <c r="I970" s="164"/>
      <c r="J970" s="164"/>
      <c r="K970" s="164"/>
      <c r="L970" s="164"/>
      <c r="M970" s="164"/>
      <c r="N970" s="164"/>
      <c r="O970" s="164"/>
    </row>
    <row r="971" spans="1:15">
      <c r="A971" s="165" t="s">
        <v>6</v>
      </c>
      <c r="B971" s="166" t="s">
        <v>7</v>
      </c>
      <c r="C971" s="167" t="s">
        <v>8</v>
      </c>
      <c r="D971" s="166" t="s">
        <v>9</v>
      </c>
      <c r="E971" s="165" t="s">
        <v>10</v>
      </c>
      <c r="F971" s="165" t="s">
        <v>11</v>
      </c>
      <c r="G971" s="166" t="s">
        <v>12</v>
      </c>
      <c r="H971" s="166" t="s">
        <v>13</v>
      </c>
      <c r="I971" s="167" t="s">
        <v>14</v>
      </c>
      <c r="J971" s="167" t="s">
        <v>15</v>
      </c>
      <c r="K971" s="167" t="s">
        <v>16</v>
      </c>
      <c r="L971" s="168" t="s">
        <v>17</v>
      </c>
      <c r="M971" s="166" t="s">
        <v>18</v>
      </c>
      <c r="N971" s="166" t="s">
        <v>19</v>
      </c>
      <c r="O971" s="166" t="s">
        <v>20</v>
      </c>
    </row>
    <row r="972" spans="1:15">
      <c r="A972" s="165"/>
      <c r="B972" s="166"/>
      <c r="C972" s="166"/>
      <c r="D972" s="166"/>
      <c r="E972" s="165"/>
      <c r="F972" s="165"/>
      <c r="G972" s="166"/>
      <c r="H972" s="166"/>
      <c r="I972" s="166"/>
      <c r="J972" s="166"/>
      <c r="K972" s="166"/>
      <c r="L972" s="200"/>
      <c r="M972" s="166"/>
      <c r="N972" s="166"/>
      <c r="O972" s="166"/>
    </row>
    <row r="973" spans="1:15">
      <c r="A973" s="119">
        <v>1</v>
      </c>
      <c r="B973" s="124">
        <v>43095</v>
      </c>
      <c r="C973" s="119">
        <v>310</v>
      </c>
      <c r="D973" s="119" t="s">
        <v>178</v>
      </c>
      <c r="E973" s="119" t="s">
        <v>22</v>
      </c>
      <c r="F973" s="119" t="s">
        <v>55</v>
      </c>
      <c r="G973" s="123">
        <v>6</v>
      </c>
      <c r="H973" s="123">
        <v>3</v>
      </c>
      <c r="I973" s="123">
        <v>10</v>
      </c>
      <c r="J973" s="123">
        <v>14</v>
      </c>
      <c r="K973" s="123">
        <v>18</v>
      </c>
      <c r="L973" s="123">
        <v>3</v>
      </c>
      <c r="M973" s="119">
        <v>1750</v>
      </c>
      <c r="N973" s="122">
        <f>IF('HNI OPTION CALLS'!E973="BUY",('HNI OPTION CALLS'!L973-'HNI OPTION CALLS'!G973)*('HNI OPTION CALLS'!M973),('HNI OPTION CALLS'!G973-'HNI OPTION CALLS'!L973)*('HNI OPTION CALLS'!M973))</f>
        <v>-5250</v>
      </c>
      <c r="O973" s="8">
        <f>'HNI OPTION CALLS'!N973/('HNI OPTION CALLS'!M973)/'HNI OPTION CALLS'!G973%</f>
        <v>-50</v>
      </c>
    </row>
    <row r="974" spans="1:15">
      <c r="A974" s="119">
        <v>2</v>
      </c>
      <c r="B974" s="124">
        <v>43091</v>
      </c>
      <c r="C974" s="119">
        <v>175</v>
      </c>
      <c r="D974" s="119" t="s">
        <v>178</v>
      </c>
      <c r="E974" s="119" t="s">
        <v>22</v>
      </c>
      <c r="F974" s="119" t="s">
        <v>116</v>
      </c>
      <c r="G974" s="123">
        <v>4</v>
      </c>
      <c r="H974" s="123">
        <v>1</v>
      </c>
      <c r="I974" s="123">
        <v>6</v>
      </c>
      <c r="J974" s="123">
        <v>8</v>
      </c>
      <c r="K974" s="123">
        <v>10</v>
      </c>
      <c r="L974" s="123">
        <v>1</v>
      </c>
      <c r="M974" s="119">
        <v>3500</v>
      </c>
      <c r="N974" s="122">
        <f>IF('HNI OPTION CALLS'!E974="BUY",('HNI OPTION CALLS'!L974-'HNI OPTION CALLS'!G974)*('HNI OPTION CALLS'!M974),('HNI OPTION CALLS'!G974-'HNI OPTION CALLS'!L974)*('HNI OPTION CALLS'!M974))</f>
        <v>-10500</v>
      </c>
      <c r="O974" s="8">
        <f>'HNI OPTION CALLS'!N974/('HNI OPTION CALLS'!M974)/'HNI OPTION CALLS'!G974%</f>
        <v>-75</v>
      </c>
    </row>
    <row r="975" spans="1:15">
      <c r="A975" s="119">
        <v>3</v>
      </c>
      <c r="B975" s="124">
        <v>43089</v>
      </c>
      <c r="C975" s="119">
        <v>800</v>
      </c>
      <c r="D975" s="119" t="s">
        <v>178</v>
      </c>
      <c r="E975" s="119" t="s">
        <v>22</v>
      </c>
      <c r="F975" s="119" t="s">
        <v>238</v>
      </c>
      <c r="G975" s="123">
        <v>19</v>
      </c>
      <c r="H975" s="123">
        <v>9</v>
      </c>
      <c r="I975" s="123">
        <v>25</v>
      </c>
      <c r="J975" s="123">
        <v>31</v>
      </c>
      <c r="K975" s="123">
        <v>37</v>
      </c>
      <c r="L975" s="123">
        <v>37</v>
      </c>
      <c r="M975" s="119">
        <v>800</v>
      </c>
      <c r="N975" s="122">
        <f>IF('HNI OPTION CALLS'!E975="BUY",('HNI OPTION CALLS'!L975-'HNI OPTION CALLS'!G975)*('HNI OPTION CALLS'!M975),('HNI OPTION CALLS'!G975-'HNI OPTION CALLS'!L975)*('HNI OPTION CALLS'!M975))</f>
        <v>14400</v>
      </c>
      <c r="O975" s="8">
        <f>'HNI OPTION CALLS'!N975/('HNI OPTION CALLS'!M975)/'HNI OPTION CALLS'!G975%</f>
        <v>94.73684210526315</v>
      </c>
    </row>
    <row r="976" spans="1:15">
      <c r="A976" s="119">
        <v>4</v>
      </c>
      <c r="B976" s="124">
        <v>43089</v>
      </c>
      <c r="C976" s="119">
        <v>240</v>
      </c>
      <c r="D976" s="119" t="s">
        <v>178</v>
      </c>
      <c r="E976" s="119" t="s">
        <v>22</v>
      </c>
      <c r="F976" s="119" t="s">
        <v>69</v>
      </c>
      <c r="G976" s="123">
        <v>6</v>
      </c>
      <c r="H976" s="123">
        <v>4</v>
      </c>
      <c r="I976" s="123">
        <v>7</v>
      </c>
      <c r="J976" s="123">
        <v>8</v>
      </c>
      <c r="K976" s="123">
        <v>9</v>
      </c>
      <c r="L976" s="123">
        <v>9</v>
      </c>
      <c r="M976" s="119">
        <v>5000</v>
      </c>
      <c r="N976" s="122">
        <f>IF('HNI OPTION CALLS'!E976="BUY",('HNI OPTION CALLS'!L976-'HNI OPTION CALLS'!G976)*('HNI OPTION CALLS'!M976),('HNI OPTION CALLS'!G976-'HNI OPTION CALLS'!L976)*('HNI OPTION CALLS'!M976))</f>
        <v>15000</v>
      </c>
      <c r="O976" s="8">
        <f>'HNI OPTION CALLS'!N976/('HNI OPTION CALLS'!M976)/'HNI OPTION CALLS'!G976%</f>
        <v>50</v>
      </c>
    </row>
    <row r="977" spans="1:15">
      <c r="A977" s="119">
        <v>5</v>
      </c>
      <c r="B977" s="124">
        <v>43088</v>
      </c>
      <c r="C977" s="119">
        <v>9600</v>
      </c>
      <c r="D977" s="119" t="s">
        <v>178</v>
      </c>
      <c r="E977" s="119" t="s">
        <v>22</v>
      </c>
      <c r="F977" s="119" t="s">
        <v>253</v>
      </c>
      <c r="G977" s="123">
        <v>120</v>
      </c>
      <c r="H977" s="123">
        <v>20</v>
      </c>
      <c r="I977" s="123">
        <v>200</v>
      </c>
      <c r="J977" s="123">
        <v>280</v>
      </c>
      <c r="K977" s="123">
        <v>360</v>
      </c>
      <c r="L977" s="123">
        <v>280</v>
      </c>
      <c r="M977" s="119">
        <v>75</v>
      </c>
      <c r="N977" s="122">
        <f>IF('HNI OPTION CALLS'!E977="BUY",('HNI OPTION CALLS'!L977-'HNI OPTION CALLS'!G977)*('HNI OPTION CALLS'!M977),('HNI OPTION CALLS'!G977-'HNI OPTION CALLS'!L977)*('HNI OPTION CALLS'!M977))</f>
        <v>12000</v>
      </c>
      <c r="O977" s="8">
        <f>'HNI OPTION CALLS'!N977/('HNI OPTION CALLS'!M977)/'HNI OPTION CALLS'!G977%</f>
        <v>133.33333333333334</v>
      </c>
    </row>
    <row r="978" spans="1:15">
      <c r="A978" s="119">
        <v>6</v>
      </c>
      <c r="B978" s="124">
        <v>43087</v>
      </c>
      <c r="C978" s="119">
        <v>700</v>
      </c>
      <c r="D978" s="119" t="s">
        <v>178</v>
      </c>
      <c r="E978" s="119" t="s">
        <v>22</v>
      </c>
      <c r="F978" s="119" t="s">
        <v>258</v>
      </c>
      <c r="G978" s="123">
        <v>19</v>
      </c>
      <c r="H978" s="123">
        <v>13</v>
      </c>
      <c r="I978" s="123">
        <v>23</v>
      </c>
      <c r="J978" s="123">
        <v>27</v>
      </c>
      <c r="K978" s="123">
        <v>30</v>
      </c>
      <c r="L978" s="123">
        <v>23</v>
      </c>
      <c r="M978" s="119">
        <v>1000</v>
      </c>
      <c r="N978" s="122">
        <f>IF('HNI OPTION CALLS'!E978="BUY",('HNI OPTION CALLS'!L978-'HNI OPTION CALLS'!G978)*('HNI OPTION CALLS'!M978),('HNI OPTION CALLS'!G978-'HNI OPTION CALLS'!L978)*('HNI OPTION CALLS'!M978))</f>
        <v>4000</v>
      </c>
      <c r="O978" s="8">
        <f>'HNI OPTION CALLS'!N978/('HNI OPTION CALLS'!M978)/'HNI OPTION CALLS'!G978%</f>
        <v>21.05263157894737</v>
      </c>
    </row>
    <row r="979" spans="1:15">
      <c r="A979" s="119">
        <v>7</v>
      </c>
      <c r="B979" s="124">
        <v>43082</v>
      </c>
      <c r="C979" s="119">
        <v>300</v>
      </c>
      <c r="D979" s="119" t="s">
        <v>178</v>
      </c>
      <c r="E979" s="119" t="s">
        <v>22</v>
      </c>
      <c r="F979" s="119" t="s">
        <v>195</v>
      </c>
      <c r="G979" s="123">
        <v>7.5</v>
      </c>
      <c r="H979" s="123">
        <v>5</v>
      </c>
      <c r="I979" s="123">
        <v>9</v>
      </c>
      <c r="J979" s="123">
        <v>10.5</v>
      </c>
      <c r="K979" s="123">
        <v>12</v>
      </c>
      <c r="L979" s="123">
        <v>5</v>
      </c>
      <c r="M979" s="119">
        <v>4500</v>
      </c>
      <c r="N979" s="122">
        <f>IF('HNI OPTION CALLS'!E979="BUY",('HNI OPTION CALLS'!L979-'HNI OPTION CALLS'!G979)*('HNI OPTION CALLS'!M979),('HNI OPTION CALLS'!G979-'HNI OPTION CALLS'!L979)*('HNI OPTION CALLS'!M979))</f>
        <v>-11250</v>
      </c>
      <c r="O979" s="8">
        <f>'HNI OPTION CALLS'!N979/('HNI OPTION CALLS'!M979)/'HNI OPTION CALLS'!G979%</f>
        <v>-33.333333333333336</v>
      </c>
    </row>
    <row r="980" spans="1:15">
      <c r="A980" s="119">
        <v>8</v>
      </c>
      <c r="B980" s="124">
        <v>43081</v>
      </c>
      <c r="C980" s="119">
        <v>300</v>
      </c>
      <c r="D980" s="119" t="s">
        <v>178</v>
      </c>
      <c r="E980" s="119" t="s">
        <v>22</v>
      </c>
      <c r="F980" s="119" t="s">
        <v>49</v>
      </c>
      <c r="G980" s="123">
        <v>7.5</v>
      </c>
      <c r="H980" s="123">
        <v>4</v>
      </c>
      <c r="I980" s="123">
        <v>9.5</v>
      </c>
      <c r="J980" s="123">
        <v>11.5</v>
      </c>
      <c r="K980" s="123">
        <v>13.5</v>
      </c>
      <c r="L980" s="123">
        <v>4</v>
      </c>
      <c r="M980" s="119">
        <v>3000</v>
      </c>
      <c r="N980" s="122">
        <f>IF('HNI OPTION CALLS'!E980="BUY",('HNI OPTION CALLS'!L980-'HNI OPTION CALLS'!G980)*('HNI OPTION CALLS'!M980),('HNI OPTION CALLS'!G980-'HNI OPTION CALLS'!L980)*('HNI OPTION CALLS'!M980))</f>
        <v>-10500</v>
      </c>
      <c r="O980" s="8">
        <f>'HNI OPTION CALLS'!N980/('HNI OPTION CALLS'!M980)/'HNI OPTION CALLS'!G980%</f>
        <v>-46.666666666666671</v>
      </c>
    </row>
    <row r="981" spans="1:15">
      <c r="A981" s="119">
        <v>9</v>
      </c>
      <c r="B981" s="124">
        <v>43080</v>
      </c>
      <c r="C981" s="119">
        <v>190</v>
      </c>
      <c r="D981" s="119" t="s">
        <v>178</v>
      </c>
      <c r="E981" s="119" t="s">
        <v>22</v>
      </c>
      <c r="F981" s="119" t="s">
        <v>255</v>
      </c>
      <c r="G981" s="123">
        <v>6</v>
      </c>
      <c r="H981" s="123">
        <v>3</v>
      </c>
      <c r="I981" s="123">
        <v>7.5</v>
      </c>
      <c r="J981" s="123">
        <v>9</v>
      </c>
      <c r="K981" s="123">
        <v>10.5</v>
      </c>
      <c r="L981" s="123">
        <v>7.5</v>
      </c>
      <c r="M981" s="119">
        <v>3500</v>
      </c>
      <c r="N981" s="122">
        <f>IF('HNI OPTION CALLS'!E981="BUY",('HNI OPTION CALLS'!L981-'HNI OPTION CALLS'!G981)*('HNI OPTION CALLS'!M981),('HNI OPTION CALLS'!G981-'HNI OPTION CALLS'!L981)*('HNI OPTION CALLS'!M981))</f>
        <v>5250</v>
      </c>
      <c r="O981" s="8">
        <f>'HNI OPTION CALLS'!N981/('HNI OPTION CALLS'!M981)/'HNI OPTION CALLS'!G981%</f>
        <v>25</v>
      </c>
    </row>
    <row r="982" spans="1:15">
      <c r="A982" s="119">
        <v>10</v>
      </c>
      <c r="B982" s="124">
        <v>43077</v>
      </c>
      <c r="C982" s="119">
        <v>170</v>
      </c>
      <c r="D982" s="119" t="s">
        <v>178</v>
      </c>
      <c r="E982" s="119" t="s">
        <v>22</v>
      </c>
      <c r="F982" s="119" t="s">
        <v>83</v>
      </c>
      <c r="G982" s="123">
        <v>6.5</v>
      </c>
      <c r="H982" s="123">
        <v>3</v>
      </c>
      <c r="I982" s="123">
        <v>8.5</v>
      </c>
      <c r="J982" s="123">
        <v>10.5</v>
      </c>
      <c r="K982" s="123">
        <v>12.5</v>
      </c>
      <c r="L982" s="123">
        <v>8.5</v>
      </c>
      <c r="M982" s="119">
        <v>3500</v>
      </c>
      <c r="N982" s="122">
        <f>IF('HNI OPTION CALLS'!E982="BUY",('HNI OPTION CALLS'!L982-'HNI OPTION CALLS'!G982)*('HNI OPTION CALLS'!M982),('HNI OPTION CALLS'!G982-'HNI OPTION CALLS'!L982)*('HNI OPTION CALLS'!M982))</f>
        <v>7000</v>
      </c>
      <c r="O982" s="8">
        <f>'HNI OPTION CALLS'!N982/('HNI OPTION CALLS'!M982)/'HNI OPTION CALLS'!G982%</f>
        <v>30.769230769230766</v>
      </c>
    </row>
    <row r="983" spans="1:15">
      <c r="A983" s="119">
        <v>11</v>
      </c>
      <c r="B983" s="124">
        <v>43076</v>
      </c>
      <c r="C983" s="119">
        <v>8900</v>
      </c>
      <c r="D983" s="119" t="s">
        <v>178</v>
      </c>
      <c r="E983" s="119" t="s">
        <v>22</v>
      </c>
      <c r="F983" s="119" t="s">
        <v>253</v>
      </c>
      <c r="G983" s="123">
        <v>120</v>
      </c>
      <c r="H983" s="123">
        <v>25</v>
      </c>
      <c r="I983" s="123">
        <v>180</v>
      </c>
      <c r="J983" s="123">
        <v>240</v>
      </c>
      <c r="K983" s="123">
        <v>300</v>
      </c>
      <c r="L983" s="123">
        <v>300</v>
      </c>
      <c r="M983" s="119">
        <v>75</v>
      </c>
      <c r="N983" s="122">
        <f>IF('HNI OPTION CALLS'!E983="BUY",('HNI OPTION CALLS'!L983-'HNI OPTION CALLS'!G983)*('HNI OPTION CALLS'!M983),('HNI OPTION CALLS'!G983-'HNI OPTION CALLS'!L983)*('HNI OPTION CALLS'!M983))</f>
        <v>13500</v>
      </c>
      <c r="O983" s="8">
        <f>'HNI OPTION CALLS'!N983/('HNI OPTION CALLS'!M983)/'HNI OPTION CALLS'!G983%</f>
        <v>150</v>
      </c>
    </row>
    <row r="984" spans="1:15">
      <c r="A984" s="119">
        <v>12</v>
      </c>
      <c r="B984" s="124">
        <v>43076</v>
      </c>
      <c r="C984" s="119">
        <v>760</v>
      </c>
      <c r="D984" s="119" t="s">
        <v>178</v>
      </c>
      <c r="E984" s="119" t="s">
        <v>22</v>
      </c>
      <c r="F984" s="119" t="s">
        <v>26</v>
      </c>
      <c r="G984" s="123">
        <v>14</v>
      </c>
      <c r="H984" s="123">
        <v>3</v>
      </c>
      <c r="I984" s="123">
        <v>20</v>
      </c>
      <c r="J984" s="123">
        <v>26</v>
      </c>
      <c r="K984" s="123">
        <v>32</v>
      </c>
      <c r="L984" s="123">
        <v>20</v>
      </c>
      <c r="M984" s="119">
        <v>1000</v>
      </c>
      <c r="N984" s="122">
        <f>IF('HNI OPTION CALLS'!E984="BUY",('HNI OPTION CALLS'!L984-'HNI OPTION CALLS'!G984)*('HNI OPTION CALLS'!M984),('HNI OPTION CALLS'!G984-'HNI OPTION CALLS'!L984)*('HNI OPTION CALLS'!M984))</f>
        <v>6000</v>
      </c>
      <c r="O984" s="8">
        <f>'HNI OPTION CALLS'!N984/('HNI OPTION CALLS'!M984)/'HNI OPTION CALLS'!G984%</f>
        <v>42.857142857142854</v>
      </c>
    </row>
    <row r="985" spans="1:15">
      <c r="A985" s="119">
        <v>13</v>
      </c>
      <c r="B985" s="124">
        <v>43073</v>
      </c>
      <c r="C985" s="119">
        <v>500</v>
      </c>
      <c r="D985" s="119" t="s">
        <v>178</v>
      </c>
      <c r="E985" s="119" t="s">
        <v>22</v>
      </c>
      <c r="F985" s="119" t="s">
        <v>143</v>
      </c>
      <c r="G985" s="123">
        <v>22</v>
      </c>
      <c r="H985" s="123">
        <v>13</v>
      </c>
      <c r="I985" s="123">
        <v>27</v>
      </c>
      <c r="J985" s="123">
        <v>32</v>
      </c>
      <c r="K985" s="123">
        <v>37</v>
      </c>
      <c r="L985" s="123">
        <v>27</v>
      </c>
      <c r="M985" s="119">
        <v>1800</v>
      </c>
      <c r="N985" s="122">
        <f>IF('NORMAL OPTION CALLS'!E1773="BUY",('NORMAL OPTION CALLS'!L1773-'NORMAL OPTION CALLS'!G1773)*('NORMAL OPTION CALLS'!M1773),('NORMAL OPTION CALLS'!G1773-'NORMAL OPTION CALLS'!L1773)*('NORMAL OPTION CALLS'!M1773))</f>
        <v>12300.000000000002</v>
      </c>
      <c r="O985" s="8">
        <f>'NORMAL OPTION CALLS'!N1773/('NORMAL OPTION CALLS'!M1773)/'NORMAL OPTION CALLS'!G1773%</f>
        <v>56.164383561643845</v>
      </c>
    </row>
    <row r="986" spans="1:15" s="118" customFormat="1">
      <c r="A986" s="115"/>
      <c r="B986" s="144"/>
      <c r="C986" s="115"/>
      <c r="D986" s="115"/>
      <c r="E986" s="115"/>
      <c r="F986" s="115"/>
      <c r="G986" s="94"/>
      <c r="H986" s="94"/>
      <c r="I986" s="94"/>
      <c r="J986" s="94"/>
      <c r="K986" s="94"/>
      <c r="L986" s="94"/>
      <c r="M986" s="115"/>
      <c r="N986" s="145"/>
      <c r="O986" s="51"/>
    </row>
    <row r="987" spans="1:15" ht="17.25" thickBot="1">
      <c r="A987" s="91"/>
      <c r="B987" s="92"/>
      <c r="C987" s="92"/>
      <c r="D987" s="93"/>
      <c r="E987" s="93"/>
      <c r="F987" s="93"/>
      <c r="G987" s="94"/>
      <c r="H987" s="95"/>
      <c r="I987" s="96" t="s">
        <v>27</v>
      </c>
      <c r="J987" s="96"/>
      <c r="K987" s="97"/>
      <c r="L987" s="97"/>
    </row>
    <row r="988" spans="1:15" ht="16.5">
      <c r="A988" s="98"/>
      <c r="B988" s="92"/>
      <c r="C988" s="92"/>
      <c r="D988" s="169" t="s">
        <v>28</v>
      </c>
      <c r="E988" s="203"/>
      <c r="F988" s="99">
        <v>13</v>
      </c>
      <c r="G988" s="100">
        <v>100</v>
      </c>
      <c r="H988" s="93">
        <v>13</v>
      </c>
      <c r="I988" s="101">
        <f>'HNI OPTION CALLS'!H989/'HNI OPTION CALLS'!H988%</f>
        <v>69.230769230769226</v>
      </c>
      <c r="J988" s="101"/>
      <c r="K988" s="101"/>
      <c r="L988" s="102"/>
    </row>
    <row r="989" spans="1:15" ht="16.5">
      <c r="A989" s="98"/>
      <c r="B989" s="92"/>
      <c r="C989" s="92"/>
      <c r="D989" s="170" t="s">
        <v>29</v>
      </c>
      <c r="E989" s="204"/>
      <c r="F989" s="103">
        <v>9</v>
      </c>
      <c r="G989" s="104">
        <f>('HNI OPTION CALLS'!F989/'HNI OPTION CALLS'!F988)*100</f>
        <v>69.230769230769226</v>
      </c>
      <c r="H989" s="93">
        <v>9</v>
      </c>
      <c r="I989" s="97"/>
      <c r="J989" s="97"/>
      <c r="K989" s="93"/>
      <c r="L989" s="97"/>
      <c r="N989" s="93" t="s">
        <v>30</v>
      </c>
      <c r="O989" s="93"/>
    </row>
    <row r="990" spans="1:15" ht="16.5">
      <c r="A990" s="105"/>
      <c r="B990" s="92"/>
      <c r="C990" s="92"/>
      <c r="D990" s="170" t="s">
        <v>31</v>
      </c>
      <c r="E990" s="204"/>
      <c r="F990" s="103">
        <v>0</v>
      </c>
      <c r="G990" s="104">
        <f>('HNI OPTION CALLS'!F990/'HNI OPTION CALLS'!F988)*100</f>
        <v>0</v>
      </c>
      <c r="H990" s="106"/>
      <c r="I990" s="93"/>
      <c r="J990" s="93"/>
      <c r="K990" s="93"/>
      <c r="L990" s="97"/>
      <c r="N990" s="98"/>
      <c r="O990" s="98"/>
    </row>
    <row r="991" spans="1:15" ht="16.5">
      <c r="A991" s="105"/>
      <c r="B991" s="92"/>
      <c r="C991" s="92"/>
      <c r="D991" s="170" t="s">
        <v>32</v>
      </c>
      <c r="E991" s="204"/>
      <c r="F991" s="103">
        <v>0</v>
      </c>
      <c r="G991" s="104">
        <f>('HNI OPTION CALLS'!F991/'HNI OPTION CALLS'!F988)*100</f>
        <v>0</v>
      </c>
      <c r="H991" s="106"/>
      <c r="I991" s="93"/>
      <c r="J991" s="93"/>
      <c r="K991" s="93"/>
    </row>
    <row r="992" spans="1:15" ht="16.5">
      <c r="A992" s="105"/>
      <c r="B992" s="92"/>
      <c r="C992" s="92"/>
      <c r="D992" s="170" t="s">
        <v>33</v>
      </c>
      <c r="E992" s="204"/>
      <c r="F992" s="103">
        <v>4</v>
      </c>
      <c r="G992" s="104">
        <f>('HNI OPTION CALLS'!F992/'HNI OPTION CALLS'!F988)*100</f>
        <v>30.76923076923077</v>
      </c>
      <c r="H992" s="106"/>
      <c r="I992" s="93" t="s">
        <v>34</v>
      </c>
      <c r="J992" s="93"/>
      <c r="K992" s="97"/>
      <c r="L992" s="97"/>
    </row>
    <row r="993" spans="1:15" ht="16.5">
      <c r="A993" s="105"/>
      <c r="B993" s="92"/>
      <c r="C993" s="92"/>
      <c r="D993" s="170" t="s">
        <v>35</v>
      </c>
      <c r="E993" s="204"/>
      <c r="F993" s="103">
        <v>0</v>
      </c>
      <c r="G993" s="104">
        <f>('HNI OPTION CALLS'!F993/'HNI OPTION CALLS'!F988)*100</f>
        <v>0</v>
      </c>
      <c r="H993" s="106"/>
      <c r="I993" s="93"/>
      <c r="J993" s="93"/>
      <c r="K993" s="97"/>
      <c r="L993" s="97"/>
    </row>
    <row r="994" spans="1:15" ht="17.25" thickBot="1">
      <c r="A994" s="105"/>
      <c r="B994" s="92"/>
      <c r="C994" s="92"/>
      <c r="D994" s="171" t="s">
        <v>36</v>
      </c>
      <c r="E994" s="205"/>
      <c r="F994" s="107">
        <v>0</v>
      </c>
      <c r="G994" s="108">
        <f>('HNI OPTION CALLS'!F994/'HNI OPTION CALLS'!F988)*100</f>
        <v>0</v>
      </c>
      <c r="H994" s="106"/>
      <c r="I994" s="93"/>
      <c r="J994" s="93"/>
      <c r="K994" s="102"/>
      <c r="L994" s="102"/>
    </row>
    <row r="995" spans="1:15" ht="16.5">
      <c r="A995" s="109" t="s">
        <v>37</v>
      </c>
      <c r="B995" s="92"/>
      <c r="C995" s="92"/>
      <c r="D995" s="98"/>
      <c r="E995" s="98"/>
      <c r="F995" s="93"/>
      <c r="G995" s="93"/>
      <c r="H995" s="110"/>
      <c r="I995" s="111"/>
      <c r="J995" s="111"/>
      <c r="K995" s="111"/>
      <c r="N995" s="115"/>
      <c r="O995" s="115"/>
    </row>
    <row r="996" spans="1:15" ht="16.5">
      <c r="A996" s="112" t="s">
        <v>38</v>
      </c>
      <c r="B996" s="92"/>
      <c r="C996" s="92"/>
      <c r="D996" s="113"/>
      <c r="E996" s="114"/>
      <c r="F996" s="98"/>
      <c r="G996" s="111"/>
      <c r="H996" s="110"/>
      <c r="I996" s="111"/>
      <c r="J996" s="111"/>
      <c r="K996" s="111"/>
      <c r="L996" s="93"/>
      <c r="N996" s="98"/>
      <c r="O996" s="98"/>
    </row>
    <row r="997" spans="1:15" ht="16.5">
      <c r="A997" s="112" t="s">
        <v>39</v>
      </c>
      <c r="B997" s="92"/>
      <c r="C997" s="92"/>
      <c r="D997" s="98"/>
      <c r="E997" s="114"/>
      <c r="F997" s="98"/>
      <c r="G997" s="111"/>
      <c r="H997" s="110"/>
      <c r="I997" s="97"/>
      <c r="J997" s="97"/>
      <c r="K997" s="97"/>
      <c r="L997" s="93"/>
    </row>
    <row r="998" spans="1:15" ht="16.5">
      <c r="A998" s="112" t="s">
        <v>40</v>
      </c>
      <c r="B998" s="113"/>
      <c r="C998" s="92"/>
      <c r="D998" s="98"/>
      <c r="E998" s="114"/>
      <c r="F998" s="98"/>
      <c r="G998" s="111"/>
      <c r="H998" s="95"/>
      <c r="I998" s="97"/>
      <c r="J998" s="97"/>
      <c r="K998" s="97"/>
      <c r="L998" s="93"/>
    </row>
    <row r="999" spans="1:15" ht="16.5">
      <c r="A999" s="112" t="s">
        <v>41</v>
      </c>
      <c r="B999" s="105"/>
      <c r="C999" s="113"/>
      <c r="D999" s="98"/>
      <c r="E999" s="116"/>
      <c r="F999" s="111"/>
      <c r="G999" s="111"/>
      <c r="H999" s="95"/>
      <c r="I999" s="97"/>
      <c r="J999" s="97"/>
      <c r="K999" s="97"/>
      <c r="L999" s="111"/>
    </row>
    <row r="1000" spans="1:15" ht="15.75" thickBot="1"/>
    <row r="1001" spans="1:15" ht="15.75" thickBot="1">
      <c r="A1001" s="206" t="s">
        <v>0</v>
      </c>
      <c r="B1001" s="206"/>
      <c r="C1001" s="206"/>
      <c r="D1001" s="206"/>
      <c r="E1001" s="206"/>
      <c r="F1001" s="206"/>
      <c r="G1001" s="206"/>
      <c r="H1001" s="206"/>
      <c r="I1001" s="206"/>
      <c r="J1001" s="206"/>
      <c r="K1001" s="206"/>
      <c r="L1001" s="206"/>
      <c r="M1001" s="206"/>
      <c r="N1001" s="206"/>
      <c r="O1001" s="206"/>
    </row>
    <row r="1002" spans="1:15" ht="15.75" thickBot="1">
      <c r="A1002" s="206"/>
      <c r="B1002" s="206"/>
      <c r="C1002" s="206"/>
      <c r="D1002" s="206"/>
      <c r="E1002" s="206"/>
      <c r="F1002" s="206"/>
      <c r="G1002" s="206"/>
      <c r="H1002" s="206"/>
      <c r="I1002" s="206"/>
      <c r="J1002" s="206"/>
      <c r="K1002" s="206"/>
      <c r="L1002" s="206"/>
      <c r="M1002" s="206"/>
      <c r="N1002" s="206"/>
      <c r="O1002" s="206"/>
    </row>
    <row r="1003" spans="1:15">
      <c r="A1003" s="206"/>
      <c r="B1003" s="206"/>
      <c r="C1003" s="206"/>
      <c r="D1003" s="206"/>
      <c r="E1003" s="206"/>
      <c r="F1003" s="206"/>
      <c r="G1003" s="206"/>
      <c r="H1003" s="206"/>
      <c r="I1003" s="206"/>
      <c r="J1003" s="206"/>
      <c r="K1003" s="206"/>
      <c r="L1003" s="206"/>
      <c r="M1003" s="206"/>
      <c r="N1003" s="206"/>
      <c r="O1003" s="206"/>
    </row>
    <row r="1004" spans="1:15">
      <c r="A1004" s="207" t="s">
        <v>1</v>
      </c>
      <c r="B1004" s="207"/>
      <c r="C1004" s="207"/>
      <c r="D1004" s="207"/>
      <c r="E1004" s="207"/>
      <c r="F1004" s="207"/>
      <c r="G1004" s="207"/>
      <c r="H1004" s="207"/>
      <c r="I1004" s="207"/>
      <c r="J1004" s="207"/>
      <c r="K1004" s="207"/>
      <c r="L1004" s="207"/>
      <c r="M1004" s="207"/>
      <c r="N1004" s="207"/>
      <c r="O1004" s="207"/>
    </row>
    <row r="1005" spans="1:15">
      <c r="A1005" s="207" t="s">
        <v>2</v>
      </c>
      <c r="B1005" s="207"/>
      <c r="C1005" s="207"/>
      <c r="D1005" s="207"/>
      <c r="E1005" s="207"/>
      <c r="F1005" s="207"/>
      <c r="G1005" s="207"/>
      <c r="H1005" s="207"/>
      <c r="I1005" s="207"/>
      <c r="J1005" s="207"/>
      <c r="K1005" s="207"/>
      <c r="L1005" s="207"/>
      <c r="M1005" s="207"/>
      <c r="N1005" s="207"/>
      <c r="O1005" s="207"/>
    </row>
    <row r="1006" spans="1:15" ht="15.75" thickBot="1">
      <c r="A1006" s="208" t="s">
        <v>3</v>
      </c>
      <c r="B1006" s="208"/>
      <c r="C1006" s="208"/>
      <c r="D1006" s="208"/>
      <c r="E1006" s="208"/>
      <c r="F1006" s="208"/>
      <c r="G1006" s="208"/>
      <c r="H1006" s="208"/>
      <c r="I1006" s="208"/>
      <c r="J1006" s="208"/>
      <c r="K1006" s="208"/>
      <c r="L1006" s="208"/>
      <c r="M1006" s="208"/>
      <c r="N1006" s="208"/>
      <c r="O1006" s="208"/>
    </row>
    <row r="1007" spans="1:15" ht="16.5">
      <c r="A1007" s="164" t="s">
        <v>232</v>
      </c>
      <c r="B1007" s="164"/>
      <c r="C1007" s="164"/>
      <c r="D1007" s="164"/>
      <c r="E1007" s="164"/>
      <c r="F1007" s="164"/>
      <c r="G1007" s="164"/>
      <c r="H1007" s="164"/>
      <c r="I1007" s="164"/>
      <c r="J1007" s="164"/>
      <c r="K1007" s="164"/>
      <c r="L1007" s="164"/>
      <c r="M1007" s="164"/>
      <c r="N1007" s="164"/>
      <c r="O1007" s="164"/>
    </row>
    <row r="1008" spans="1:15" ht="16.5">
      <c r="A1008" s="164" t="s">
        <v>5</v>
      </c>
      <c r="B1008" s="164"/>
      <c r="C1008" s="164"/>
      <c r="D1008" s="164"/>
      <c r="E1008" s="164"/>
      <c r="F1008" s="164"/>
      <c r="G1008" s="164"/>
      <c r="H1008" s="164"/>
      <c r="I1008" s="164"/>
      <c r="J1008" s="164"/>
      <c r="K1008" s="164"/>
      <c r="L1008" s="164"/>
      <c r="M1008" s="164"/>
      <c r="N1008" s="164"/>
      <c r="O1008" s="164"/>
    </row>
    <row r="1009" spans="1:15">
      <c r="A1009" s="165" t="s">
        <v>6</v>
      </c>
      <c r="B1009" s="166" t="s">
        <v>7</v>
      </c>
      <c r="C1009" s="167" t="s">
        <v>8</v>
      </c>
      <c r="D1009" s="166" t="s">
        <v>9</v>
      </c>
      <c r="E1009" s="165" t="s">
        <v>10</v>
      </c>
      <c r="F1009" s="165" t="s">
        <v>11</v>
      </c>
      <c r="G1009" s="166" t="s">
        <v>12</v>
      </c>
      <c r="H1009" s="166" t="s">
        <v>13</v>
      </c>
      <c r="I1009" s="167" t="s">
        <v>14</v>
      </c>
      <c r="J1009" s="167" t="s">
        <v>15</v>
      </c>
      <c r="K1009" s="167" t="s">
        <v>16</v>
      </c>
      <c r="L1009" s="168" t="s">
        <v>17</v>
      </c>
      <c r="M1009" s="166" t="s">
        <v>18</v>
      </c>
      <c r="N1009" s="166" t="s">
        <v>19</v>
      </c>
      <c r="O1009" s="166" t="s">
        <v>20</v>
      </c>
    </row>
    <row r="1010" spans="1:15">
      <c r="A1010" s="165"/>
      <c r="B1010" s="166"/>
      <c r="C1010" s="167"/>
      <c r="D1010" s="166"/>
      <c r="E1010" s="165"/>
      <c r="F1010" s="165"/>
      <c r="G1010" s="166"/>
      <c r="H1010" s="166"/>
      <c r="I1010" s="167"/>
      <c r="J1010" s="167"/>
      <c r="K1010" s="167"/>
      <c r="L1010" s="168"/>
      <c r="M1010" s="166"/>
      <c r="N1010" s="166"/>
      <c r="O1010" s="166"/>
    </row>
    <row r="1011" spans="1:15">
      <c r="A1011" s="119">
        <v>1</v>
      </c>
      <c r="B1011" s="124">
        <v>43069</v>
      </c>
      <c r="C1011" s="119">
        <v>640</v>
      </c>
      <c r="D1011" s="119" t="s">
        <v>178</v>
      </c>
      <c r="E1011" s="119" t="s">
        <v>22</v>
      </c>
      <c r="F1011" s="119" t="s">
        <v>246</v>
      </c>
      <c r="G1011" s="123">
        <v>22</v>
      </c>
      <c r="H1011" s="123">
        <v>12</v>
      </c>
      <c r="I1011" s="123">
        <v>28</v>
      </c>
      <c r="J1011" s="123">
        <v>33</v>
      </c>
      <c r="K1011" s="123">
        <v>38</v>
      </c>
      <c r="L1011" s="123">
        <v>12</v>
      </c>
      <c r="M1011" s="119">
        <v>1000</v>
      </c>
      <c r="N1011" s="122">
        <f>IF('HNI OPTION CALLS'!E1011="BUY",('HNI OPTION CALLS'!L1011-'HNI OPTION CALLS'!G1011)*('HNI OPTION CALLS'!M1011),('HNI OPTION CALLS'!G1011-'HNI OPTION CALLS'!L1011)*('HNI OPTION CALLS'!M1011))</f>
        <v>-10000</v>
      </c>
      <c r="O1011" s="8">
        <f>'HNI OPTION CALLS'!N1011/('HNI OPTION CALLS'!M1011)/'HNI OPTION CALLS'!G1011%</f>
        <v>-45.454545454545453</v>
      </c>
    </row>
    <row r="1012" spans="1:15">
      <c r="A1012" s="119">
        <v>2</v>
      </c>
      <c r="B1012" s="124">
        <v>43069</v>
      </c>
      <c r="C1012" s="119">
        <v>120</v>
      </c>
      <c r="D1012" s="119" t="s">
        <v>178</v>
      </c>
      <c r="E1012" s="119" t="s">
        <v>22</v>
      </c>
      <c r="F1012" s="119" t="s">
        <v>245</v>
      </c>
      <c r="G1012" s="123">
        <v>6.5</v>
      </c>
      <c r="H1012" s="123">
        <v>4.8</v>
      </c>
      <c r="I1012" s="123">
        <v>7.5</v>
      </c>
      <c r="J1012" s="123">
        <v>8.5</v>
      </c>
      <c r="K1012" s="123">
        <v>9.5</v>
      </c>
      <c r="L1012" s="123">
        <v>8.5</v>
      </c>
      <c r="M1012" s="119">
        <v>9000</v>
      </c>
      <c r="N1012" s="122">
        <f>IF('HNI OPTION CALLS'!E1012="BUY",('HNI OPTION CALLS'!L1012-'HNI OPTION CALLS'!G1012)*('HNI OPTION CALLS'!M1012),('HNI OPTION CALLS'!G1012-'HNI OPTION CALLS'!L1012)*('HNI OPTION CALLS'!M1012))</f>
        <v>18000</v>
      </c>
      <c r="O1012" s="8">
        <f>'HNI OPTION CALLS'!N1012/('HNI OPTION CALLS'!M1012)/'HNI OPTION CALLS'!G1012%</f>
        <v>30.769230769230766</v>
      </c>
    </row>
    <row r="1013" spans="1:15">
      <c r="A1013" s="119">
        <v>3</v>
      </c>
      <c r="B1013" s="124">
        <v>43068</v>
      </c>
      <c r="C1013" s="119">
        <v>1320</v>
      </c>
      <c r="D1013" s="119" t="s">
        <v>178</v>
      </c>
      <c r="E1013" s="119" t="s">
        <v>22</v>
      </c>
      <c r="F1013" s="119" t="s">
        <v>156</v>
      </c>
      <c r="G1013" s="123">
        <v>20</v>
      </c>
      <c r="H1013" s="123">
        <v>10</v>
      </c>
      <c r="I1013" s="123">
        <v>26</v>
      </c>
      <c r="J1013" s="123">
        <v>32</v>
      </c>
      <c r="K1013" s="123">
        <v>38</v>
      </c>
      <c r="L1013" s="123">
        <v>42</v>
      </c>
      <c r="M1013" s="119">
        <v>600</v>
      </c>
      <c r="N1013" s="122">
        <f>IF('HNI OPTION CALLS'!E1013="BUY",('HNI OPTION CALLS'!L1013-'HNI OPTION CALLS'!G1013)*('HNI OPTION CALLS'!M1013),('HNI OPTION CALLS'!G1013-'HNI OPTION CALLS'!L1013)*('HNI OPTION CALLS'!M1013))</f>
        <v>13200</v>
      </c>
      <c r="O1013" s="8">
        <f>'HNI OPTION CALLS'!N1013/('HNI OPTION CALLS'!M1013)/'HNI OPTION CALLS'!G1013%</f>
        <v>110</v>
      </c>
    </row>
    <row r="1014" spans="1:15">
      <c r="A1014" s="119">
        <v>4</v>
      </c>
      <c r="B1014" s="124">
        <v>43067</v>
      </c>
      <c r="C1014" s="119">
        <v>290</v>
      </c>
      <c r="D1014" s="119" t="s">
        <v>178</v>
      </c>
      <c r="E1014" s="119" t="s">
        <v>22</v>
      </c>
      <c r="F1014" s="119" t="s">
        <v>195</v>
      </c>
      <c r="G1014" s="123">
        <v>3.4</v>
      </c>
      <c r="H1014" s="123">
        <v>1</v>
      </c>
      <c r="I1014" s="123">
        <v>4.5999999999999996</v>
      </c>
      <c r="J1014" s="123">
        <v>5.8</v>
      </c>
      <c r="K1014" s="123">
        <v>7</v>
      </c>
      <c r="L1014" s="123">
        <v>4.5999999999999996</v>
      </c>
      <c r="M1014" s="119">
        <v>4500</v>
      </c>
      <c r="N1014" s="122">
        <f>IF('HNI OPTION CALLS'!E1014="BUY",('HNI OPTION CALLS'!L1014-'HNI OPTION CALLS'!G1014)*('HNI OPTION CALLS'!M1014),('HNI OPTION CALLS'!G1014-'HNI OPTION CALLS'!L1014)*('HNI OPTION CALLS'!M1014))</f>
        <v>5399.9999999999991</v>
      </c>
      <c r="O1014" s="8">
        <f>'HNI OPTION CALLS'!N1014/('HNI OPTION CALLS'!M1014)/'HNI OPTION CALLS'!G1014%</f>
        <v>35.294117647058812</v>
      </c>
    </row>
    <row r="1015" spans="1:15">
      <c r="A1015" s="119">
        <v>5</v>
      </c>
      <c r="B1015" s="124">
        <v>43066</v>
      </c>
      <c r="C1015" s="119">
        <v>52.5</v>
      </c>
      <c r="D1015" s="119" t="s">
        <v>178</v>
      </c>
      <c r="E1015" s="119" t="s">
        <v>22</v>
      </c>
      <c r="F1015" s="119" t="s">
        <v>242</v>
      </c>
      <c r="G1015" s="123">
        <v>2.6</v>
      </c>
      <c r="H1015" s="123">
        <v>1.7</v>
      </c>
      <c r="I1015" s="123">
        <v>3.2</v>
      </c>
      <c r="J1015" s="123">
        <v>3.7</v>
      </c>
      <c r="K1015" s="123">
        <v>4.2</v>
      </c>
      <c r="L1015" s="123">
        <v>3.7</v>
      </c>
      <c r="M1015" s="119">
        <v>17000</v>
      </c>
      <c r="N1015" s="122">
        <f>IF('HNI OPTION CALLS'!E1015="BUY",('HNI OPTION CALLS'!L1015-'HNI OPTION CALLS'!G1015)*('HNI OPTION CALLS'!M1015),('HNI OPTION CALLS'!G1015-'HNI OPTION CALLS'!L1015)*('HNI OPTION CALLS'!M1015))</f>
        <v>18700</v>
      </c>
      <c r="O1015" s="8">
        <f>'HNI OPTION CALLS'!N1015/('HNI OPTION CALLS'!M1015)/'HNI OPTION CALLS'!G1015%</f>
        <v>42.307692307692307</v>
      </c>
    </row>
    <row r="1016" spans="1:15">
      <c r="A1016" s="119">
        <v>6</v>
      </c>
      <c r="B1016" s="124">
        <v>43062</v>
      </c>
      <c r="C1016" s="119">
        <v>730</v>
      </c>
      <c r="D1016" s="119" t="s">
        <v>178</v>
      </c>
      <c r="E1016" s="119" t="s">
        <v>22</v>
      </c>
      <c r="F1016" s="119" t="s">
        <v>26</v>
      </c>
      <c r="G1016" s="123">
        <v>16</v>
      </c>
      <c r="H1016" s="123">
        <v>6</v>
      </c>
      <c r="I1016" s="123">
        <v>21</v>
      </c>
      <c r="J1016" s="123">
        <v>26</v>
      </c>
      <c r="K1016" s="123">
        <v>31</v>
      </c>
      <c r="L1016" s="123">
        <v>6</v>
      </c>
      <c r="M1016" s="119">
        <v>1000</v>
      </c>
      <c r="N1016" s="122">
        <f>IF('HNI OPTION CALLS'!E1016="BUY",('HNI OPTION CALLS'!L1016-'HNI OPTION CALLS'!G1016)*('HNI OPTION CALLS'!M1016),('HNI OPTION CALLS'!G1016-'HNI OPTION CALLS'!L1016)*('HNI OPTION CALLS'!M1016))</f>
        <v>-10000</v>
      </c>
      <c r="O1016" s="8">
        <f>'HNI OPTION CALLS'!N1016/('HNI OPTION CALLS'!M1016)/'HNI OPTION CALLS'!G1016%</f>
        <v>-62.5</v>
      </c>
    </row>
    <row r="1017" spans="1:15">
      <c r="A1017" s="119">
        <v>7</v>
      </c>
      <c r="B1017" s="124">
        <v>43061</v>
      </c>
      <c r="C1017" s="119">
        <v>950</v>
      </c>
      <c r="D1017" s="119" t="s">
        <v>178</v>
      </c>
      <c r="E1017" s="119" t="s">
        <v>22</v>
      </c>
      <c r="F1017" s="119" t="s">
        <v>240</v>
      </c>
      <c r="G1017" s="123">
        <v>30</v>
      </c>
      <c r="H1017" s="123">
        <v>17</v>
      </c>
      <c r="I1017" s="123">
        <v>37</v>
      </c>
      <c r="J1017" s="123">
        <v>45</v>
      </c>
      <c r="K1017" s="123">
        <v>52</v>
      </c>
      <c r="L1017" s="123">
        <v>17</v>
      </c>
      <c r="M1017" s="119">
        <v>800</v>
      </c>
      <c r="N1017" s="122">
        <f>IF('HNI OPTION CALLS'!E1017="BUY",('HNI OPTION CALLS'!L1017-'HNI OPTION CALLS'!G1017)*('HNI OPTION CALLS'!M1017),('HNI OPTION CALLS'!G1017-'HNI OPTION CALLS'!L1017)*('HNI OPTION CALLS'!M1017))</f>
        <v>-10400</v>
      </c>
      <c r="O1017" s="8">
        <f>'HNI OPTION CALLS'!N1017/('HNI OPTION CALLS'!M1017)/'HNI OPTION CALLS'!G1017%</f>
        <v>-43.333333333333336</v>
      </c>
    </row>
    <row r="1018" spans="1:15">
      <c r="A1018" s="119">
        <v>8</v>
      </c>
      <c r="B1018" s="124">
        <v>43059</v>
      </c>
      <c r="C1018" s="119">
        <v>270</v>
      </c>
      <c r="D1018" s="119" t="s">
        <v>178</v>
      </c>
      <c r="E1018" s="119" t="s">
        <v>22</v>
      </c>
      <c r="F1018" s="119" t="s">
        <v>195</v>
      </c>
      <c r="G1018" s="123">
        <v>8.5</v>
      </c>
      <c r="H1018" s="123">
        <v>5.5</v>
      </c>
      <c r="I1018" s="123">
        <v>10</v>
      </c>
      <c r="J1018" s="123">
        <v>11.5</v>
      </c>
      <c r="K1018" s="123">
        <v>13</v>
      </c>
      <c r="L1018" s="123">
        <v>11.5</v>
      </c>
      <c r="M1018" s="119">
        <v>4500</v>
      </c>
      <c r="N1018" s="122">
        <f>IF('NORMAL OPTION CALLS'!E1814="BUY",('NORMAL OPTION CALLS'!L1814-'NORMAL OPTION CALLS'!G1814)*('NORMAL OPTION CALLS'!M1814),('NORMAL OPTION CALLS'!G1814-'NORMAL OPTION CALLS'!L1814)*('NORMAL OPTION CALLS'!M1814))</f>
        <v>4000</v>
      </c>
      <c r="O1018" s="8">
        <f>'NORMAL OPTION CALLS'!N1814/('NORMAL OPTION CALLS'!M1814)/'NORMAL OPTION CALLS'!G1814%</f>
        <v>20.833333333333336</v>
      </c>
    </row>
    <row r="1019" spans="1:15">
      <c r="A1019" s="119">
        <v>9</v>
      </c>
      <c r="B1019" s="124">
        <v>43046</v>
      </c>
      <c r="C1019" s="119">
        <v>900</v>
      </c>
      <c r="D1019" s="119" t="s">
        <v>178</v>
      </c>
      <c r="E1019" s="119" t="s">
        <v>22</v>
      </c>
      <c r="F1019" s="119" t="s">
        <v>80</v>
      </c>
      <c r="G1019" s="123">
        <v>12</v>
      </c>
      <c r="H1019" s="123">
        <v>2</v>
      </c>
      <c r="I1019" s="123">
        <v>20</v>
      </c>
      <c r="J1019" s="123">
        <v>28</v>
      </c>
      <c r="K1019" s="123">
        <v>36</v>
      </c>
      <c r="L1019" s="123">
        <v>4</v>
      </c>
      <c r="M1019" s="119">
        <v>700</v>
      </c>
      <c r="N1019" s="122">
        <f>IF('HNI OPTION CALLS'!E1019="BUY",('HNI OPTION CALLS'!L1019-'HNI OPTION CALLS'!G1019)*('HNI OPTION CALLS'!M1019),('HNI OPTION CALLS'!G1019-'HNI OPTION CALLS'!L1019)*('HNI OPTION CALLS'!M1019))</f>
        <v>-5600</v>
      </c>
      <c r="O1019" s="8">
        <f>'HNI OPTION CALLS'!N1019/('HNI OPTION CALLS'!M1019)/'HNI OPTION CALLS'!G1019%</f>
        <v>-66.666666666666671</v>
      </c>
    </row>
    <row r="1020" spans="1:15">
      <c r="A1020" s="119">
        <v>10</v>
      </c>
      <c r="B1020" s="124">
        <v>43045</v>
      </c>
      <c r="C1020" s="119">
        <v>650</v>
      </c>
      <c r="D1020" s="119" t="s">
        <v>178</v>
      </c>
      <c r="E1020" s="119" t="s">
        <v>22</v>
      </c>
      <c r="F1020" s="119" t="s">
        <v>205</v>
      </c>
      <c r="G1020" s="123">
        <v>20</v>
      </c>
      <c r="H1020" s="123">
        <v>6</v>
      </c>
      <c r="I1020" s="123">
        <v>28</v>
      </c>
      <c r="J1020" s="123">
        <v>36</v>
      </c>
      <c r="K1020" s="123">
        <v>44</v>
      </c>
      <c r="L1020" s="123">
        <v>27.9</v>
      </c>
      <c r="M1020" s="119">
        <v>1000</v>
      </c>
      <c r="N1020" s="122">
        <f>IF('HNI OPTION CALLS'!E1020="BUY",('HNI OPTION CALLS'!L1020-'HNI OPTION CALLS'!G1020)*('HNI OPTION CALLS'!M1020),('HNI OPTION CALLS'!G1020-'HNI OPTION CALLS'!L1020)*('HNI OPTION CALLS'!M1020))</f>
        <v>7899.9999999999982</v>
      </c>
      <c r="O1020" s="8">
        <f>'HNI OPTION CALLS'!N1020/('HNI OPTION CALLS'!M1020)/'HNI OPTION CALLS'!G1020%</f>
        <v>39.499999999999993</v>
      </c>
    </row>
    <row r="1021" spans="1:15">
      <c r="A1021" s="119">
        <v>11</v>
      </c>
      <c r="B1021" s="124">
        <v>43042</v>
      </c>
      <c r="C1021" s="119">
        <v>440</v>
      </c>
      <c r="D1021" s="119" t="s">
        <v>178</v>
      </c>
      <c r="E1021" s="119" t="s">
        <v>22</v>
      </c>
      <c r="F1021" s="119" t="s">
        <v>75</v>
      </c>
      <c r="G1021" s="123">
        <v>20</v>
      </c>
      <c r="H1021" s="123">
        <v>14</v>
      </c>
      <c r="I1021" s="123">
        <v>24</v>
      </c>
      <c r="J1021" s="123">
        <v>28</v>
      </c>
      <c r="K1021" s="123">
        <v>32</v>
      </c>
      <c r="L1021" s="123">
        <v>24</v>
      </c>
      <c r="M1021" s="119">
        <v>1500</v>
      </c>
      <c r="N1021" s="122">
        <f>IF('HNI OPTION CALLS'!E1021="BUY",('HNI OPTION CALLS'!L1021-'HNI OPTION CALLS'!G1021)*('HNI OPTION CALLS'!M1021),('HNI OPTION CALLS'!G1021-'HNI OPTION CALLS'!L1021)*('HNI OPTION CALLS'!M1021))</f>
        <v>6000</v>
      </c>
      <c r="O1021" s="8">
        <f>'HNI OPTION CALLS'!N1021/('HNI OPTION CALLS'!M1021)/'HNI OPTION CALLS'!G1021%</f>
        <v>20</v>
      </c>
    </row>
    <row r="1022" spans="1:15">
      <c r="A1022" s="119">
        <v>12</v>
      </c>
      <c r="B1022" s="124">
        <v>43042</v>
      </c>
      <c r="C1022" s="119">
        <v>210</v>
      </c>
      <c r="D1022" s="119" t="s">
        <v>178</v>
      </c>
      <c r="E1022" s="119" t="s">
        <v>22</v>
      </c>
      <c r="F1022" s="119" t="s">
        <v>116</v>
      </c>
      <c r="G1022" s="123">
        <v>12</v>
      </c>
      <c r="H1022" s="123">
        <v>8</v>
      </c>
      <c r="I1022" s="123">
        <v>14</v>
      </c>
      <c r="J1022" s="123">
        <v>16</v>
      </c>
      <c r="K1022" s="123">
        <v>18</v>
      </c>
      <c r="L1022" s="123">
        <v>8</v>
      </c>
      <c r="M1022" s="119">
        <v>3500</v>
      </c>
      <c r="N1022" s="122">
        <f>IF('HNI OPTION CALLS'!E1022="BUY",('HNI OPTION CALLS'!L1022-'HNI OPTION CALLS'!G1022)*('HNI OPTION CALLS'!M1022),('HNI OPTION CALLS'!G1022-'HNI OPTION CALLS'!L1022)*('HNI OPTION CALLS'!M1022))</f>
        <v>-14000</v>
      </c>
      <c r="O1022" s="8">
        <f>'HNI OPTION CALLS'!N1022/('HNI OPTION CALLS'!M1022)/'HNI OPTION CALLS'!G1022%</f>
        <v>-33.333333333333336</v>
      </c>
    </row>
    <row r="1023" spans="1:15">
      <c r="A1023" s="119">
        <v>13</v>
      </c>
      <c r="B1023" s="124">
        <v>43041</v>
      </c>
      <c r="C1023" s="119">
        <v>440</v>
      </c>
      <c r="D1023" s="119" t="s">
        <v>178</v>
      </c>
      <c r="E1023" s="119" t="s">
        <v>22</v>
      </c>
      <c r="F1023" s="119" t="s">
        <v>75</v>
      </c>
      <c r="G1023" s="123">
        <v>17</v>
      </c>
      <c r="H1023" s="123">
        <v>11</v>
      </c>
      <c r="I1023" s="123">
        <v>20</v>
      </c>
      <c r="J1023" s="123">
        <v>23</v>
      </c>
      <c r="K1023" s="123">
        <v>26</v>
      </c>
      <c r="L1023" s="123">
        <v>26</v>
      </c>
      <c r="M1023" s="119">
        <v>1500</v>
      </c>
      <c r="N1023" s="122">
        <f>IF('HNI OPTION CALLS'!E1023="BUY",('HNI OPTION CALLS'!L1023-'HNI OPTION CALLS'!G1023)*('HNI OPTION CALLS'!M1023),('HNI OPTION CALLS'!G1023-'HNI OPTION CALLS'!L1023)*('HNI OPTION CALLS'!M1023))</f>
        <v>13500</v>
      </c>
      <c r="O1023" s="8">
        <f>'HNI OPTION CALLS'!N1023/('HNI OPTION CALLS'!M1023)/'HNI OPTION CALLS'!G1023%</f>
        <v>52.941176470588232</v>
      </c>
    </row>
    <row r="1024" spans="1:15" ht="17.25" thickBot="1">
      <c r="A1024" s="91"/>
      <c r="B1024" s="92"/>
      <c r="C1024" s="92"/>
      <c r="D1024" s="93"/>
      <c r="E1024" s="93"/>
      <c r="F1024" s="93"/>
      <c r="G1024" s="94"/>
      <c r="H1024" s="95"/>
      <c r="I1024" s="96" t="s">
        <v>27</v>
      </c>
      <c r="J1024" s="96"/>
      <c r="K1024" s="97"/>
      <c r="L1024" s="97"/>
    </row>
    <row r="1025" spans="1:15" ht="16.5">
      <c r="A1025" s="98"/>
      <c r="B1025" s="92"/>
      <c r="C1025" s="92"/>
      <c r="D1025" s="169" t="s">
        <v>28</v>
      </c>
      <c r="E1025" s="203"/>
      <c r="F1025" s="99">
        <v>12</v>
      </c>
      <c r="G1025" s="100">
        <v>100</v>
      </c>
      <c r="H1025" s="93">
        <v>12</v>
      </c>
      <c r="I1025" s="101">
        <f>'HNI OPTION CALLS'!H1026/'HNI OPTION CALLS'!H1025%</f>
        <v>58.333333333333336</v>
      </c>
      <c r="J1025" s="101"/>
      <c r="K1025" s="101"/>
      <c r="L1025" s="102"/>
    </row>
    <row r="1026" spans="1:15" ht="16.5">
      <c r="A1026" s="98"/>
      <c r="B1026" s="92"/>
      <c r="C1026" s="92"/>
      <c r="D1026" s="170" t="s">
        <v>29</v>
      </c>
      <c r="E1026" s="204"/>
      <c r="F1026" s="103">
        <v>7</v>
      </c>
      <c r="G1026" s="104">
        <f>('HNI OPTION CALLS'!F1026/'HNI OPTION CALLS'!F1025)*100</f>
        <v>58.333333333333336</v>
      </c>
      <c r="H1026" s="93">
        <v>7</v>
      </c>
      <c r="I1026" s="97"/>
      <c r="J1026" s="97"/>
      <c r="K1026" s="93"/>
      <c r="L1026" s="97"/>
      <c r="N1026" s="93" t="s">
        <v>30</v>
      </c>
      <c r="O1026" s="93"/>
    </row>
    <row r="1027" spans="1:15" ht="16.5">
      <c r="A1027" s="105"/>
      <c r="B1027" s="92"/>
      <c r="C1027" s="92"/>
      <c r="D1027" s="170" t="s">
        <v>31</v>
      </c>
      <c r="E1027" s="204"/>
      <c r="F1027" s="103">
        <v>0</v>
      </c>
      <c r="G1027" s="104">
        <f>('HNI OPTION CALLS'!F1027/'HNI OPTION CALLS'!F1025)*100</f>
        <v>0</v>
      </c>
      <c r="H1027" s="106"/>
      <c r="I1027" s="93"/>
      <c r="J1027" s="93"/>
      <c r="K1027" s="93"/>
      <c r="L1027" s="97"/>
      <c r="N1027" s="98"/>
      <c r="O1027" s="98"/>
    </row>
    <row r="1028" spans="1:15" ht="16.5">
      <c r="A1028" s="105"/>
      <c r="B1028" s="92"/>
      <c r="C1028" s="92"/>
      <c r="D1028" s="170" t="s">
        <v>32</v>
      </c>
      <c r="E1028" s="204"/>
      <c r="F1028" s="103">
        <v>0</v>
      </c>
      <c r="G1028" s="104">
        <f>('HNI OPTION CALLS'!F1028/'HNI OPTION CALLS'!F1025)*100</f>
        <v>0</v>
      </c>
      <c r="H1028" s="106"/>
      <c r="I1028" s="93"/>
      <c r="J1028" s="93"/>
      <c r="K1028" s="93"/>
      <c r="L1028" s="97"/>
    </row>
    <row r="1029" spans="1:15" ht="16.5">
      <c r="A1029" s="105"/>
      <c r="B1029" s="92"/>
      <c r="C1029" s="92"/>
      <c r="D1029" s="170" t="s">
        <v>33</v>
      </c>
      <c r="E1029" s="204"/>
      <c r="F1029" s="103">
        <v>5</v>
      </c>
      <c r="G1029" s="104">
        <f>('HNI OPTION CALLS'!F1029/'HNI OPTION CALLS'!F1025)*100</f>
        <v>41.666666666666671</v>
      </c>
      <c r="H1029" s="106"/>
      <c r="I1029" s="93" t="s">
        <v>34</v>
      </c>
      <c r="J1029" s="93"/>
      <c r="K1029" s="97"/>
      <c r="L1029" s="97"/>
    </row>
    <row r="1030" spans="1:15" ht="16.5">
      <c r="A1030" s="105"/>
      <c r="B1030" s="92"/>
      <c r="C1030" s="92"/>
      <c r="D1030" s="170" t="s">
        <v>35</v>
      </c>
      <c r="E1030" s="204"/>
      <c r="F1030" s="103">
        <v>0</v>
      </c>
      <c r="G1030" s="104">
        <f>('HNI OPTION CALLS'!F1030/'HNI OPTION CALLS'!F1025)*100</f>
        <v>0</v>
      </c>
      <c r="H1030" s="106"/>
      <c r="I1030" s="93"/>
      <c r="J1030" s="93"/>
      <c r="K1030" s="97"/>
      <c r="L1030" s="97"/>
    </row>
    <row r="1031" spans="1:15" ht="17.25" thickBot="1">
      <c r="A1031" s="105"/>
      <c r="B1031" s="92"/>
      <c r="C1031" s="92"/>
      <c r="D1031" s="171" t="s">
        <v>36</v>
      </c>
      <c r="E1031" s="205"/>
      <c r="F1031" s="107">
        <v>0</v>
      </c>
      <c r="G1031" s="108">
        <f>('HNI OPTION CALLS'!F1031/'HNI OPTION CALLS'!F1025)*100</f>
        <v>0</v>
      </c>
      <c r="H1031" s="106"/>
      <c r="I1031" s="93"/>
      <c r="J1031" s="93"/>
      <c r="K1031" s="102"/>
      <c r="L1031" s="102"/>
    </row>
    <row r="1032" spans="1:15" ht="16.5">
      <c r="A1032" s="109" t="s">
        <v>37</v>
      </c>
      <c r="B1032" s="92"/>
      <c r="C1032" s="92"/>
      <c r="D1032" s="98"/>
      <c r="E1032" s="98"/>
      <c r="F1032" s="93"/>
      <c r="G1032" s="93"/>
      <c r="H1032" s="110"/>
      <c r="I1032" s="111"/>
      <c r="J1032" s="111"/>
      <c r="K1032" s="111"/>
      <c r="N1032" s="115"/>
      <c r="O1032" s="115"/>
    </row>
    <row r="1033" spans="1:15" ht="16.5">
      <c r="A1033" s="112" t="s">
        <v>38</v>
      </c>
      <c r="B1033" s="92"/>
      <c r="C1033" s="92"/>
      <c r="D1033" s="113"/>
      <c r="E1033" s="114"/>
      <c r="F1033" s="98"/>
      <c r="G1033" s="111"/>
      <c r="H1033" s="110"/>
      <c r="I1033" s="111"/>
      <c r="J1033" s="111"/>
      <c r="K1033" s="111"/>
      <c r="L1033" s="93"/>
      <c r="N1033" s="98"/>
      <c r="O1033" s="98"/>
    </row>
    <row r="1034" spans="1:15" ht="16.5">
      <c r="A1034" s="112" t="s">
        <v>39</v>
      </c>
      <c r="B1034" s="92"/>
      <c r="C1034" s="92"/>
      <c r="D1034" s="98"/>
      <c r="E1034" s="114"/>
      <c r="F1034" s="98"/>
      <c r="G1034" s="111"/>
      <c r="H1034" s="110"/>
      <c r="I1034" s="97"/>
      <c r="J1034" s="97"/>
      <c r="K1034" s="97"/>
      <c r="L1034" s="93"/>
    </row>
    <row r="1035" spans="1:15" ht="16.5">
      <c r="A1035" s="112" t="s">
        <v>40</v>
      </c>
      <c r="B1035" s="113"/>
      <c r="C1035" s="92"/>
      <c r="D1035" s="98"/>
      <c r="E1035" s="114"/>
      <c r="F1035" s="98"/>
      <c r="G1035" s="111"/>
      <c r="H1035" s="95"/>
      <c r="I1035" s="97"/>
      <c r="J1035" s="97"/>
      <c r="K1035" s="97"/>
      <c r="L1035" s="93"/>
    </row>
    <row r="1036" spans="1:15" ht="16.5">
      <c r="A1036" s="112" t="s">
        <v>41</v>
      </c>
      <c r="B1036" s="105"/>
      <c r="C1036" s="113"/>
      <c r="D1036" s="98"/>
      <c r="E1036" s="116"/>
      <c r="F1036" s="111"/>
      <c r="G1036" s="111"/>
      <c r="H1036" s="95"/>
      <c r="I1036" s="97"/>
      <c r="J1036" s="97"/>
      <c r="K1036" s="97"/>
      <c r="L1036" s="111"/>
    </row>
    <row r="1037" spans="1:15" ht="15.75" thickBot="1"/>
    <row r="1038" spans="1:15" ht="15.75" thickBot="1">
      <c r="A1038" s="206" t="s">
        <v>0</v>
      </c>
      <c r="B1038" s="206"/>
      <c r="C1038" s="206"/>
      <c r="D1038" s="206"/>
      <c r="E1038" s="206"/>
      <c r="F1038" s="206"/>
      <c r="G1038" s="206"/>
      <c r="H1038" s="206"/>
      <c r="I1038" s="206"/>
      <c r="J1038" s="206"/>
      <c r="K1038" s="206"/>
      <c r="L1038" s="206"/>
      <c r="M1038" s="206"/>
      <c r="N1038" s="206"/>
      <c r="O1038" s="206"/>
    </row>
    <row r="1039" spans="1:15" ht="15.75" thickBot="1">
      <c r="A1039" s="206"/>
      <c r="B1039" s="206"/>
      <c r="C1039" s="206"/>
      <c r="D1039" s="206"/>
      <c r="E1039" s="206"/>
      <c r="F1039" s="206"/>
      <c r="G1039" s="206"/>
      <c r="H1039" s="206"/>
      <c r="I1039" s="206"/>
      <c r="J1039" s="206"/>
      <c r="K1039" s="206"/>
      <c r="L1039" s="206"/>
      <c r="M1039" s="206"/>
      <c r="N1039" s="206"/>
      <c r="O1039" s="206"/>
    </row>
    <row r="1040" spans="1:15">
      <c r="A1040" s="206"/>
      <c r="B1040" s="206"/>
      <c r="C1040" s="206"/>
      <c r="D1040" s="206"/>
      <c r="E1040" s="206"/>
      <c r="F1040" s="206"/>
      <c r="G1040" s="206"/>
      <c r="H1040" s="206"/>
      <c r="I1040" s="206"/>
      <c r="J1040" s="206"/>
      <c r="K1040" s="206"/>
      <c r="L1040" s="206"/>
      <c r="M1040" s="206"/>
      <c r="N1040" s="206"/>
      <c r="O1040" s="206"/>
    </row>
    <row r="1041" spans="1:15">
      <c r="A1041" s="207" t="s">
        <v>1</v>
      </c>
      <c r="B1041" s="207"/>
      <c r="C1041" s="207"/>
      <c r="D1041" s="207"/>
      <c r="E1041" s="207"/>
      <c r="F1041" s="207"/>
      <c r="G1041" s="207"/>
      <c r="H1041" s="207"/>
      <c r="I1041" s="207"/>
      <c r="J1041" s="207"/>
      <c r="K1041" s="207"/>
      <c r="L1041" s="207"/>
      <c r="M1041" s="207"/>
      <c r="N1041" s="207"/>
      <c r="O1041" s="207"/>
    </row>
    <row r="1042" spans="1:15">
      <c r="A1042" s="207" t="s">
        <v>2</v>
      </c>
      <c r="B1042" s="207"/>
      <c r="C1042" s="207"/>
      <c r="D1042" s="207"/>
      <c r="E1042" s="207"/>
      <c r="F1042" s="207"/>
      <c r="G1042" s="207"/>
      <c r="H1042" s="207"/>
      <c r="I1042" s="207"/>
      <c r="J1042" s="207"/>
      <c r="K1042" s="207"/>
      <c r="L1042" s="207"/>
      <c r="M1042" s="207"/>
      <c r="N1042" s="207"/>
      <c r="O1042" s="207"/>
    </row>
    <row r="1043" spans="1:15" ht="15.75" thickBot="1">
      <c r="A1043" s="208" t="s">
        <v>3</v>
      </c>
      <c r="B1043" s="208"/>
      <c r="C1043" s="208"/>
      <c r="D1043" s="208"/>
      <c r="E1043" s="208"/>
      <c r="F1043" s="208"/>
      <c r="G1043" s="208"/>
      <c r="H1043" s="208"/>
      <c r="I1043" s="208"/>
      <c r="J1043" s="208"/>
      <c r="K1043" s="208"/>
      <c r="L1043" s="208"/>
      <c r="M1043" s="208"/>
      <c r="N1043" s="208"/>
      <c r="O1043" s="208"/>
    </row>
    <row r="1044" spans="1:15" ht="16.5">
      <c r="A1044" s="164" t="s">
        <v>210</v>
      </c>
      <c r="B1044" s="164"/>
      <c r="C1044" s="164"/>
      <c r="D1044" s="164"/>
      <c r="E1044" s="164"/>
      <c r="F1044" s="164"/>
      <c r="G1044" s="164"/>
      <c r="H1044" s="164"/>
      <c r="I1044" s="164"/>
      <c r="J1044" s="164"/>
      <c r="K1044" s="164"/>
      <c r="L1044" s="164"/>
      <c r="M1044" s="164"/>
      <c r="N1044" s="164"/>
      <c r="O1044" s="164"/>
    </row>
    <row r="1045" spans="1:15" ht="16.5">
      <c r="A1045" s="164" t="s">
        <v>5</v>
      </c>
      <c r="B1045" s="164"/>
      <c r="C1045" s="164"/>
      <c r="D1045" s="164"/>
      <c r="E1045" s="164"/>
      <c r="F1045" s="164"/>
      <c r="G1045" s="164"/>
      <c r="H1045" s="164"/>
      <c r="I1045" s="164"/>
      <c r="J1045" s="164"/>
      <c r="K1045" s="164"/>
      <c r="L1045" s="164"/>
      <c r="M1045" s="164"/>
      <c r="N1045" s="164"/>
      <c r="O1045" s="164"/>
    </row>
    <row r="1046" spans="1:15">
      <c r="A1046" s="165" t="s">
        <v>6</v>
      </c>
      <c r="B1046" s="166" t="s">
        <v>7</v>
      </c>
      <c r="C1046" s="167" t="s">
        <v>8</v>
      </c>
      <c r="D1046" s="166" t="s">
        <v>9</v>
      </c>
      <c r="E1046" s="165" t="s">
        <v>10</v>
      </c>
      <c r="F1046" s="165" t="s">
        <v>11</v>
      </c>
      <c r="G1046" s="166" t="s">
        <v>12</v>
      </c>
      <c r="H1046" s="166" t="s">
        <v>13</v>
      </c>
      <c r="I1046" s="167" t="s">
        <v>14</v>
      </c>
      <c r="J1046" s="167" t="s">
        <v>15</v>
      </c>
      <c r="K1046" s="167" t="s">
        <v>16</v>
      </c>
      <c r="L1046" s="168" t="s">
        <v>17</v>
      </c>
      <c r="M1046" s="166" t="s">
        <v>18</v>
      </c>
      <c r="N1046" s="166" t="s">
        <v>19</v>
      </c>
      <c r="O1046" s="166" t="s">
        <v>20</v>
      </c>
    </row>
    <row r="1047" spans="1:15">
      <c r="A1047" s="165"/>
      <c r="B1047" s="166"/>
      <c r="C1047" s="167"/>
      <c r="D1047" s="166"/>
      <c r="E1047" s="165"/>
      <c r="F1047" s="165"/>
      <c r="G1047" s="166"/>
      <c r="H1047" s="166"/>
      <c r="I1047" s="167"/>
      <c r="J1047" s="167"/>
      <c r="K1047" s="167"/>
      <c r="L1047" s="168"/>
      <c r="M1047" s="166"/>
      <c r="N1047" s="166"/>
      <c r="O1047" s="166"/>
    </row>
    <row r="1048" spans="1:15" ht="14.25" customHeight="1">
      <c r="A1048" s="119">
        <v>1</v>
      </c>
      <c r="B1048" s="124">
        <v>43039</v>
      </c>
      <c r="C1048" s="119">
        <v>700</v>
      </c>
      <c r="D1048" s="119" t="s">
        <v>178</v>
      </c>
      <c r="E1048" s="119" t="s">
        <v>22</v>
      </c>
      <c r="F1048" s="119" t="s">
        <v>229</v>
      </c>
      <c r="G1048" s="123">
        <v>27</v>
      </c>
      <c r="H1048" s="123">
        <v>17</v>
      </c>
      <c r="I1048" s="123">
        <v>32</v>
      </c>
      <c r="J1048" s="123">
        <v>37</v>
      </c>
      <c r="K1048" s="123">
        <v>42</v>
      </c>
      <c r="L1048" s="123">
        <v>42</v>
      </c>
      <c r="M1048" s="119">
        <v>1200</v>
      </c>
      <c r="N1048" s="122">
        <f>IF('HNI OPTION CALLS'!E1048="BUY",('HNI OPTION CALLS'!L1048-'HNI OPTION CALLS'!G1048)*('HNI OPTION CALLS'!M1048),('HNI OPTION CALLS'!G1048-'HNI OPTION CALLS'!L1048)*('HNI OPTION CALLS'!M1048))</f>
        <v>18000</v>
      </c>
      <c r="O1048" s="8">
        <f>'HNI OPTION CALLS'!N1048/('HNI OPTION CALLS'!M1048)/'HNI OPTION CALLS'!G1048%</f>
        <v>55.55555555555555</v>
      </c>
    </row>
    <row r="1049" spans="1:15" ht="14.25" customHeight="1">
      <c r="A1049" s="119">
        <v>2</v>
      </c>
      <c r="B1049" s="124">
        <v>43038</v>
      </c>
      <c r="C1049" s="119">
        <v>430</v>
      </c>
      <c r="D1049" s="119" t="s">
        <v>178</v>
      </c>
      <c r="E1049" s="119" t="s">
        <v>22</v>
      </c>
      <c r="F1049" s="119" t="s">
        <v>228</v>
      </c>
      <c r="G1049" s="123">
        <v>18</v>
      </c>
      <c r="H1049" s="123">
        <v>8</v>
      </c>
      <c r="I1049" s="123">
        <v>23</v>
      </c>
      <c r="J1049" s="123">
        <v>28</v>
      </c>
      <c r="K1049" s="123">
        <v>33</v>
      </c>
      <c r="L1049" s="123">
        <v>33</v>
      </c>
      <c r="M1049" s="119">
        <v>1200</v>
      </c>
      <c r="N1049" s="122">
        <f>IF('HNI OPTION CALLS'!E1049="BUY",('HNI OPTION CALLS'!L1049-'HNI OPTION CALLS'!G1049)*('HNI OPTION CALLS'!M1049),('HNI OPTION CALLS'!G1049-'HNI OPTION CALLS'!L1049)*('HNI OPTION CALLS'!M1049))</f>
        <v>18000</v>
      </c>
      <c r="O1049" s="8">
        <f>'HNI OPTION CALLS'!N1049/('HNI OPTION CALLS'!M1049)/'HNI OPTION CALLS'!G1049%</f>
        <v>83.333333333333343</v>
      </c>
    </row>
    <row r="1050" spans="1:15" ht="14.25" customHeight="1">
      <c r="A1050" s="119">
        <v>3</v>
      </c>
      <c r="B1050" s="124">
        <v>43035</v>
      </c>
      <c r="C1050" s="119">
        <v>470</v>
      </c>
      <c r="D1050" s="119" t="s">
        <v>178</v>
      </c>
      <c r="E1050" s="119" t="s">
        <v>22</v>
      </c>
      <c r="F1050" s="119" t="s">
        <v>75</v>
      </c>
      <c r="G1050" s="123">
        <v>5</v>
      </c>
      <c r="H1050" s="123">
        <v>2</v>
      </c>
      <c r="I1050" s="123">
        <v>10</v>
      </c>
      <c r="J1050" s="123">
        <v>15</v>
      </c>
      <c r="K1050" s="123">
        <v>20</v>
      </c>
      <c r="L1050" s="123">
        <v>7</v>
      </c>
      <c r="M1050" s="119">
        <v>1500</v>
      </c>
      <c r="N1050" s="122">
        <f>IF('HNI OPTION CALLS'!E1050="BUY",('HNI OPTION CALLS'!L1050-'HNI OPTION CALLS'!G1050)*('HNI OPTION CALLS'!M1050),('HNI OPTION CALLS'!G1050-'HNI OPTION CALLS'!L1050)*('HNI OPTION CALLS'!M1050))</f>
        <v>3000</v>
      </c>
      <c r="O1050" s="8">
        <f>'HNI OPTION CALLS'!N1050/('HNI OPTION CALLS'!M1050)/'HNI OPTION CALLS'!G1050%</f>
        <v>40</v>
      </c>
    </row>
    <row r="1051" spans="1:15" ht="14.25" customHeight="1">
      <c r="A1051" s="119">
        <v>4</v>
      </c>
      <c r="B1051" s="124">
        <v>43034</v>
      </c>
      <c r="C1051" s="119">
        <v>290</v>
      </c>
      <c r="D1051" s="119" t="s">
        <v>178</v>
      </c>
      <c r="E1051" s="119" t="s">
        <v>22</v>
      </c>
      <c r="F1051" s="119" t="s">
        <v>140</v>
      </c>
      <c r="G1051" s="123">
        <v>5</v>
      </c>
      <c r="H1051" s="123">
        <v>1</v>
      </c>
      <c r="I1051" s="123">
        <v>8</v>
      </c>
      <c r="J1051" s="123">
        <v>11</v>
      </c>
      <c r="K1051" s="123">
        <v>14</v>
      </c>
      <c r="L1051" s="123">
        <v>1</v>
      </c>
      <c r="M1051" s="119">
        <v>1700</v>
      </c>
      <c r="N1051" s="122">
        <f>IF('HNI OPTION CALLS'!E1051="BUY",('HNI OPTION CALLS'!L1051-'HNI OPTION CALLS'!G1051)*('HNI OPTION CALLS'!M1051),('HNI OPTION CALLS'!G1051-'HNI OPTION CALLS'!L1051)*('HNI OPTION CALLS'!M1051))</f>
        <v>-6800</v>
      </c>
      <c r="O1051" s="8">
        <f>'HNI OPTION CALLS'!N1051/('HNI OPTION CALLS'!M1051)/'HNI OPTION CALLS'!G1051%</f>
        <v>-80</v>
      </c>
    </row>
    <row r="1052" spans="1:15" ht="14.25" customHeight="1">
      <c r="A1052" s="119">
        <v>5</v>
      </c>
      <c r="B1052" s="124">
        <v>43032</v>
      </c>
      <c r="C1052" s="119">
        <v>360</v>
      </c>
      <c r="D1052" s="119" t="s">
        <v>178</v>
      </c>
      <c r="E1052" s="119" t="s">
        <v>22</v>
      </c>
      <c r="F1052" s="119" t="s">
        <v>90</v>
      </c>
      <c r="G1052" s="123">
        <v>4</v>
      </c>
      <c r="H1052" s="123">
        <v>1</v>
      </c>
      <c r="I1052" s="123">
        <v>6</v>
      </c>
      <c r="J1052" s="123">
        <v>8</v>
      </c>
      <c r="K1052" s="123">
        <v>10</v>
      </c>
      <c r="L1052" s="123">
        <v>6</v>
      </c>
      <c r="M1052" s="119">
        <v>3750</v>
      </c>
      <c r="N1052" s="122">
        <f>IF('HNI OPTION CALLS'!E1052="BUY",('HNI OPTION CALLS'!L1052-'HNI OPTION CALLS'!G1052)*('HNI OPTION CALLS'!M1052),('HNI OPTION CALLS'!G1052-'HNI OPTION CALLS'!L1052)*('HNI OPTION CALLS'!M1052))</f>
        <v>7500</v>
      </c>
      <c r="O1052" s="8">
        <f>'HNI OPTION CALLS'!N1052/('HNI OPTION CALLS'!M1052)/'HNI OPTION CALLS'!G1052%</f>
        <v>50</v>
      </c>
    </row>
    <row r="1053" spans="1:15" ht="16.5" customHeight="1">
      <c r="A1053" s="119">
        <v>6</v>
      </c>
      <c r="B1053" s="124">
        <v>43031</v>
      </c>
      <c r="C1053" s="119">
        <v>940</v>
      </c>
      <c r="D1053" s="119" t="s">
        <v>178</v>
      </c>
      <c r="E1053" s="119" t="s">
        <v>22</v>
      </c>
      <c r="F1053" s="119" t="s">
        <v>151</v>
      </c>
      <c r="G1053" s="123">
        <v>16</v>
      </c>
      <c r="H1053" s="123">
        <v>1</v>
      </c>
      <c r="I1053" s="123">
        <v>26</v>
      </c>
      <c r="J1053" s="123">
        <v>36</v>
      </c>
      <c r="K1053" s="123">
        <v>46</v>
      </c>
      <c r="L1053" s="123">
        <v>6</v>
      </c>
      <c r="M1053" s="119">
        <v>500</v>
      </c>
      <c r="N1053" s="122">
        <f>IF('HNI OPTION CALLS'!E1053="BUY",('HNI OPTION CALLS'!L1053-'HNI OPTION CALLS'!G1053)*('HNI OPTION CALLS'!M1053),('HNI OPTION CALLS'!G1053-'HNI OPTION CALLS'!L1053)*('HNI OPTION CALLS'!M1053))</f>
        <v>-5000</v>
      </c>
      <c r="O1053" s="8">
        <f>'HNI OPTION CALLS'!N1053/('HNI OPTION CALLS'!M1053)/'HNI OPTION CALLS'!G1053%</f>
        <v>-62.5</v>
      </c>
    </row>
    <row r="1054" spans="1:15" ht="16.5" customHeight="1">
      <c r="A1054" s="119">
        <v>7</v>
      </c>
      <c r="B1054" s="124">
        <v>43025</v>
      </c>
      <c r="C1054" s="119">
        <v>390</v>
      </c>
      <c r="D1054" s="119" t="s">
        <v>178</v>
      </c>
      <c r="E1054" s="119" t="s">
        <v>22</v>
      </c>
      <c r="F1054" s="119" t="s">
        <v>143</v>
      </c>
      <c r="G1054" s="123">
        <v>6</v>
      </c>
      <c r="H1054" s="123">
        <v>1</v>
      </c>
      <c r="I1054" s="123">
        <v>9</v>
      </c>
      <c r="J1054" s="123">
        <v>12</v>
      </c>
      <c r="K1054" s="123">
        <v>15</v>
      </c>
      <c r="L1054" s="123">
        <v>1</v>
      </c>
      <c r="M1054" s="119">
        <v>1800</v>
      </c>
      <c r="N1054" s="122">
        <f>IF('HNI OPTION CALLS'!E1054="BUY",('HNI OPTION CALLS'!L1054-'HNI OPTION CALLS'!G1054)*('HNI OPTION CALLS'!M1054),('HNI OPTION CALLS'!G1054-'HNI OPTION CALLS'!L1054)*('HNI OPTION CALLS'!M1054))</f>
        <v>-9000</v>
      </c>
      <c r="O1054" s="8">
        <f>'HNI OPTION CALLS'!N1054/('HNI OPTION CALLS'!M1054)/'HNI OPTION CALLS'!G1054%</f>
        <v>-83.333333333333343</v>
      </c>
    </row>
    <row r="1055" spans="1:15" ht="16.5" customHeight="1">
      <c r="A1055" s="119">
        <v>8</v>
      </c>
      <c r="B1055" s="124">
        <v>43024</v>
      </c>
      <c r="C1055" s="119">
        <v>125</v>
      </c>
      <c r="D1055" s="119" t="s">
        <v>178</v>
      </c>
      <c r="E1055" s="119" t="s">
        <v>22</v>
      </c>
      <c r="F1055" s="119" t="s">
        <v>53</v>
      </c>
      <c r="G1055" s="123">
        <v>3</v>
      </c>
      <c r="H1055" s="123">
        <v>2</v>
      </c>
      <c r="I1055" s="123">
        <v>3.5</v>
      </c>
      <c r="J1055" s="123">
        <v>4</v>
      </c>
      <c r="K1055" s="123">
        <v>4.5</v>
      </c>
      <c r="L1055" s="123">
        <v>3.5</v>
      </c>
      <c r="M1055" s="119">
        <v>11000</v>
      </c>
      <c r="N1055" s="122">
        <f>IF('HNI OPTION CALLS'!E1055="BUY",('HNI OPTION CALLS'!L1055-'HNI OPTION CALLS'!G1055)*('HNI OPTION CALLS'!M1055),('HNI OPTION CALLS'!G1055-'HNI OPTION CALLS'!L1055)*('HNI OPTION CALLS'!M1055))</f>
        <v>5500</v>
      </c>
      <c r="O1055" s="8">
        <f>'HNI OPTION CALLS'!N1055/('HNI OPTION CALLS'!M1055)/'HNI OPTION CALLS'!G1055%</f>
        <v>16.666666666666668</v>
      </c>
    </row>
    <row r="1056" spans="1:15" ht="16.5" customHeight="1">
      <c r="A1056" s="119">
        <v>9</v>
      </c>
      <c r="B1056" s="124">
        <v>43021</v>
      </c>
      <c r="C1056" s="119">
        <v>630</v>
      </c>
      <c r="D1056" s="119" t="s">
        <v>178</v>
      </c>
      <c r="E1056" s="119" t="s">
        <v>22</v>
      </c>
      <c r="F1056" s="119" t="s">
        <v>169</v>
      </c>
      <c r="G1056" s="123">
        <v>13.5</v>
      </c>
      <c r="H1056" s="123">
        <v>6</v>
      </c>
      <c r="I1056" s="123">
        <v>17</v>
      </c>
      <c r="J1056" s="123">
        <v>20.5</v>
      </c>
      <c r="K1056" s="123">
        <v>24</v>
      </c>
      <c r="L1056" s="123">
        <v>6</v>
      </c>
      <c r="M1056" s="119">
        <v>1500</v>
      </c>
      <c r="N1056" s="122">
        <f>IF('HNI OPTION CALLS'!E1056="BUY",('HNI OPTION CALLS'!L1056-'HNI OPTION CALLS'!G1056)*('HNI OPTION CALLS'!M1056),('HNI OPTION CALLS'!G1056-'HNI OPTION CALLS'!L1056)*('HNI OPTION CALLS'!M1056))</f>
        <v>-11250</v>
      </c>
      <c r="O1056" s="8">
        <f>'HNI OPTION CALLS'!N1056/('HNI OPTION CALLS'!M1056)/'HNI OPTION CALLS'!G1056%</f>
        <v>-55.55555555555555</v>
      </c>
    </row>
    <row r="1057" spans="1:15" ht="16.5" customHeight="1">
      <c r="A1057" s="119">
        <v>10</v>
      </c>
      <c r="B1057" s="124">
        <v>43019</v>
      </c>
      <c r="C1057" s="119">
        <v>65</v>
      </c>
      <c r="D1057" s="119" t="s">
        <v>178</v>
      </c>
      <c r="E1057" s="119" t="s">
        <v>22</v>
      </c>
      <c r="F1057" s="119" t="s">
        <v>218</v>
      </c>
      <c r="G1057" s="123">
        <v>2</v>
      </c>
      <c r="H1057" s="123">
        <v>1.2</v>
      </c>
      <c r="I1057" s="123">
        <v>2.5</v>
      </c>
      <c r="J1057" s="123">
        <v>2.9</v>
      </c>
      <c r="K1057" s="123">
        <v>3.3</v>
      </c>
      <c r="L1057" s="123">
        <v>2.5</v>
      </c>
      <c r="M1057" s="119">
        <v>13200</v>
      </c>
      <c r="N1057" s="122">
        <f>IF('HNI OPTION CALLS'!E1057="BUY",('HNI OPTION CALLS'!L1057-'HNI OPTION CALLS'!G1057)*('HNI OPTION CALLS'!M1057),('HNI OPTION CALLS'!G1057-'HNI OPTION CALLS'!L1057)*('HNI OPTION CALLS'!M1057))</f>
        <v>6600</v>
      </c>
      <c r="O1057" s="8">
        <f>'HNI OPTION CALLS'!N1057/('HNI OPTION CALLS'!M1057)/'HNI OPTION CALLS'!G1057%</f>
        <v>25</v>
      </c>
    </row>
    <row r="1058" spans="1:15" ht="16.5" customHeight="1">
      <c r="A1058" s="119">
        <v>11</v>
      </c>
      <c r="B1058" s="124">
        <v>43018</v>
      </c>
      <c r="C1058" s="119">
        <v>280</v>
      </c>
      <c r="D1058" s="119" t="s">
        <v>178</v>
      </c>
      <c r="E1058" s="119" t="s">
        <v>22</v>
      </c>
      <c r="F1058" s="119" t="s">
        <v>217</v>
      </c>
      <c r="G1058" s="123">
        <v>6</v>
      </c>
      <c r="H1058" s="123">
        <v>2.5</v>
      </c>
      <c r="I1058" s="123">
        <v>8</v>
      </c>
      <c r="J1058" s="123">
        <v>10</v>
      </c>
      <c r="K1058" s="123">
        <v>12</v>
      </c>
      <c r="L1058" s="123">
        <v>8</v>
      </c>
      <c r="M1058" s="119">
        <v>3000</v>
      </c>
      <c r="N1058" s="122">
        <f>IF('HNI OPTION CALLS'!E1058="BUY",('HNI OPTION CALLS'!L1058-'HNI OPTION CALLS'!G1058)*('HNI OPTION CALLS'!M1058),('HNI OPTION CALLS'!G1058-'HNI OPTION CALLS'!L1058)*('HNI OPTION CALLS'!M1058))</f>
        <v>6000</v>
      </c>
      <c r="O1058" s="8">
        <f>'HNI OPTION CALLS'!N1058/('HNI OPTION CALLS'!M1058)/'HNI OPTION CALLS'!G1058%</f>
        <v>33.333333333333336</v>
      </c>
    </row>
    <row r="1059" spans="1:15" ht="16.5" customHeight="1">
      <c r="A1059" s="119">
        <v>12</v>
      </c>
      <c r="B1059" s="124">
        <v>43014</v>
      </c>
      <c r="C1059" s="119">
        <v>150</v>
      </c>
      <c r="D1059" s="119" t="s">
        <v>178</v>
      </c>
      <c r="E1059" s="119" t="s">
        <v>22</v>
      </c>
      <c r="F1059" s="119" t="s">
        <v>24</v>
      </c>
      <c r="G1059" s="123">
        <v>7</v>
      </c>
      <c r="H1059" s="123">
        <v>4</v>
      </c>
      <c r="I1059" s="123">
        <v>9</v>
      </c>
      <c r="J1059" s="123">
        <v>11</v>
      </c>
      <c r="K1059" s="123">
        <v>13</v>
      </c>
      <c r="L1059" s="123">
        <v>8</v>
      </c>
      <c r="M1059" s="119">
        <v>3500</v>
      </c>
      <c r="N1059" s="122">
        <f>IF('HNI OPTION CALLS'!E1059="BUY",('HNI OPTION CALLS'!L1059-'HNI OPTION CALLS'!G1059)*('HNI OPTION CALLS'!M1059),('HNI OPTION CALLS'!G1059-'HNI OPTION CALLS'!L1059)*('HNI OPTION CALLS'!M1059))</f>
        <v>3500</v>
      </c>
      <c r="O1059" s="8">
        <f>'HNI OPTION CALLS'!N1059/('HNI OPTION CALLS'!M1059)/'HNI OPTION CALLS'!G1059%</f>
        <v>14.285714285714285</v>
      </c>
    </row>
    <row r="1060" spans="1:15" ht="16.5" customHeight="1">
      <c r="A1060" s="119">
        <v>13</v>
      </c>
      <c r="B1060" s="124">
        <v>43013</v>
      </c>
      <c r="C1060" s="119">
        <v>650</v>
      </c>
      <c r="D1060" s="119" t="s">
        <v>178</v>
      </c>
      <c r="E1060" s="119" t="s">
        <v>22</v>
      </c>
      <c r="F1060" s="119" t="s">
        <v>77</v>
      </c>
      <c r="G1060" s="123">
        <v>17</v>
      </c>
      <c r="H1060" s="123">
        <v>8</v>
      </c>
      <c r="I1060" s="123">
        <v>22</v>
      </c>
      <c r="J1060" s="123">
        <v>27</v>
      </c>
      <c r="K1060" s="123">
        <v>32</v>
      </c>
      <c r="L1060" s="123">
        <v>32</v>
      </c>
      <c r="M1060" s="119">
        <v>1100</v>
      </c>
      <c r="N1060" s="122">
        <f>IF('HNI OPTION CALLS'!E1060="BUY",('HNI OPTION CALLS'!L1060-'HNI OPTION CALLS'!G1060)*('HNI OPTION CALLS'!M1060),('HNI OPTION CALLS'!G1060-'HNI OPTION CALLS'!L1060)*('HNI OPTION CALLS'!M1060))</f>
        <v>16500</v>
      </c>
      <c r="O1060" s="8">
        <f>'HNI OPTION CALLS'!N1060/('HNI OPTION CALLS'!M1060)/'HNI OPTION CALLS'!G1060%</f>
        <v>88.235294117647058</v>
      </c>
    </row>
    <row r="1061" spans="1:15" ht="16.5" customHeight="1">
      <c r="A1061" s="119">
        <v>14</v>
      </c>
      <c r="B1061" s="124">
        <v>43012</v>
      </c>
      <c r="C1061" s="119">
        <v>740</v>
      </c>
      <c r="D1061" s="119" t="s">
        <v>178</v>
      </c>
      <c r="E1061" s="119" t="s">
        <v>22</v>
      </c>
      <c r="F1061" s="119" t="s">
        <v>212</v>
      </c>
      <c r="G1061" s="123">
        <v>18</v>
      </c>
      <c r="H1061" s="123">
        <v>9</v>
      </c>
      <c r="I1061" s="123">
        <v>22</v>
      </c>
      <c r="J1061" s="123">
        <v>26</v>
      </c>
      <c r="K1061" s="123">
        <v>30</v>
      </c>
      <c r="L1061" s="123">
        <v>30</v>
      </c>
      <c r="M1061" s="119">
        <v>800</v>
      </c>
      <c r="N1061" s="122">
        <f>IF('HNI OPTION CALLS'!E1061="BUY",('HNI OPTION CALLS'!L1061-'HNI OPTION CALLS'!G1061)*('HNI OPTION CALLS'!M1061),('HNI OPTION CALLS'!G1061-'HNI OPTION CALLS'!L1061)*('HNI OPTION CALLS'!M1061))</f>
        <v>9600</v>
      </c>
      <c r="O1061" s="8">
        <f>'HNI OPTION CALLS'!N1061/('HNI OPTION CALLS'!M1061)/'HNI OPTION CALLS'!G1061%</f>
        <v>66.666666666666671</v>
      </c>
    </row>
    <row r="1062" spans="1:15">
      <c r="A1062" s="119">
        <v>15</v>
      </c>
      <c r="B1062" s="124">
        <v>43011</v>
      </c>
      <c r="C1062" s="119">
        <v>180</v>
      </c>
      <c r="D1062" s="119" t="s">
        <v>178</v>
      </c>
      <c r="E1062" s="119" t="s">
        <v>22</v>
      </c>
      <c r="F1062" s="119" t="s">
        <v>83</v>
      </c>
      <c r="G1062" s="123">
        <v>8</v>
      </c>
      <c r="H1062" s="123">
        <v>5</v>
      </c>
      <c r="I1062" s="123">
        <v>9.5</v>
      </c>
      <c r="J1062" s="123">
        <v>11</v>
      </c>
      <c r="K1062" s="123">
        <v>12.5</v>
      </c>
      <c r="L1062" s="123">
        <v>11</v>
      </c>
      <c r="M1062" s="119">
        <v>3500</v>
      </c>
      <c r="N1062" s="122">
        <f>IF('HNI OPTION CALLS'!E1062="BUY",('HNI OPTION CALLS'!L1062-'HNI OPTION CALLS'!G1062)*('HNI OPTION CALLS'!M1062),('HNI OPTION CALLS'!G1062-'HNI OPTION CALLS'!L1062)*('HNI OPTION CALLS'!M1062))</f>
        <v>10500</v>
      </c>
      <c r="O1062" s="8">
        <f>'HNI OPTION CALLS'!N1062/('HNI OPTION CALLS'!M1062)/'HNI OPTION CALLS'!G1062%</f>
        <v>37.5</v>
      </c>
    </row>
    <row r="1063" spans="1:15" ht="17.25" thickBot="1">
      <c r="A1063" s="91"/>
      <c r="B1063" s="92"/>
      <c r="C1063" s="92"/>
      <c r="D1063" s="93"/>
      <c r="E1063" s="93"/>
      <c r="F1063" s="93"/>
      <c r="G1063" s="94"/>
      <c r="H1063" s="95"/>
      <c r="I1063" s="96" t="s">
        <v>27</v>
      </c>
      <c r="J1063" s="96"/>
      <c r="K1063" s="97"/>
      <c r="L1063" s="97"/>
    </row>
    <row r="1064" spans="1:15" ht="16.5">
      <c r="A1064" s="98"/>
      <c r="B1064" s="92"/>
      <c r="C1064" s="92"/>
      <c r="D1064" s="169" t="s">
        <v>28</v>
      </c>
      <c r="E1064" s="203"/>
      <c r="F1064" s="99">
        <v>15</v>
      </c>
      <c r="G1064" s="100">
        <v>100</v>
      </c>
      <c r="H1064" s="93">
        <v>15</v>
      </c>
      <c r="I1064" s="101">
        <f>'HNI OPTION CALLS'!H1065/'HNI OPTION CALLS'!H1064%</f>
        <v>73.333333333333343</v>
      </c>
      <c r="J1064" s="101"/>
      <c r="K1064" s="101"/>
      <c r="L1064" s="102"/>
    </row>
    <row r="1065" spans="1:15" ht="16.5">
      <c r="A1065" s="98"/>
      <c r="B1065" s="92"/>
      <c r="C1065" s="92"/>
      <c r="D1065" s="170" t="s">
        <v>29</v>
      </c>
      <c r="E1065" s="204"/>
      <c r="F1065" s="103">
        <v>11</v>
      </c>
      <c r="G1065" s="104">
        <f>('HNI OPTION CALLS'!F1065/'HNI OPTION CALLS'!F1064)*100</f>
        <v>73.333333333333329</v>
      </c>
      <c r="H1065" s="93">
        <v>11</v>
      </c>
      <c r="I1065" s="97"/>
      <c r="J1065" s="97"/>
      <c r="K1065" s="93"/>
      <c r="L1065" s="97"/>
      <c r="N1065" s="93" t="s">
        <v>30</v>
      </c>
      <c r="O1065" s="93"/>
    </row>
    <row r="1066" spans="1:15" ht="16.5">
      <c r="A1066" s="105"/>
      <c r="B1066" s="92"/>
      <c r="C1066" s="92"/>
      <c r="D1066" s="170" t="s">
        <v>31</v>
      </c>
      <c r="E1066" s="204"/>
      <c r="F1066" s="103">
        <v>0</v>
      </c>
      <c r="G1066" s="104">
        <f>('HNI OPTION CALLS'!F1066/'HNI OPTION CALLS'!F1064)*100</f>
        <v>0</v>
      </c>
      <c r="H1066" s="106"/>
      <c r="I1066" s="93"/>
      <c r="J1066" s="93"/>
      <c r="K1066" s="93"/>
      <c r="L1066" s="97"/>
      <c r="N1066" s="98"/>
      <c r="O1066" s="98"/>
    </row>
    <row r="1067" spans="1:15" ht="16.5">
      <c r="A1067" s="105"/>
      <c r="B1067" s="92"/>
      <c r="C1067" s="92"/>
      <c r="D1067" s="170" t="s">
        <v>32</v>
      </c>
      <c r="E1067" s="204"/>
      <c r="F1067" s="103">
        <v>0</v>
      </c>
      <c r="G1067" s="104">
        <f>('HNI OPTION CALLS'!F1067/'HNI OPTION CALLS'!F1064)*100</f>
        <v>0</v>
      </c>
      <c r="H1067" s="106"/>
      <c r="I1067" s="93"/>
      <c r="J1067" s="93"/>
      <c r="K1067" s="93"/>
      <c r="L1067" s="97"/>
    </row>
    <row r="1068" spans="1:15" ht="16.5">
      <c r="A1068" s="105"/>
      <c r="B1068" s="92"/>
      <c r="C1068" s="92"/>
      <c r="D1068" s="170" t="s">
        <v>33</v>
      </c>
      <c r="E1068" s="204"/>
      <c r="F1068" s="103">
        <v>4</v>
      </c>
      <c r="G1068" s="104">
        <f>('HNI OPTION CALLS'!F1068/'HNI OPTION CALLS'!F1064)*100</f>
        <v>26.666666666666668</v>
      </c>
      <c r="H1068" s="106"/>
      <c r="I1068" s="93" t="s">
        <v>34</v>
      </c>
      <c r="J1068" s="93"/>
      <c r="K1068" s="97"/>
      <c r="L1068" s="97"/>
    </row>
    <row r="1069" spans="1:15" ht="16.5">
      <c r="A1069" s="105"/>
      <c r="B1069" s="92"/>
      <c r="C1069" s="92"/>
      <c r="D1069" s="170" t="s">
        <v>35</v>
      </c>
      <c r="E1069" s="204"/>
      <c r="F1069" s="103">
        <v>0</v>
      </c>
      <c r="G1069" s="104">
        <f>('HNI OPTION CALLS'!F1069/'HNI OPTION CALLS'!F1064)*100</f>
        <v>0</v>
      </c>
      <c r="H1069" s="106"/>
      <c r="I1069" s="93"/>
      <c r="J1069" s="93"/>
      <c r="K1069" s="97"/>
      <c r="L1069" s="97"/>
    </row>
    <row r="1070" spans="1:15" ht="17.25" thickBot="1">
      <c r="A1070" s="105"/>
      <c r="B1070" s="92"/>
      <c r="C1070" s="92"/>
      <c r="D1070" s="171" t="s">
        <v>36</v>
      </c>
      <c r="E1070" s="205"/>
      <c r="F1070" s="107">
        <v>0</v>
      </c>
      <c r="G1070" s="108">
        <f>('HNI OPTION CALLS'!F1070/'HNI OPTION CALLS'!F1064)*100</f>
        <v>0</v>
      </c>
      <c r="H1070" s="106"/>
      <c r="I1070" s="93"/>
      <c r="J1070" s="93"/>
      <c r="K1070" s="102"/>
      <c r="L1070" s="102"/>
    </row>
    <row r="1071" spans="1:15" ht="16.5">
      <c r="A1071" s="109" t="s">
        <v>37</v>
      </c>
      <c r="B1071" s="92"/>
      <c r="C1071" s="92"/>
      <c r="D1071" s="98"/>
      <c r="E1071" s="98"/>
      <c r="F1071" s="93"/>
      <c r="G1071" s="93"/>
      <c r="H1071" s="110"/>
      <c r="I1071" s="111"/>
      <c r="J1071" s="111"/>
      <c r="K1071" s="111"/>
      <c r="L1071" s="93"/>
      <c r="N1071" s="115"/>
      <c r="O1071" s="115"/>
    </row>
    <row r="1072" spans="1:15" ht="16.5">
      <c r="A1072" s="112" t="s">
        <v>38</v>
      </c>
      <c r="B1072" s="92"/>
      <c r="C1072" s="92"/>
      <c r="D1072" s="113"/>
      <c r="E1072" s="114"/>
      <c r="F1072" s="98"/>
      <c r="G1072" s="111"/>
      <c r="H1072" s="110"/>
      <c r="I1072" s="111"/>
      <c r="J1072" s="111"/>
      <c r="K1072" s="111"/>
      <c r="L1072" s="93"/>
      <c r="N1072" s="98"/>
      <c r="O1072" s="98"/>
    </row>
    <row r="1073" spans="1:15" ht="16.5">
      <c r="A1073" s="112" t="s">
        <v>39</v>
      </c>
      <c r="B1073" s="92"/>
      <c r="C1073" s="92"/>
      <c r="D1073" s="98"/>
      <c r="E1073" s="114"/>
      <c r="F1073" s="98"/>
      <c r="G1073" s="111"/>
      <c r="H1073" s="110"/>
      <c r="I1073" s="97"/>
      <c r="J1073" s="97"/>
      <c r="K1073" s="97"/>
      <c r="L1073" s="93"/>
    </row>
    <row r="1074" spans="1:15" ht="16.5">
      <c r="A1074" s="112" t="s">
        <v>40</v>
      </c>
      <c r="B1074" s="113"/>
      <c r="C1074" s="92"/>
      <c r="D1074" s="98"/>
      <c r="E1074" s="114"/>
      <c r="F1074" s="98"/>
      <c r="G1074" s="111"/>
      <c r="H1074" s="95"/>
      <c r="I1074" s="97"/>
      <c r="J1074" s="97"/>
      <c r="K1074" s="97"/>
      <c r="L1074" s="93"/>
    </row>
    <row r="1075" spans="1:15" ht="16.5">
      <c r="A1075" s="112" t="s">
        <v>41</v>
      </c>
      <c r="B1075" s="105"/>
      <c r="C1075" s="113"/>
      <c r="D1075" s="98"/>
      <c r="E1075" s="116"/>
      <c r="F1075" s="111"/>
      <c r="G1075" s="111"/>
      <c r="H1075" s="95"/>
      <c r="I1075" s="97"/>
      <c r="J1075" s="97"/>
      <c r="K1075" s="97"/>
      <c r="L1075" s="111"/>
    </row>
    <row r="1076" spans="1:15" ht="16.5" customHeight="1" thickBot="1"/>
    <row r="1077" spans="1:15" ht="15.75" thickBot="1">
      <c r="A1077" s="206" t="s">
        <v>0</v>
      </c>
      <c r="B1077" s="206"/>
      <c r="C1077" s="206"/>
      <c r="D1077" s="206"/>
      <c r="E1077" s="206"/>
      <c r="F1077" s="206"/>
      <c r="G1077" s="206"/>
      <c r="H1077" s="206"/>
      <c r="I1077" s="206"/>
      <c r="J1077" s="206"/>
      <c r="K1077" s="206"/>
      <c r="L1077" s="206"/>
      <c r="M1077" s="206"/>
      <c r="N1077" s="206"/>
      <c r="O1077" s="206"/>
    </row>
    <row r="1078" spans="1:15" ht="15.75" thickBot="1">
      <c r="A1078" s="206"/>
      <c r="B1078" s="206"/>
      <c r="C1078" s="206"/>
      <c r="D1078" s="206"/>
      <c r="E1078" s="206"/>
      <c r="F1078" s="206"/>
      <c r="G1078" s="206"/>
      <c r="H1078" s="206"/>
      <c r="I1078" s="206"/>
      <c r="J1078" s="206"/>
      <c r="K1078" s="206"/>
      <c r="L1078" s="206"/>
      <c r="M1078" s="206"/>
      <c r="N1078" s="206"/>
      <c r="O1078" s="206"/>
    </row>
    <row r="1079" spans="1:15">
      <c r="A1079" s="206"/>
      <c r="B1079" s="206"/>
      <c r="C1079" s="206"/>
      <c r="D1079" s="206"/>
      <c r="E1079" s="206"/>
      <c r="F1079" s="206"/>
      <c r="G1079" s="206"/>
      <c r="H1079" s="206"/>
      <c r="I1079" s="206"/>
      <c r="J1079" s="206"/>
      <c r="K1079" s="206"/>
      <c r="L1079" s="206"/>
      <c r="M1079" s="206"/>
      <c r="N1079" s="206"/>
      <c r="O1079" s="206"/>
    </row>
    <row r="1080" spans="1:15">
      <c r="A1080" s="207" t="s">
        <v>1</v>
      </c>
      <c r="B1080" s="207"/>
      <c r="C1080" s="207"/>
      <c r="D1080" s="207"/>
      <c r="E1080" s="207"/>
      <c r="F1080" s="207"/>
      <c r="G1080" s="207"/>
      <c r="H1080" s="207"/>
      <c r="I1080" s="207"/>
      <c r="J1080" s="207"/>
      <c r="K1080" s="207"/>
      <c r="L1080" s="207"/>
      <c r="M1080" s="207"/>
      <c r="N1080" s="207"/>
      <c r="O1080" s="207"/>
    </row>
    <row r="1081" spans="1:15">
      <c r="A1081" s="207" t="s">
        <v>2</v>
      </c>
      <c r="B1081" s="207"/>
      <c r="C1081" s="207"/>
      <c r="D1081" s="207"/>
      <c r="E1081" s="207"/>
      <c r="F1081" s="207"/>
      <c r="G1081" s="207"/>
      <c r="H1081" s="207"/>
      <c r="I1081" s="207"/>
      <c r="J1081" s="207"/>
      <c r="K1081" s="207"/>
      <c r="L1081" s="207"/>
      <c r="M1081" s="207"/>
      <c r="N1081" s="207"/>
      <c r="O1081" s="207"/>
    </row>
    <row r="1082" spans="1:15" ht="15.75" thickBot="1">
      <c r="A1082" s="208" t="s">
        <v>3</v>
      </c>
      <c r="B1082" s="208"/>
      <c r="C1082" s="208"/>
      <c r="D1082" s="208"/>
      <c r="E1082" s="208"/>
      <c r="F1082" s="208"/>
      <c r="G1082" s="208"/>
      <c r="H1082" s="208"/>
      <c r="I1082" s="208"/>
      <c r="J1082" s="208"/>
      <c r="K1082" s="208"/>
      <c r="L1082" s="208"/>
      <c r="M1082" s="208"/>
      <c r="N1082" s="208"/>
      <c r="O1082" s="208"/>
    </row>
    <row r="1083" spans="1:15" ht="16.5">
      <c r="A1083" s="164" t="s">
        <v>194</v>
      </c>
      <c r="B1083" s="164"/>
      <c r="C1083" s="164"/>
      <c r="D1083" s="164"/>
      <c r="E1083" s="164"/>
      <c r="F1083" s="164"/>
      <c r="G1083" s="164"/>
      <c r="H1083" s="164"/>
      <c r="I1083" s="164"/>
      <c r="J1083" s="164"/>
      <c r="K1083" s="164"/>
      <c r="L1083" s="164"/>
      <c r="M1083" s="164"/>
      <c r="N1083" s="164"/>
      <c r="O1083" s="164"/>
    </row>
    <row r="1084" spans="1:15" ht="16.5">
      <c r="A1084" s="164" t="s">
        <v>5</v>
      </c>
      <c r="B1084" s="164"/>
      <c r="C1084" s="164"/>
      <c r="D1084" s="164"/>
      <c r="E1084" s="164"/>
      <c r="F1084" s="164"/>
      <c r="G1084" s="164"/>
      <c r="H1084" s="164"/>
      <c r="I1084" s="164"/>
      <c r="J1084" s="164"/>
      <c r="K1084" s="164"/>
      <c r="L1084" s="164"/>
      <c r="M1084" s="164"/>
      <c r="N1084" s="164"/>
      <c r="O1084" s="164"/>
    </row>
    <row r="1085" spans="1:15">
      <c r="A1085" s="165" t="s">
        <v>6</v>
      </c>
      <c r="B1085" s="166" t="s">
        <v>7</v>
      </c>
      <c r="C1085" s="167" t="s">
        <v>8</v>
      </c>
      <c r="D1085" s="166" t="s">
        <v>9</v>
      </c>
      <c r="E1085" s="165" t="s">
        <v>10</v>
      </c>
      <c r="F1085" s="165" t="s">
        <v>11</v>
      </c>
      <c r="G1085" s="166" t="s">
        <v>12</v>
      </c>
      <c r="H1085" s="166" t="s">
        <v>13</v>
      </c>
      <c r="I1085" s="167" t="s">
        <v>14</v>
      </c>
      <c r="J1085" s="167" t="s">
        <v>15</v>
      </c>
      <c r="K1085" s="167" t="s">
        <v>16</v>
      </c>
      <c r="L1085" s="168" t="s">
        <v>17</v>
      </c>
      <c r="M1085" s="166" t="s">
        <v>18</v>
      </c>
      <c r="N1085" s="166" t="s">
        <v>19</v>
      </c>
      <c r="O1085" s="166" t="s">
        <v>20</v>
      </c>
    </row>
    <row r="1086" spans="1:15" ht="15.75" customHeight="1">
      <c r="A1086" s="165"/>
      <c r="B1086" s="166"/>
      <c r="C1086" s="167"/>
      <c r="D1086" s="166"/>
      <c r="E1086" s="165"/>
      <c r="F1086" s="165"/>
      <c r="G1086" s="166"/>
      <c r="H1086" s="166"/>
      <c r="I1086" s="167"/>
      <c r="J1086" s="167"/>
      <c r="K1086" s="167"/>
      <c r="L1086" s="168"/>
      <c r="M1086" s="166"/>
      <c r="N1086" s="166"/>
      <c r="O1086" s="166"/>
    </row>
    <row r="1087" spans="1:15">
      <c r="A1087" s="119">
        <v>1</v>
      </c>
      <c r="B1087" s="124">
        <v>43004</v>
      </c>
      <c r="C1087" s="119">
        <v>170</v>
      </c>
      <c r="D1087" s="119" t="s">
        <v>178</v>
      </c>
      <c r="E1087" s="119" t="s">
        <v>22</v>
      </c>
      <c r="F1087" s="119" t="s">
        <v>83</v>
      </c>
      <c r="G1087" s="123">
        <v>4</v>
      </c>
      <c r="H1087" s="123">
        <v>0.5</v>
      </c>
      <c r="I1087" s="123">
        <v>6</v>
      </c>
      <c r="J1087" s="123">
        <v>8</v>
      </c>
      <c r="K1087" s="123">
        <v>10</v>
      </c>
      <c r="L1087" s="123">
        <v>0.5</v>
      </c>
      <c r="M1087" s="119">
        <v>3500</v>
      </c>
      <c r="N1087" s="122">
        <f>IF('HNI OPTION CALLS'!E1087="BUY",('HNI OPTION CALLS'!L1087-'HNI OPTION CALLS'!G1087)*('HNI OPTION CALLS'!M1087),('HNI OPTION CALLS'!G1087-'HNI OPTION CALLS'!L1087)*('HNI OPTION CALLS'!M1087))</f>
        <v>-12250</v>
      </c>
      <c r="O1087" s="8">
        <f>'HNI OPTION CALLS'!N1087/('HNI OPTION CALLS'!M1087)/'HNI OPTION CALLS'!G1087%</f>
        <v>-87.5</v>
      </c>
    </row>
    <row r="1088" spans="1:15">
      <c r="A1088" s="119">
        <v>2</v>
      </c>
      <c r="B1088" s="124">
        <v>43004</v>
      </c>
      <c r="C1088" s="119">
        <v>650</v>
      </c>
      <c r="D1088" s="119" t="s">
        <v>178</v>
      </c>
      <c r="E1088" s="119" t="s">
        <v>22</v>
      </c>
      <c r="F1088" s="119" t="s">
        <v>99</v>
      </c>
      <c r="G1088" s="123">
        <v>7</v>
      </c>
      <c r="H1088" s="123">
        <v>2</v>
      </c>
      <c r="I1088" s="123">
        <v>10</v>
      </c>
      <c r="J1088" s="123">
        <v>13</v>
      </c>
      <c r="K1088" s="123">
        <v>16</v>
      </c>
      <c r="L1088" s="123">
        <v>10</v>
      </c>
      <c r="M1088" s="119">
        <v>2000</v>
      </c>
      <c r="N1088" s="122">
        <f>IF('HNI OPTION CALLS'!E1088="BUY",('HNI OPTION CALLS'!L1088-'HNI OPTION CALLS'!G1088)*('HNI OPTION CALLS'!M1088),('HNI OPTION CALLS'!G1088-'HNI OPTION CALLS'!L1088)*('HNI OPTION CALLS'!M1088))</f>
        <v>6000</v>
      </c>
      <c r="O1088" s="8">
        <f>'HNI OPTION CALLS'!N1088/('HNI OPTION CALLS'!M1088)/'HNI OPTION CALLS'!G1088%</f>
        <v>42.857142857142854</v>
      </c>
    </row>
    <row r="1089" spans="1:15">
      <c r="A1089" s="119">
        <v>3</v>
      </c>
      <c r="B1089" s="124">
        <v>42998</v>
      </c>
      <c r="C1089" s="119">
        <v>270</v>
      </c>
      <c r="D1089" s="119" t="s">
        <v>178</v>
      </c>
      <c r="E1089" s="119" t="s">
        <v>22</v>
      </c>
      <c r="F1089" s="119" t="s">
        <v>49</v>
      </c>
      <c r="G1089" s="123">
        <v>5.5</v>
      </c>
      <c r="H1089" s="123">
        <v>2.5</v>
      </c>
      <c r="I1089" s="123">
        <v>7</v>
      </c>
      <c r="J1089" s="123">
        <v>8.5</v>
      </c>
      <c r="K1089" s="123">
        <v>10</v>
      </c>
      <c r="L1089" s="123">
        <v>2.5</v>
      </c>
      <c r="M1089" s="119">
        <v>3000</v>
      </c>
      <c r="N1089" s="122">
        <f>IF('HNI OPTION CALLS'!E1089="BUY",('HNI OPTION CALLS'!L1089-'HNI OPTION CALLS'!G1089)*('HNI OPTION CALLS'!M1089),('HNI OPTION CALLS'!G1089-'HNI OPTION CALLS'!L1089)*('HNI OPTION CALLS'!M1089))</f>
        <v>-9000</v>
      </c>
      <c r="O1089" s="8">
        <f>'HNI OPTION CALLS'!N1089/('HNI OPTION CALLS'!M1089)/'HNI OPTION CALLS'!G1089%</f>
        <v>-54.545454545454547</v>
      </c>
    </row>
    <row r="1090" spans="1:15">
      <c r="A1090" s="119">
        <v>4</v>
      </c>
      <c r="B1090" s="124">
        <v>42996</v>
      </c>
      <c r="C1090" s="119">
        <v>120</v>
      </c>
      <c r="D1090" s="119" t="s">
        <v>178</v>
      </c>
      <c r="E1090" s="119" t="s">
        <v>22</v>
      </c>
      <c r="F1090" s="119" t="s">
        <v>53</v>
      </c>
      <c r="G1090" s="123">
        <v>1</v>
      </c>
      <c r="H1090" s="123">
        <v>0.1</v>
      </c>
      <c r="I1090" s="123">
        <v>1.6</v>
      </c>
      <c r="J1090" s="123">
        <v>2.2000000000000002</v>
      </c>
      <c r="K1090" s="123">
        <v>2.8</v>
      </c>
      <c r="L1090" s="123">
        <v>1.6</v>
      </c>
      <c r="M1090" s="119">
        <v>11000</v>
      </c>
      <c r="N1090" s="122">
        <f>IF('HNI OPTION CALLS'!E1090="BUY",('HNI OPTION CALLS'!L1090-'HNI OPTION CALLS'!G1090)*('HNI OPTION CALLS'!M1090),('HNI OPTION CALLS'!G1090-'HNI OPTION CALLS'!L1090)*('HNI OPTION CALLS'!M1090))</f>
        <v>6600.0000000000009</v>
      </c>
      <c r="O1090" s="8">
        <f>'HNI OPTION CALLS'!N1090/('HNI OPTION CALLS'!M1090)/'HNI OPTION CALLS'!G1090%</f>
        <v>60.000000000000007</v>
      </c>
    </row>
    <row r="1091" spans="1:15">
      <c r="A1091" s="119">
        <v>5</v>
      </c>
      <c r="B1091" s="124">
        <v>42990</v>
      </c>
      <c r="C1091" s="119">
        <v>120</v>
      </c>
      <c r="D1091" s="119" t="s">
        <v>178</v>
      </c>
      <c r="E1091" s="119" t="s">
        <v>22</v>
      </c>
      <c r="F1091" s="119" t="s">
        <v>25</v>
      </c>
      <c r="G1091" s="123">
        <v>2.5</v>
      </c>
      <c r="H1091" s="123">
        <v>1.3</v>
      </c>
      <c r="I1091" s="123">
        <v>3.3</v>
      </c>
      <c r="J1091" s="123">
        <v>4</v>
      </c>
      <c r="K1091" s="123">
        <v>4.8</v>
      </c>
      <c r="L1091" s="123">
        <v>1.3</v>
      </c>
      <c r="M1091" s="119">
        <v>7000</v>
      </c>
      <c r="N1091" s="122">
        <f>IF('HNI OPTION CALLS'!E1091="BUY",('HNI OPTION CALLS'!L1091-'HNI OPTION CALLS'!G1091)*('HNI OPTION CALLS'!M1091),('HNI OPTION CALLS'!G1091-'HNI OPTION CALLS'!L1091)*('HNI OPTION CALLS'!M1091))</f>
        <v>-8400</v>
      </c>
      <c r="O1091" s="8">
        <f>'HNI OPTION CALLS'!N1091/('HNI OPTION CALLS'!M1091)/'HNI OPTION CALLS'!G1091%</f>
        <v>-47.999999999999993</v>
      </c>
    </row>
    <row r="1092" spans="1:15">
      <c r="A1092" s="119">
        <v>6</v>
      </c>
      <c r="B1092" s="124">
        <v>42983</v>
      </c>
      <c r="C1092" s="119">
        <v>190</v>
      </c>
      <c r="D1092" s="119" t="s">
        <v>178</v>
      </c>
      <c r="E1092" s="119" t="s">
        <v>22</v>
      </c>
      <c r="F1092" s="119" t="s">
        <v>193</v>
      </c>
      <c r="G1092" s="123">
        <v>5.5</v>
      </c>
      <c r="H1092" s="123">
        <v>3.5</v>
      </c>
      <c r="I1092" s="123">
        <v>6.9</v>
      </c>
      <c r="J1092" s="123">
        <v>8.5</v>
      </c>
      <c r="K1092" s="123">
        <v>10</v>
      </c>
      <c r="L1092" s="123">
        <v>6.9</v>
      </c>
      <c r="M1092" s="119">
        <v>3500</v>
      </c>
      <c r="N1092" s="122">
        <f>IF('HNI OPTION CALLS'!E1092="BUY",('HNI OPTION CALLS'!L1092-'HNI OPTION CALLS'!G1092)*('HNI OPTION CALLS'!M1092),('HNI OPTION CALLS'!G1092-'HNI OPTION CALLS'!L1092)*('HNI OPTION CALLS'!M1092))</f>
        <v>4900.0000000000009</v>
      </c>
      <c r="O1092" s="8">
        <f>'HNI OPTION CALLS'!N1092/('HNI OPTION CALLS'!M1092)/'HNI OPTION CALLS'!G1092%</f>
        <v>25.45454545454546</v>
      </c>
    </row>
    <row r="1093" spans="1:15" ht="17.25" thickBot="1">
      <c r="A1093" s="91"/>
      <c r="B1093" s="92"/>
      <c r="C1093" s="92"/>
      <c r="D1093" s="93"/>
      <c r="E1093" s="93"/>
      <c r="F1093" s="93"/>
      <c r="G1093" s="94"/>
      <c r="H1093" s="95"/>
      <c r="I1093" s="96" t="s">
        <v>27</v>
      </c>
      <c r="J1093" s="96"/>
      <c r="K1093" s="97"/>
      <c r="L1093" s="97"/>
    </row>
    <row r="1094" spans="1:15" ht="16.5">
      <c r="A1094" s="98"/>
      <c r="B1094" s="92"/>
      <c r="C1094" s="92"/>
      <c r="D1094" s="169" t="s">
        <v>28</v>
      </c>
      <c r="E1094" s="169"/>
      <c r="F1094" s="99">
        <v>6</v>
      </c>
      <c r="G1094" s="100">
        <f>'NORMAL OPTION CALLS'!G2039+'NORMAL OPTION CALLS'!G2040+'NORMAL OPTION CALLS'!G2041+'NORMAL OPTION CALLS'!G2042+'NORMAL OPTION CALLS'!G2043+'NORMAL OPTION CALLS'!G2044</f>
        <v>102.7</v>
      </c>
      <c r="H1094" s="93">
        <v>6</v>
      </c>
      <c r="I1094" s="101">
        <f>'HNI OPTION CALLS'!H1095/'HNI OPTION CALLS'!H1094%</f>
        <v>50</v>
      </c>
      <c r="J1094" s="101"/>
      <c r="K1094" s="101"/>
      <c r="L1094" s="102"/>
    </row>
    <row r="1095" spans="1:15" ht="16.5">
      <c r="A1095" s="98"/>
      <c r="B1095" s="92"/>
      <c r="C1095" s="92"/>
      <c r="D1095" s="170" t="s">
        <v>29</v>
      </c>
      <c r="E1095" s="170"/>
      <c r="F1095" s="103">
        <v>3</v>
      </c>
      <c r="G1095" s="104">
        <f>('HNI OPTION CALLS'!F1095/'HNI OPTION CALLS'!F1094)*100</f>
        <v>50</v>
      </c>
      <c r="H1095" s="93">
        <v>3</v>
      </c>
      <c r="I1095" s="97"/>
      <c r="J1095" s="97"/>
      <c r="K1095" s="93"/>
      <c r="L1095" s="97"/>
      <c r="N1095" s="93" t="s">
        <v>30</v>
      </c>
      <c r="O1095" s="93"/>
    </row>
    <row r="1096" spans="1:15" ht="16.5">
      <c r="A1096" s="105"/>
      <c r="B1096" s="92"/>
      <c r="C1096" s="92"/>
      <c r="D1096" s="170" t="s">
        <v>31</v>
      </c>
      <c r="E1096" s="170"/>
      <c r="F1096" s="103">
        <v>0</v>
      </c>
      <c r="G1096" s="104">
        <f>('HNI OPTION CALLS'!F1096/'HNI OPTION CALLS'!F1094)*100</f>
        <v>0</v>
      </c>
      <c r="H1096" s="106"/>
      <c r="I1096" s="93"/>
      <c r="J1096" s="93"/>
      <c r="K1096" s="93"/>
      <c r="L1096" s="97"/>
      <c r="N1096" s="98"/>
      <c r="O1096" s="98"/>
    </row>
    <row r="1097" spans="1:15" ht="16.5">
      <c r="A1097" s="105"/>
      <c r="B1097" s="92"/>
      <c r="C1097" s="92"/>
      <c r="D1097" s="170" t="s">
        <v>32</v>
      </c>
      <c r="E1097" s="170"/>
      <c r="F1097" s="103">
        <v>0</v>
      </c>
      <c r="G1097" s="104">
        <f>('HNI OPTION CALLS'!F1097/'HNI OPTION CALLS'!F1094)*100</f>
        <v>0</v>
      </c>
      <c r="H1097" s="106"/>
      <c r="I1097" s="93"/>
      <c r="J1097" s="93"/>
      <c r="K1097" s="93"/>
      <c r="L1097" s="97"/>
    </row>
    <row r="1098" spans="1:15" ht="16.5">
      <c r="A1098" s="105"/>
      <c r="B1098" s="92"/>
      <c r="C1098" s="92"/>
      <c r="D1098" s="170" t="s">
        <v>33</v>
      </c>
      <c r="E1098" s="170"/>
      <c r="F1098" s="103">
        <v>3</v>
      </c>
      <c r="G1098" s="104">
        <f>('HNI OPTION CALLS'!F1098/'HNI OPTION CALLS'!F1094)*100</f>
        <v>50</v>
      </c>
      <c r="H1098" s="106"/>
      <c r="I1098" s="93" t="s">
        <v>34</v>
      </c>
      <c r="J1098" s="93"/>
      <c r="K1098" s="97"/>
      <c r="L1098" s="97"/>
    </row>
    <row r="1099" spans="1:15" ht="16.5">
      <c r="A1099" s="105"/>
      <c r="B1099" s="92"/>
      <c r="C1099" s="92"/>
      <c r="D1099" s="170" t="s">
        <v>35</v>
      </c>
      <c r="E1099" s="170"/>
      <c r="F1099" s="103">
        <v>0</v>
      </c>
      <c r="G1099" s="104">
        <f>('HNI OPTION CALLS'!F1099/'HNI OPTION CALLS'!F1094)*100</f>
        <v>0</v>
      </c>
      <c r="H1099" s="106"/>
      <c r="I1099" s="93"/>
      <c r="J1099" s="93"/>
      <c r="K1099" s="97"/>
      <c r="L1099" s="97"/>
    </row>
    <row r="1100" spans="1:15" ht="17.25" thickBot="1">
      <c r="A1100" s="105"/>
      <c r="B1100" s="92"/>
      <c r="C1100" s="92"/>
      <c r="D1100" s="171" t="s">
        <v>36</v>
      </c>
      <c r="E1100" s="171"/>
      <c r="F1100" s="107"/>
      <c r="G1100" s="108">
        <f>('HNI OPTION CALLS'!F1100/'HNI OPTION CALLS'!F1094)*100</f>
        <v>0</v>
      </c>
      <c r="H1100" s="106"/>
      <c r="I1100" s="93"/>
      <c r="J1100" s="93"/>
      <c r="K1100" s="102"/>
      <c r="L1100" s="102"/>
    </row>
    <row r="1101" spans="1:15" ht="16.5">
      <c r="A1101" s="109" t="s">
        <v>37</v>
      </c>
      <c r="B1101" s="92"/>
      <c r="C1101" s="92"/>
      <c r="D1101" s="98"/>
      <c r="E1101" s="98"/>
      <c r="F1101" s="93"/>
      <c r="G1101" s="93"/>
      <c r="H1101" s="110"/>
      <c r="I1101" s="111"/>
      <c r="J1101" s="111"/>
      <c r="K1101" s="111"/>
      <c r="L1101" s="93"/>
      <c r="N1101" s="115"/>
      <c r="O1101" s="115"/>
    </row>
    <row r="1102" spans="1:15" ht="16.5">
      <c r="A1102" s="112" t="s">
        <v>38</v>
      </c>
      <c r="B1102" s="92"/>
      <c r="C1102" s="92"/>
      <c r="D1102" s="113"/>
      <c r="E1102" s="114"/>
      <c r="F1102" s="98"/>
      <c r="G1102" s="111"/>
      <c r="H1102" s="110"/>
      <c r="I1102" s="111"/>
      <c r="J1102" s="111"/>
      <c r="K1102" s="111"/>
      <c r="L1102" s="93"/>
      <c r="N1102" s="98"/>
      <c r="O1102" s="98"/>
    </row>
    <row r="1103" spans="1:15" ht="16.5">
      <c r="A1103" s="112" t="s">
        <v>39</v>
      </c>
      <c r="B1103" s="92"/>
      <c r="C1103" s="92"/>
      <c r="D1103" s="98"/>
      <c r="E1103" s="114"/>
      <c r="F1103" s="98"/>
      <c r="G1103" s="111"/>
      <c r="H1103" s="110"/>
      <c r="I1103" s="97"/>
      <c r="J1103" s="97"/>
      <c r="K1103" s="97"/>
      <c r="L1103" s="93"/>
    </row>
    <row r="1104" spans="1:15" ht="16.5">
      <c r="A1104" s="112" t="s">
        <v>40</v>
      </c>
      <c r="B1104" s="113"/>
      <c r="C1104" s="92"/>
      <c r="D1104" s="98"/>
      <c r="E1104" s="114"/>
      <c r="F1104" s="98"/>
      <c r="G1104" s="111"/>
      <c r="H1104" s="95"/>
      <c r="I1104" s="97"/>
      <c r="J1104" s="97"/>
      <c r="K1104" s="97"/>
      <c r="L1104" s="93"/>
    </row>
    <row r="1105" spans="1:15" ht="16.5">
      <c r="A1105" s="112" t="s">
        <v>41</v>
      </c>
      <c r="B1105" s="105"/>
      <c r="C1105" s="113"/>
      <c r="D1105" s="98"/>
      <c r="E1105" s="116"/>
      <c r="F1105" s="111"/>
      <c r="G1105" s="111"/>
      <c r="H1105" s="95"/>
      <c r="I1105" s="97"/>
      <c r="J1105" s="97"/>
      <c r="K1105" s="97"/>
      <c r="L1105" s="111"/>
    </row>
    <row r="1106" spans="1:15" ht="15.75" thickBot="1"/>
    <row r="1107" spans="1:15" ht="15.75" thickBot="1">
      <c r="A1107" s="206" t="s">
        <v>0</v>
      </c>
      <c r="B1107" s="206"/>
      <c r="C1107" s="206"/>
      <c r="D1107" s="206"/>
      <c r="E1107" s="206"/>
      <c r="F1107" s="206"/>
      <c r="G1107" s="206"/>
      <c r="H1107" s="206"/>
      <c r="I1107" s="206"/>
      <c r="J1107" s="206"/>
      <c r="K1107" s="206"/>
      <c r="L1107" s="206"/>
      <c r="M1107" s="206"/>
      <c r="N1107" s="206"/>
      <c r="O1107" s="206"/>
    </row>
    <row r="1108" spans="1:15" ht="15.75" thickBot="1">
      <c r="A1108" s="206"/>
      <c r="B1108" s="206"/>
      <c r="C1108" s="206"/>
      <c r="D1108" s="206"/>
      <c r="E1108" s="206"/>
      <c r="F1108" s="206"/>
      <c r="G1108" s="206"/>
      <c r="H1108" s="206"/>
      <c r="I1108" s="206"/>
      <c r="J1108" s="206"/>
      <c r="K1108" s="206"/>
      <c r="L1108" s="206"/>
      <c r="M1108" s="206"/>
      <c r="N1108" s="206"/>
      <c r="O1108" s="206"/>
    </row>
    <row r="1109" spans="1:15">
      <c r="A1109" s="206"/>
      <c r="B1109" s="206"/>
      <c r="C1109" s="206"/>
      <c r="D1109" s="206"/>
      <c r="E1109" s="206"/>
      <c r="F1109" s="206"/>
      <c r="G1109" s="206"/>
      <c r="H1109" s="206"/>
      <c r="I1109" s="206"/>
      <c r="J1109" s="206"/>
      <c r="K1109" s="206"/>
      <c r="L1109" s="206"/>
      <c r="M1109" s="206"/>
      <c r="N1109" s="206"/>
      <c r="O1109" s="206"/>
    </row>
    <row r="1110" spans="1:15">
      <c r="A1110" s="207" t="s">
        <v>1</v>
      </c>
      <c r="B1110" s="207"/>
      <c r="C1110" s="207"/>
      <c r="D1110" s="207"/>
      <c r="E1110" s="207"/>
      <c r="F1110" s="207"/>
      <c r="G1110" s="207"/>
      <c r="H1110" s="207"/>
      <c r="I1110" s="207"/>
      <c r="J1110" s="207"/>
      <c r="K1110" s="207"/>
      <c r="L1110" s="207"/>
      <c r="M1110" s="207"/>
      <c r="N1110" s="207"/>
      <c r="O1110" s="207"/>
    </row>
    <row r="1111" spans="1:15">
      <c r="A1111" s="207" t="s">
        <v>2</v>
      </c>
      <c r="B1111" s="207"/>
      <c r="C1111" s="207"/>
      <c r="D1111" s="207"/>
      <c r="E1111" s="207"/>
      <c r="F1111" s="207"/>
      <c r="G1111" s="207"/>
      <c r="H1111" s="207"/>
      <c r="I1111" s="207"/>
      <c r="J1111" s="207"/>
      <c r="K1111" s="207"/>
      <c r="L1111" s="207"/>
      <c r="M1111" s="207"/>
      <c r="N1111" s="207"/>
      <c r="O1111" s="207"/>
    </row>
    <row r="1112" spans="1:15" ht="15.75" thickBot="1">
      <c r="A1112" s="208" t="s">
        <v>3</v>
      </c>
      <c r="B1112" s="208"/>
      <c r="C1112" s="208"/>
      <c r="D1112" s="208"/>
      <c r="E1112" s="208"/>
      <c r="F1112" s="208"/>
      <c r="G1112" s="208"/>
      <c r="H1112" s="208"/>
      <c r="I1112" s="208"/>
      <c r="J1112" s="208"/>
      <c r="K1112" s="208"/>
      <c r="L1112" s="208"/>
      <c r="M1112" s="208"/>
      <c r="N1112" s="208"/>
      <c r="O1112" s="208"/>
    </row>
    <row r="1113" spans="1:15" ht="16.5">
      <c r="A1113" s="164" t="s">
        <v>4</v>
      </c>
      <c r="B1113" s="164"/>
      <c r="C1113" s="164"/>
      <c r="D1113" s="164"/>
      <c r="E1113" s="164"/>
      <c r="F1113" s="164"/>
      <c r="G1113" s="164"/>
      <c r="H1113" s="164"/>
      <c r="I1113" s="164"/>
      <c r="J1113" s="164"/>
      <c r="K1113" s="164"/>
      <c r="L1113" s="164"/>
      <c r="M1113" s="164"/>
      <c r="N1113" s="164"/>
      <c r="O1113" s="164"/>
    </row>
    <row r="1114" spans="1:15" ht="16.5">
      <c r="A1114" s="164" t="s">
        <v>5</v>
      </c>
      <c r="B1114" s="164"/>
      <c r="C1114" s="164"/>
      <c r="D1114" s="164"/>
      <c r="E1114" s="164"/>
      <c r="F1114" s="164"/>
      <c r="G1114" s="164"/>
      <c r="H1114" s="164"/>
      <c r="I1114" s="164"/>
      <c r="J1114" s="164"/>
      <c r="K1114" s="164"/>
      <c r="L1114" s="164"/>
      <c r="M1114" s="164"/>
      <c r="N1114" s="164"/>
      <c r="O1114" s="164"/>
    </row>
    <row r="1115" spans="1:15" ht="16.5" customHeight="1">
      <c r="A1115" s="165" t="s">
        <v>6</v>
      </c>
      <c r="B1115" s="166" t="s">
        <v>7</v>
      </c>
      <c r="C1115" s="167" t="s">
        <v>8</v>
      </c>
      <c r="D1115" s="166" t="s">
        <v>9</v>
      </c>
      <c r="E1115" s="165" t="s">
        <v>10</v>
      </c>
      <c r="F1115" s="165" t="s">
        <v>11</v>
      </c>
      <c r="G1115" s="166" t="s">
        <v>12</v>
      </c>
      <c r="H1115" s="166" t="s">
        <v>13</v>
      </c>
      <c r="I1115" s="167" t="s">
        <v>14</v>
      </c>
      <c r="J1115" s="167" t="s">
        <v>15</v>
      </c>
      <c r="K1115" s="167" t="s">
        <v>16</v>
      </c>
      <c r="L1115" s="168" t="s">
        <v>17</v>
      </c>
      <c r="M1115" s="166" t="s">
        <v>18</v>
      </c>
      <c r="N1115" s="166" t="s">
        <v>19</v>
      </c>
      <c r="O1115" s="166" t="s">
        <v>20</v>
      </c>
    </row>
    <row r="1116" spans="1:15" ht="16.5" customHeight="1">
      <c r="A1116" s="165"/>
      <c r="B1116" s="166"/>
      <c r="C1116" s="167"/>
      <c r="D1116" s="166"/>
      <c r="E1116" s="165"/>
      <c r="F1116" s="165"/>
      <c r="G1116" s="166"/>
      <c r="H1116" s="166"/>
      <c r="I1116" s="167"/>
      <c r="J1116" s="167"/>
      <c r="K1116" s="167"/>
      <c r="L1116" s="168"/>
      <c r="M1116" s="166"/>
      <c r="N1116" s="166"/>
      <c r="O1116" s="166"/>
    </row>
    <row r="1117" spans="1:15" ht="16.5" customHeight="1">
      <c r="A1117" s="127">
        <v>1</v>
      </c>
      <c r="B1117" s="124">
        <v>42958</v>
      </c>
      <c r="C1117" s="119">
        <v>280</v>
      </c>
      <c r="D1117" s="119" t="s">
        <v>187</v>
      </c>
      <c r="E1117" s="119" t="s">
        <v>22</v>
      </c>
      <c r="F1117" s="119" t="s">
        <v>49</v>
      </c>
      <c r="G1117" s="123">
        <v>9.5</v>
      </c>
      <c r="H1117" s="123">
        <v>6.5</v>
      </c>
      <c r="I1117" s="123">
        <v>11</v>
      </c>
      <c r="J1117" s="123">
        <v>12.5</v>
      </c>
      <c r="K1117" s="123">
        <v>14</v>
      </c>
      <c r="L1117" s="123">
        <v>6.5</v>
      </c>
      <c r="M1117" s="119">
        <v>3000</v>
      </c>
      <c r="N1117" s="122">
        <f>IF('HNI OPTION CALLS'!E1117="BUY",('HNI OPTION CALLS'!L1117-'HNI OPTION CALLS'!G1117)*('HNI OPTION CALLS'!M1117),('HNI OPTION CALLS'!G1117-'HNI OPTION CALLS'!L1117)*('HNI OPTION CALLS'!M1117))</f>
        <v>-9000</v>
      </c>
      <c r="O1117" s="8">
        <f>'HNI OPTION CALLS'!N1117/('HNI OPTION CALLS'!M1117)/'HNI OPTION CALLS'!G1117%</f>
        <v>-31.578947368421051</v>
      </c>
    </row>
    <row r="1118" spans="1:15" ht="16.5" customHeight="1">
      <c r="A1118" s="127">
        <v>2</v>
      </c>
      <c r="B1118" s="124">
        <v>42958</v>
      </c>
      <c r="C1118" s="119">
        <v>120</v>
      </c>
      <c r="D1118" s="119" t="s">
        <v>187</v>
      </c>
      <c r="E1118" s="119" t="s">
        <v>22</v>
      </c>
      <c r="F1118" s="119" t="s">
        <v>59</v>
      </c>
      <c r="G1118" s="123">
        <v>5</v>
      </c>
      <c r="H1118" s="123">
        <v>3</v>
      </c>
      <c r="I1118" s="123">
        <v>6</v>
      </c>
      <c r="J1118" s="123">
        <v>7</v>
      </c>
      <c r="K1118" s="123">
        <v>8</v>
      </c>
      <c r="L1118" s="123">
        <v>7</v>
      </c>
      <c r="M1118" s="119">
        <v>6000</v>
      </c>
      <c r="N1118" s="122">
        <f>IF('HNI OPTION CALLS'!E1118="BUY",('HNI OPTION CALLS'!L1118-'HNI OPTION CALLS'!G1118)*('HNI OPTION CALLS'!M1118),('HNI OPTION CALLS'!G1118-'HNI OPTION CALLS'!L1118)*('HNI OPTION CALLS'!M1118))</f>
        <v>12000</v>
      </c>
      <c r="O1118" s="8">
        <f>'HNI OPTION CALLS'!N1118/('HNI OPTION CALLS'!M1118)/'HNI OPTION CALLS'!G1118%</f>
        <v>40</v>
      </c>
    </row>
    <row r="1119" spans="1:15" ht="16.5" customHeight="1">
      <c r="A1119" s="127">
        <v>3</v>
      </c>
      <c r="B1119" s="124">
        <v>42957</v>
      </c>
      <c r="C1119" s="119">
        <v>160</v>
      </c>
      <c r="D1119" s="119" t="s">
        <v>187</v>
      </c>
      <c r="E1119" s="119" t="s">
        <v>22</v>
      </c>
      <c r="F1119" s="119" t="s">
        <v>64</v>
      </c>
      <c r="G1119" s="123">
        <v>5</v>
      </c>
      <c r="H1119" s="123">
        <v>4</v>
      </c>
      <c r="I1119" s="123">
        <v>6</v>
      </c>
      <c r="J1119" s="123">
        <v>7</v>
      </c>
      <c r="K1119" s="123">
        <v>8</v>
      </c>
      <c r="L1119" s="123">
        <v>6</v>
      </c>
      <c r="M1119" s="119">
        <v>6000</v>
      </c>
      <c r="N1119" s="122">
        <f>IF('HNI OPTION CALLS'!E1119="BUY",('HNI OPTION CALLS'!L1119-'HNI OPTION CALLS'!G1119)*('HNI OPTION CALLS'!M1119),('HNI OPTION CALLS'!G1119-'HNI OPTION CALLS'!L1119)*('HNI OPTION CALLS'!M1119))</f>
        <v>6000</v>
      </c>
      <c r="O1119" s="8">
        <f>'HNI OPTION CALLS'!N1119/('HNI OPTION CALLS'!M1119)/'HNI OPTION CALLS'!G1119%</f>
        <v>20</v>
      </c>
    </row>
    <row r="1120" spans="1:15" ht="16.5" customHeight="1">
      <c r="A1120" s="127">
        <v>4</v>
      </c>
      <c r="B1120" s="124">
        <v>42951</v>
      </c>
      <c r="C1120" s="119">
        <v>360</v>
      </c>
      <c r="D1120" s="119" t="s">
        <v>178</v>
      </c>
      <c r="E1120" s="119" t="s">
        <v>22</v>
      </c>
      <c r="F1120" s="119" t="s">
        <v>143</v>
      </c>
      <c r="G1120" s="123">
        <v>15</v>
      </c>
      <c r="H1120" s="123">
        <v>9</v>
      </c>
      <c r="I1120" s="123">
        <v>18</v>
      </c>
      <c r="J1120" s="123">
        <v>21</v>
      </c>
      <c r="K1120" s="123">
        <v>24</v>
      </c>
      <c r="L1120" s="123">
        <v>15</v>
      </c>
      <c r="M1120" s="119">
        <v>1800</v>
      </c>
      <c r="N1120" s="122">
        <f>IF('HNI OPTION CALLS'!E1120="BUY",('HNI OPTION CALLS'!L1120-'HNI OPTION CALLS'!G1120)*('HNI OPTION CALLS'!M1120),('HNI OPTION CALLS'!G1120-'HNI OPTION CALLS'!L1120)*('HNI OPTION CALLS'!M1120))</f>
        <v>0</v>
      </c>
      <c r="O1120" s="8">
        <f>'HNI OPTION CALLS'!N1120/('HNI OPTION CALLS'!M1120)/'HNI OPTION CALLS'!G1120%</f>
        <v>0</v>
      </c>
    </row>
    <row r="1121" spans="1:15" ht="16.5">
      <c r="A1121" s="129" t="s">
        <v>95</v>
      </c>
      <c r="B1121" s="92"/>
      <c r="C1121" s="92"/>
      <c r="D1121" s="98"/>
      <c r="E1121" s="112"/>
      <c r="F1121" s="93"/>
      <c r="G1121" s="93"/>
      <c r="H1121" s="110"/>
      <c r="I1121" s="93"/>
      <c r="J1121" s="93"/>
      <c r="K1121" s="93"/>
      <c r="L1121" s="93"/>
      <c r="N1121" s="91"/>
      <c r="O1121" s="44"/>
    </row>
    <row r="1122" spans="1:15" ht="16.5">
      <c r="A1122" s="129" t="s">
        <v>96</v>
      </c>
      <c r="B1122" s="92"/>
      <c r="C1122" s="92"/>
      <c r="D1122" s="98"/>
      <c r="E1122" s="112"/>
      <c r="F1122" s="93"/>
      <c r="G1122" s="93"/>
      <c r="H1122" s="110"/>
      <c r="I1122" s="93"/>
      <c r="J1122" s="93"/>
      <c r="K1122" s="93"/>
      <c r="L1122" s="93"/>
      <c r="N1122" s="91"/>
      <c r="O1122" s="91"/>
    </row>
    <row r="1123" spans="1:15" ht="16.5">
      <c r="A1123" s="129" t="s">
        <v>96</v>
      </c>
      <c r="B1123" s="92"/>
      <c r="C1123" s="92"/>
      <c r="D1123" s="98"/>
      <c r="E1123" s="112"/>
      <c r="F1123" s="93"/>
      <c r="G1123" s="93"/>
      <c r="H1123" s="110"/>
      <c r="I1123" s="93"/>
      <c r="J1123" s="93"/>
      <c r="K1123" s="93"/>
      <c r="L1123" s="93"/>
    </row>
    <row r="1124" spans="1:15" ht="17.25" thickBot="1">
      <c r="A1124" s="98"/>
      <c r="B1124" s="92"/>
      <c r="C1124" s="92"/>
      <c r="D1124" s="93"/>
      <c r="E1124" s="93"/>
      <c r="F1124" s="93"/>
      <c r="G1124" s="94"/>
      <c r="H1124" s="95"/>
      <c r="I1124" s="96" t="s">
        <v>27</v>
      </c>
      <c r="J1124" s="96"/>
      <c r="K1124" s="97"/>
      <c r="L1124" s="97"/>
    </row>
    <row r="1125" spans="1:15" ht="16.5">
      <c r="A1125" s="98"/>
      <c r="B1125" s="92"/>
      <c r="C1125" s="92"/>
      <c r="D1125" s="169" t="s">
        <v>28</v>
      </c>
      <c r="E1125" s="169"/>
      <c r="F1125" s="99">
        <v>3</v>
      </c>
      <c r="G1125" s="100">
        <f>'NORMAL OPTION CALLS'!G2076+'NORMAL OPTION CALLS'!G2077+'NORMAL OPTION CALLS'!G2078+'NORMAL OPTION CALLS'!G2079+'NORMAL OPTION CALLS'!G2080+'NORMAL OPTION CALLS'!G2081</f>
        <v>36.6</v>
      </c>
      <c r="H1125" s="93">
        <v>3</v>
      </c>
      <c r="I1125" s="101">
        <f>'HNI OPTION CALLS'!H1126/'HNI OPTION CALLS'!H1125%</f>
        <v>66.666666666666671</v>
      </c>
      <c r="J1125" s="101"/>
      <c r="K1125" s="101"/>
      <c r="L1125" s="102"/>
      <c r="N1125" s="91"/>
      <c r="O1125" s="91"/>
    </row>
    <row r="1126" spans="1:15" ht="16.5">
      <c r="A1126" s="98"/>
      <c r="B1126" s="92"/>
      <c r="C1126" s="92"/>
      <c r="D1126" s="170" t="s">
        <v>29</v>
      </c>
      <c r="E1126" s="170"/>
      <c r="F1126" s="103">
        <v>2</v>
      </c>
      <c r="G1126" s="104">
        <f>('HNI OPTION CALLS'!F1126/'HNI OPTION CALLS'!F1125)*100</f>
        <v>66.666666666666657</v>
      </c>
      <c r="H1126" s="93">
        <v>2</v>
      </c>
      <c r="I1126" s="97"/>
      <c r="J1126" s="97"/>
      <c r="K1126" s="93"/>
      <c r="L1126" s="97"/>
      <c r="M1126" s="91"/>
      <c r="N1126" s="93" t="s">
        <v>30</v>
      </c>
      <c r="O1126" s="93"/>
    </row>
    <row r="1127" spans="1:15" ht="16.5">
      <c r="A1127" s="105"/>
      <c r="B1127" s="92"/>
      <c r="C1127" s="92"/>
      <c r="D1127" s="170" t="s">
        <v>31</v>
      </c>
      <c r="E1127" s="170"/>
      <c r="F1127" s="103">
        <v>0</v>
      </c>
      <c r="G1127" s="104">
        <f>('HNI OPTION CALLS'!F1127/'HNI OPTION CALLS'!F1125)*100</f>
        <v>0</v>
      </c>
      <c r="H1127" s="106"/>
      <c r="I1127" s="93"/>
      <c r="J1127" s="93"/>
      <c r="K1127" s="93"/>
      <c r="L1127" s="97"/>
      <c r="N1127" s="98"/>
      <c r="O1127" s="98"/>
    </row>
    <row r="1128" spans="1:15" ht="16.5">
      <c r="A1128" s="105"/>
      <c r="B1128" s="92"/>
      <c r="C1128" s="92"/>
      <c r="D1128" s="170" t="s">
        <v>32</v>
      </c>
      <c r="E1128" s="170"/>
      <c r="F1128" s="103">
        <v>0</v>
      </c>
      <c r="G1128" s="104">
        <f>('HNI OPTION CALLS'!F1128/'HNI OPTION CALLS'!F1125)*100</f>
        <v>0</v>
      </c>
      <c r="H1128" s="106"/>
      <c r="I1128" s="93"/>
      <c r="J1128" s="93"/>
      <c r="K1128" s="93"/>
      <c r="L1128" s="97"/>
    </row>
    <row r="1129" spans="1:15" ht="16.5">
      <c r="A1129" s="105"/>
      <c r="B1129" s="92"/>
      <c r="C1129" s="92"/>
      <c r="D1129" s="170" t="s">
        <v>33</v>
      </c>
      <c r="E1129" s="170"/>
      <c r="F1129" s="103">
        <v>1</v>
      </c>
      <c r="G1129" s="104">
        <f>('HNI OPTION CALLS'!F1129/'HNI OPTION CALLS'!F1125)*100</f>
        <v>33.333333333333329</v>
      </c>
      <c r="H1129" s="106"/>
      <c r="I1129" s="93" t="s">
        <v>34</v>
      </c>
      <c r="J1129" s="93"/>
      <c r="K1129" s="97"/>
      <c r="L1129" s="97"/>
    </row>
    <row r="1130" spans="1:15" ht="16.5">
      <c r="A1130" s="105"/>
      <c r="B1130" s="92"/>
      <c r="C1130" s="92"/>
      <c r="D1130" s="170" t="s">
        <v>35</v>
      </c>
      <c r="E1130" s="170"/>
      <c r="F1130" s="103">
        <v>0</v>
      </c>
      <c r="G1130" s="104">
        <f>('HNI OPTION CALLS'!F1130/'HNI OPTION CALLS'!F1125)*100</f>
        <v>0</v>
      </c>
      <c r="H1130" s="106"/>
      <c r="I1130" s="93"/>
      <c r="J1130" s="93"/>
      <c r="K1130" s="97"/>
      <c r="L1130" s="97"/>
    </row>
    <row r="1131" spans="1:15" ht="17.25" thickBot="1">
      <c r="A1131" s="105"/>
      <c r="B1131" s="92"/>
      <c r="C1131" s="92"/>
      <c r="D1131" s="171" t="s">
        <v>36</v>
      </c>
      <c r="E1131" s="171"/>
      <c r="F1131" s="107"/>
      <c r="G1131" s="108">
        <f>('HNI OPTION CALLS'!F1131/'HNI OPTION CALLS'!F1125)*100</f>
        <v>0</v>
      </c>
      <c r="H1131" s="106"/>
      <c r="I1131" s="93"/>
      <c r="J1131" s="93"/>
      <c r="K1131" s="102"/>
      <c r="L1131" s="102"/>
      <c r="M1131" s="91"/>
    </row>
    <row r="1132" spans="1:15" ht="15.75" thickBot="1"/>
    <row r="1133" spans="1:15" ht="15.75" thickBot="1">
      <c r="A1133" s="206" t="s">
        <v>0</v>
      </c>
      <c r="B1133" s="206"/>
      <c r="C1133" s="206"/>
      <c r="D1133" s="206"/>
      <c r="E1133" s="206"/>
      <c r="F1133" s="206"/>
      <c r="G1133" s="206"/>
      <c r="H1133" s="206"/>
      <c r="I1133" s="206"/>
      <c r="J1133" s="206"/>
      <c r="K1133" s="206"/>
      <c r="L1133" s="206"/>
      <c r="M1133" s="206"/>
      <c r="N1133" s="206"/>
      <c r="O1133" s="206"/>
    </row>
    <row r="1134" spans="1:15" ht="15.75" thickBot="1">
      <c r="A1134" s="206"/>
      <c r="B1134" s="206"/>
      <c r="C1134" s="206"/>
      <c r="D1134" s="206"/>
      <c r="E1134" s="206"/>
      <c r="F1134" s="206"/>
      <c r="G1134" s="206"/>
      <c r="H1134" s="206"/>
      <c r="I1134" s="206"/>
      <c r="J1134" s="206"/>
      <c r="K1134" s="206"/>
      <c r="L1134" s="206"/>
      <c r="M1134" s="206"/>
      <c r="N1134" s="206"/>
      <c r="O1134" s="206"/>
    </row>
    <row r="1135" spans="1:15">
      <c r="A1135" s="206"/>
      <c r="B1135" s="206"/>
      <c r="C1135" s="206"/>
      <c r="D1135" s="206"/>
      <c r="E1135" s="206"/>
      <c r="F1135" s="206"/>
      <c r="G1135" s="206"/>
      <c r="H1135" s="206"/>
      <c r="I1135" s="206"/>
      <c r="J1135" s="206"/>
      <c r="K1135" s="206"/>
      <c r="L1135" s="206"/>
      <c r="M1135" s="206"/>
      <c r="N1135" s="206"/>
      <c r="O1135" s="206"/>
    </row>
    <row r="1136" spans="1:15">
      <c r="A1136" s="207" t="s">
        <v>1</v>
      </c>
      <c r="B1136" s="207"/>
      <c r="C1136" s="207"/>
      <c r="D1136" s="207"/>
      <c r="E1136" s="207"/>
      <c r="F1136" s="207"/>
      <c r="G1136" s="207"/>
      <c r="H1136" s="207"/>
      <c r="I1136" s="207"/>
      <c r="J1136" s="207"/>
      <c r="K1136" s="207"/>
      <c r="L1136" s="207"/>
      <c r="M1136" s="207"/>
      <c r="N1136" s="207"/>
      <c r="O1136" s="207"/>
    </row>
    <row r="1137" spans="1:15">
      <c r="A1137" s="207" t="s">
        <v>2</v>
      </c>
      <c r="B1137" s="207"/>
      <c r="C1137" s="207"/>
      <c r="D1137" s="207"/>
      <c r="E1137" s="207"/>
      <c r="F1137" s="207"/>
      <c r="G1137" s="207"/>
      <c r="H1137" s="207"/>
      <c r="I1137" s="207"/>
      <c r="J1137" s="207"/>
      <c r="K1137" s="207"/>
      <c r="L1137" s="207"/>
      <c r="M1137" s="207"/>
      <c r="N1137" s="207"/>
      <c r="O1137" s="207"/>
    </row>
    <row r="1138" spans="1:15" ht="15.75" thickBot="1">
      <c r="A1138" s="208" t="s">
        <v>3</v>
      </c>
      <c r="B1138" s="208"/>
      <c r="C1138" s="208"/>
      <c r="D1138" s="208"/>
      <c r="E1138" s="208"/>
      <c r="F1138" s="208"/>
      <c r="G1138" s="208"/>
      <c r="H1138" s="208"/>
      <c r="I1138" s="208"/>
      <c r="J1138" s="208"/>
      <c r="K1138" s="208"/>
      <c r="L1138" s="208"/>
      <c r="M1138" s="208"/>
      <c r="N1138" s="208"/>
      <c r="O1138" s="208"/>
    </row>
    <row r="1139" spans="1:15" ht="16.5">
      <c r="A1139" s="164" t="s">
        <v>42</v>
      </c>
      <c r="B1139" s="164"/>
      <c r="C1139" s="164"/>
      <c r="D1139" s="164"/>
      <c r="E1139" s="164"/>
      <c r="F1139" s="164"/>
      <c r="G1139" s="164"/>
      <c r="H1139" s="164"/>
      <c r="I1139" s="164"/>
      <c r="J1139" s="164"/>
      <c r="K1139" s="164"/>
      <c r="L1139" s="164"/>
      <c r="M1139" s="164"/>
      <c r="N1139" s="164"/>
      <c r="O1139" s="164"/>
    </row>
    <row r="1140" spans="1:15" ht="16.5">
      <c r="A1140" s="164" t="s">
        <v>5</v>
      </c>
      <c r="B1140" s="164"/>
      <c r="C1140" s="164"/>
      <c r="D1140" s="164"/>
      <c r="E1140" s="164"/>
      <c r="F1140" s="164"/>
      <c r="G1140" s="164"/>
      <c r="H1140" s="164"/>
      <c r="I1140" s="164"/>
      <c r="J1140" s="164"/>
      <c r="K1140" s="164"/>
      <c r="L1140" s="164"/>
      <c r="M1140" s="164"/>
      <c r="N1140" s="164"/>
      <c r="O1140" s="164"/>
    </row>
    <row r="1141" spans="1:15" ht="13.9" customHeight="1">
      <c r="A1141" s="165" t="s">
        <v>6</v>
      </c>
      <c r="B1141" s="166" t="s">
        <v>7</v>
      </c>
      <c r="C1141" s="167" t="s">
        <v>8</v>
      </c>
      <c r="D1141" s="166" t="s">
        <v>9</v>
      </c>
      <c r="E1141" s="165" t="s">
        <v>10</v>
      </c>
      <c r="F1141" s="165" t="s">
        <v>11</v>
      </c>
      <c r="G1141" s="166" t="s">
        <v>12</v>
      </c>
      <c r="H1141" s="166" t="s">
        <v>13</v>
      </c>
      <c r="I1141" s="167" t="s">
        <v>14</v>
      </c>
      <c r="J1141" s="167" t="s">
        <v>15</v>
      </c>
      <c r="K1141" s="167" t="s">
        <v>16</v>
      </c>
      <c r="L1141" s="168" t="s">
        <v>17</v>
      </c>
      <c r="M1141" s="166" t="s">
        <v>18</v>
      </c>
      <c r="N1141" s="166" t="s">
        <v>19</v>
      </c>
      <c r="O1141" s="166" t="s">
        <v>20</v>
      </c>
    </row>
    <row r="1142" spans="1:15" ht="15" customHeight="1">
      <c r="A1142" s="165"/>
      <c r="B1142" s="166"/>
      <c r="C1142" s="167"/>
      <c r="D1142" s="166"/>
      <c r="E1142" s="165"/>
      <c r="F1142" s="165"/>
      <c r="G1142" s="166"/>
      <c r="H1142" s="166"/>
      <c r="I1142" s="167"/>
      <c r="J1142" s="167"/>
      <c r="K1142" s="167"/>
      <c r="L1142" s="168"/>
      <c r="M1142" s="166"/>
      <c r="N1142" s="166"/>
      <c r="O1142" s="166"/>
    </row>
    <row r="1143" spans="1:15" ht="16.5">
      <c r="A1143" s="127">
        <v>1</v>
      </c>
      <c r="B1143" s="124">
        <v>42947</v>
      </c>
      <c r="C1143" s="119">
        <v>220</v>
      </c>
      <c r="D1143" s="119" t="s">
        <v>178</v>
      </c>
      <c r="E1143" s="119" t="s">
        <v>22</v>
      </c>
      <c r="F1143" s="119" t="s">
        <v>43</v>
      </c>
      <c r="G1143" s="123">
        <v>12</v>
      </c>
      <c r="H1143" s="123">
        <v>9</v>
      </c>
      <c r="I1143" s="123">
        <v>13.5</v>
      </c>
      <c r="J1143" s="123">
        <v>15</v>
      </c>
      <c r="K1143" s="123">
        <v>16.5</v>
      </c>
      <c r="L1143" s="123">
        <v>9</v>
      </c>
      <c r="M1143" s="119">
        <v>3000</v>
      </c>
      <c r="N1143" s="122">
        <f>IF('HNI OPTION CALLS'!E1143="BUY",('HNI OPTION CALLS'!L1143-'HNI OPTION CALLS'!G1143)*('HNI OPTION CALLS'!M1143),('HNI OPTION CALLS'!G1143-'HNI OPTION CALLS'!L1143)*('HNI OPTION CALLS'!M1143))</f>
        <v>-9000</v>
      </c>
      <c r="O1143" s="8">
        <f>'HNI OPTION CALLS'!N1143/('HNI OPTION CALLS'!M1143)/'HNI OPTION CALLS'!G1143%</f>
        <v>-25</v>
      </c>
    </row>
    <row r="1144" spans="1:15" ht="16.5">
      <c r="A1144" s="127">
        <v>2</v>
      </c>
      <c r="B1144" s="124">
        <v>42947</v>
      </c>
      <c r="C1144" s="119">
        <v>300</v>
      </c>
      <c r="D1144" s="119" t="s">
        <v>178</v>
      </c>
      <c r="E1144" s="119" t="s">
        <v>22</v>
      </c>
      <c r="F1144" s="119" t="s">
        <v>49</v>
      </c>
      <c r="G1144" s="123">
        <v>11</v>
      </c>
      <c r="H1144" s="123">
        <v>7</v>
      </c>
      <c r="I1144" s="123">
        <v>13</v>
      </c>
      <c r="J1144" s="123">
        <v>15</v>
      </c>
      <c r="K1144" s="123">
        <v>17</v>
      </c>
      <c r="L1144" s="123">
        <v>17</v>
      </c>
      <c r="M1144" s="119">
        <v>3000</v>
      </c>
      <c r="N1144" s="122">
        <f>IF('HNI OPTION CALLS'!E1144="BUY",('HNI OPTION CALLS'!L1144-'HNI OPTION CALLS'!G1144)*('HNI OPTION CALLS'!M1144),('HNI OPTION CALLS'!G1144-'HNI OPTION CALLS'!L1144)*('HNI OPTION CALLS'!M1144))</f>
        <v>18000</v>
      </c>
      <c r="O1144" s="8">
        <f>'HNI OPTION CALLS'!N1144/('HNI OPTION CALLS'!M1144)/'HNI OPTION CALLS'!G1144%</f>
        <v>54.545454545454547</v>
      </c>
    </row>
    <row r="1145" spans="1:15" ht="16.5">
      <c r="A1145" s="127">
        <v>3</v>
      </c>
      <c r="B1145" s="124">
        <v>42942</v>
      </c>
      <c r="C1145" s="119">
        <v>100</v>
      </c>
      <c r="D1145" s="119" t="s">
        <v>178</v>
      </c>
      <c r="E1145" s="119" t="s">
        <v>22</v>
      </c>
      <c r="F1145" s="119" t="s">
        <v>46</v>
      </c>
      <c r="G1145" s="123">
        <v>2</v>
      </c>
      <c r="H1145" s="123">
        <v>0.1</v>
      </c>
      <c r="I1145" s="123">
        <v>3</v>
      </c>
      <c r="J1145" s="123">
        <v>4</v>
      </c>
      <c r="K1145" s="123">
        <v>5</v>
      </c>
      <c r="L1145" s="123">
        <v>4</v>
      </c>
      <c r="M1145" s="119">
        <v>7000</v>
      </c>
      <c r="N1145" s="122">
        <f>IF('HNI OPTION CALLS'!E1145="BUY",('HNI OPTION CALLS'!L1145-'HNI OPTION CALLS'!G1145)*('HNI OPTION CALLS'!M1145),('HNI OPTION CALLS'!G1145-'HNI OPTION CALLS'!L1145)*('HNI OPTION CALLS'!M1145))</f>
        <v>14000</v>
      </c>
      <c r="O1145" s="8">
        <f>'HNI OPTION CALLS'!N1145/('HNI OPTION CALLS'!M1145)/'HNI OPTION CALLS'!G1145%</f>
        <v>100</v>
      </c>
    </row>
    <row r="1146" spans="1:15" ht="16.5">
      <c r="A1146" s="127">
        <v>4</v>
      </c>
      <c r="B1146" s="124">
        <v>42941</v>
      </c>
      <c r="C1146" s="119">
        <v>660</v>
      </c>
      <c r="D1146" s="119" t="s">
        <v>178</v>
      </c>
      <c r="E1146" s="119" t="s">
        <v>22</v>
      </c>
      <c r="F1146" s="119" t="s">
        <v>141</v>
      </c>
      <c r="G1146" s="123">
        <v>6</v>
      </c>
      <c r="H1146" s="123">
        <v>0</v>
      </c>
      <c r="I1146" s="123">
        <v>10</v>
      </c>
      <c r="J1146" s="123">
        <v>14</v>
      </c>
      <c r="K1146" s="123">
        <v>18</v>
      </c>
      <c r="L1146" s="123">
        <v>14</v>
      </c>
      <c r="M1146" s="119">
        <v>1500</v>
      </c>
      <c r="N1146" s="122">
        <f>IF('HNI OPTION CALLS'!E1146="BUY",('HNI OPTION CALLS'!L1146-'HNI OPTION CALLS'!G1146)*('HNI OPTION CALLS'!M1146),('HNI OPTION CALLS'!G1146-'HNI OPTION CALLS'!L1146)*('HNI OPTION CALLS'!M1146))</f>
        <v>12000</v>
      </c>
      <c r="O1146" s="8">
        <f>'HNI OPTION CALLS'!N1146/('HNI OPTION CALLS'!M1146)/'HNI OPTION CALLS'!G1146%</f>
        <v>133.33333333333334</v>
      </c>
    </row>
    <row r="1147" spans="1:15" ht="16.5">
      <c r="A1147" s="127">
        <v>5</v>
      </c>
      <c r="B1147" s="124">
        <v>42940</v>
      </c>
      <c r="C1147" s="119">
        <v>860</v>
      </c>
      <c r="D1147" s="119" t="s">
        <v>178</v>
      </c>
      <c r="E1147" s="119" t="s">
        <v>22</v>
      </c>
      <c r="F1147" s="119" t="s">
        <v>54</v>
      </c>
      <c r="G1147" s="123">
        <v>12</v>
      </c>
      <c r="H1147" s="123">
        <v>1</v>
      </c>
      <c r="I1147" s="123">
        <v>18</v>
      </c>
      <c r="J1147" s="123">
        <v>24</v>
      </c>
      <c r="K1147" s="123">
        <v>30</v>
      </c>
      <c r="L1147" s="123">
        <v>30</v>
      </c>
      <c r="M1147" s="119">
        <v>1200</v>
      </c>
      <c r="N1147" s="122">
        <f>IF('HNI OPTION CALLS'!E1147="BUY",('HNI OPTION CALLS'!L1147-'HNI OPTION CALLS'!G1147)*('HNI OPTION CALLS'!M1147),('HNI OPTION CALLS'!G1147-'HNI OPTION CALLS'!L1147)*('HNI OPTION CALLS'!M1147))</f>
        <v>21600</v>
      </c>
      <c r="O1147" s="8">
        <f>'HNI OPTION CALLS'!N1147/('HNI OPTION CALLS'!M1147)/'HNI OPTION CALLS'!G1147%</f>
        <v>150</v>
      </c>
    </row>
    <row r="1148" spans="1:15" ht="16.5">
      <c r="A1148" s="127">
        <v>6</v>
      </c>
      <c r="B1148" s="124">
        <v>42936</v>
      </c>
      <c r="C1148" s="119">
        <v>400</v>
      </c>
      <c r="D1148" s="119" t="s">
        <v>178</v>
      </c>
      <c r="E1148" s="119" t="s">
        <v>22</v>
      </c>
      <c r="F1148" s="119" t="s">
        <v>179</v>
      </c>
      <c r="G1148" s="123">
        <v>5.2</v>
      </c>
      <c r="H1148" s="123">
        <v>2.5</v>
      </c>
      <c r="I1148" s="123">
        <v>7.2</v>
      </c>
      <c r="J1148" s="123">
        <v>9.1999999999999993</v>
      </c>
      <c r="K1148" s="123">
        <v>11.2</v>
      </c>
      <c r="L1148" s="123">
        <v>7.2</v>
      </c>
      <c r="M1148" s="119">
        <v>1200</v>
      </c>
      <c r="N1148" s="122">
        <f>IF('HNI OPTION CALLS'!E1148="BUY",('HNI OPTION CALLS'!L1148-'HNI OPTION CALLS'!G1148)*('HNI OPTION CALLS'!M1148),('HNI OPTION CALLS'!G1148-'HNI OPTION CALLS'!L1148)*('HNI OPTION CALLS'!M1148))</f>
        <v>2400</v>
      </c>
      <c r="O1148" s="8">
        <f>'HNI OPTION CALLS'!N1148/('HNI OPTION CALLS'!M1148)/'HNI OPTION CALLS'!G1148%</f>
        <v>38.46153846153846</v>
      </c>
    </row>
    <row r="1149" spans="1:15" ht="16.5">
      <c r="A1149" s="127">
        <v>7</v>
      </c>
      <c r="B1149" s="124">
        <v>42935</v>
      </c>
      <c r="C1149" s="119">
        <v>95</v>
      </c>
      <c r="D1149" s="119" t="s">
        <v>178</v>
      </c>
      <c r="E1149" s="119" t="s">
        <v>22</v>
      </c>
      <c r="F1149" s="119" t="s">
        <v>46</v>
      </c>
      <c r="G1149" s="123">
        <v>1.5</v>
      </c>
      <c r="H1149" s="123">
        <v>0.5</v>
      </c>
      <c r="I1149" s="123">
        <v>2</v>
      </c>
      <c r="J1149" s="123">
        <v>2.5</v>
      </c>
      <c r="K1149" s="123">
        <v>3</v>
      </c>
      <c r="L1149" s="123">
        <v>3</v>
      </c>
      <c r="M1149" s="119">
        <v>7000</v>
      </c>
      <c r="N1149" s="122">
        <f>IF('HNI OPTION CALLS'!E1149="BUY",('HNI OPTION CALLS'!L1149-'HNI OPTION CALLS'!G1149)*('HNI OPTION CALLS'!M1149),('HNI OPTION CALLS'!G1149-'HNI OPTION CALLS'!L1149)*('HNI OPTION CALLS'!M1149))</f>
        <v>10500</v>
      </c>
      <c r="O1149" s="8">
        <f>'HNI OPTION CALLS'!N1149/('HNI OPTION CALLS'!M1149)/'HNI OPTION CALLS'!G1149%</f>
        <v>100</v>
      </c>
    </row>
    <row r="1150" spans="1:15" ht="16.5">
      <c r="A1150" s="127">
        <v>8</v>
      </c>
      <c r="B1150" s="124">
        <v>42919</v>
      </c>
      <c r="C1150" s="119">
        <v>100</v>
      </c>
      <c r="D1150" s="119" t="s">
        <v>178</v>
      </c>
      <c r="E1150" s="119" t="s">
        <v>22</v>
      </c>
      <c r="F1150" s="119" t="s">
        <v>70</v>
      </c>
      <c r="G1150" s="123">
        <v>3.3</v>
      </c>
      <c r="H1150" s="123">
        <v>2.4</v>
      </c>
      <c r="I1150" s="123">
        <v>3.8</v>
      </c>
      <c r="J1150" s="123">
        <v>4.3</v>
      </c>
      <c r="K1150" s="123">
        <v>4.8</v>
      </c>
      <c r="L1150" s="123">
        <v>3.8</v>
      </c>
      <c r="M1150" s="119">
        <v>7000</v>
      </c>
      <c r="N1150" s="122">
        <f>IF('HNI OPTION CALLS'!E1150="BUY",('HNI OPTION CALLS'!L1150-'HNI OPTION CALLS'!G1150)*('HNI OPTION CALLS'!M1150),('HNI OPTION CALLS'!G1150-'HNI OPTION CALLS'!L1150)*('HNI OPTION CALLS'!M1150))</f>
        <v>3500</v>
      </c>
      <c r="O1150" s="8">
        <f>'HNI OPTION CALLS'!N1150/('HNI OPTION CALLS'!M1150)/'HNI OPTION CALLS'!G1150%</f>
        <v>15.15151515151515</v>
      </c>
    </row>
    <row r="1151" spans="1:15" ht="16.5">
      <c r="A1151" s="127"/>
      <c r="B1151" s="124"/>
      <c r="C1151" s="119"/>
      <c r="D1151" s="119"/>
      <c r="E1151" s="119"/>
      <c r="F1151" s="119"/>
      <c r="G1151" s="123"/>
      <c r="H1151" s="123"/>
      <c r="I1151" s="123"/>
      <c r="J1151" s="123"/>
      <c r="K1151" s="123"/>
      <c r="L1151" s="123"/>
      <c r="M1151" s="119"/>
      <c r="N1151" s="122"/>
      <c r="O1151" s="8"/>
    </row>
    <row r="1152" spans="1:15" ht="16.5">
      <c r="A1152" s="129" t="s">
        <v>95</v>
      </c>
      <c r="B1152" s="92"/>
      <c r="C1152" s="92"/>
      <c r="D1152" s="98"/>
      <c r="E1152" s="112"/>
      <c r="F1152" s="93"/>
      <c r="G1152" s="93"/>
      <c r="H1152" s="110"/>
      <c r="I1152" s="93"/>
      <c r="J1152" s="93"/>
      <c r="K1152" s="93"/>
      <c r="L1152" s="93"/>
      <c r="N1152" s="91"/>
      <c r="O1152" s="44"/>
    </row>
    <row r="1153" spans="1:15" ht="16.5">
      <c r="A1153" s="129" t="s">
        <v>96</v>
      </c>
      <c r="B1153" s="92"/>
      <c r="C1153" s="92"/>
      <c r="D1153" s="98"/>
      <c r="E1153" s="112"/>
      <c r="F1153" s="93"/>
      <c r="G1153" s="93"/>
      <c r="H1153" s="110"/>
      <c r="I1153" s="93"/>
      <c r="J1153" s="93"/>
      <c r="K1153" s="93"/>
      <c r="L1153" s="93"/>
      <c r="N1153" s="91"/>
      <c r="O1153" s="91"/>
    </row>
    <row r="1154" spans="1:15" ht="16.5">
      <c r="A1154" s="129" t="s">
        <v>96</v>
      </c>
      <c r="B1154" s="92"/>
      <c r="C1154" s="92"/>
      <c r="D1154" s="98"/>
      <c r="E1154" s="112"/>
      <c r="F1154" s="93"/>
      <c r="G1154" s="93"/>
      <c r="H1154" s="110"/>
      <c r="I1154" s="93"/>
      <c r="J1154" s="93"/>
      <c r="K1154" s="93"/>
      <c r="L1154" s="93"/>
    </row>
    <row r="1155" spans="1:15" ht="17.25" thickBot="1">
      <c r="A1155" s="98"/>
      <c r="B1155" s="92"/>
      <c r="C1155" s="92"/>
      <c r="D1155" s="93"/>
      <c r="E1155" s="93"/>
      <c r="F1155" s="93"/>
      <c r="G1155" s="94"/>
      <c r="H1155" s="95"/>
      <c r="I1155" s="96" t="s">
        <v>27</v>
      </c>
      <c r="J1155" s="96"/>
      <c r="K1155" s="97"/>
      <c r="L1155" s="97"/>
    </row>
    <row r="1156" spans="1:15" ht="16.5">
      <c r="A1156" s="98"/>
      <c r="B1156" s="92"/>
      <c r="C1156" s="92"/>
      <c r="D1156" s="169" t="s">
        <v>28</v>
      </c>
      <c r="E1156" s="169"/>
      <c r="F1156" s="99">
        <v>8</v>
      </c>
      <c r="G1156" s="100">
        <f>'NORMAL OPTION CALLS'!G2107+'NORMAL OPTION CALLS'!G2108+'NORMAL OPTION CALLS'!G2109+'NORMAL OPTION CALLS'!G2110+'NORMAL OPTION CALLS'!G2111+'NORMAL OPTION CALLS'!G2112</f>
        <v>51.400000000000006</v>
      </c>
      <c r="H1156" s="93">
        <v>8</v>
      </c>
      <c r="I1156" s="101">
        <f>'HNI OPTION CALLS'!H1157/'HNI OPTION CALLS'!H1156%</f>
        <v>87.5</v>
      </c>
      <c r="J1156" s="101"/>
      <c r="K1156" s="101"/>
      <c r="L1156" s="102"/>
      <c r="N1156" s="91"/>
      <c r="O1156" s="91"/>
    </row>
    <row r="1157" spans="1:15" ht="16.5">
      <c r="A1157" s="98"/>
      <c r="B1157" s="92"/>
      <c r="C1157" s="92"/>
      <c r="D1157" s="170" t="s">
        <v>29</v>
      </c>
      <c r="E1157" s="170"/>
      <c r="F1157" s="103">
        <v>7</v>
      </c>
      <c r="G1157" s="104">
        <f>('HNI OPTION CALLS'!F1157/'HNI OPTION CALLS'!F1156)*100</f>
        <v>87.5</v>
      </c>
      <c r="H1157" s="93">
        <v>7</v>
      </c>
      <c r="I1157" s="97"/>
      <c r="J1157" s="97"/>
      <c r="K1157" s="93"/>
      <c r="L1157" s="97"/>
      <c r="M1157" s="91"/>
      <c r="N1157" s="93" t="s">
        <v>30</v>
      </c>
      <c r="O1157" s="93"/>
    </row>
    <row r="1158" spans="1:15" ht="16.5">
      <c r="A1158" s="105"/>
      <c r="B1158" s="92"/>
      <c r="C1158" s="92"/>
      <c r="D1158" s="170" t="s">
        <v>31</v>
      </c>
      <c r="E1158" s="170"/>
      <c r="F1158" s="103">
        <v>0</v>
      </c>
      <c r="G1158" s="104">
        <f>('HNI OPTION CALLS'!F1158/'HNI OPTION CALLS'!F1156)*100</f>
        <v>0</v>
      </c>
      <c r="H1158" s="106"/>
      <c r="I1158" s="93"/>
      <c r="J1158" s="93"/>
      <c r="K1158" s="93"/>
      <c r="L1158" s="97"/>
      <c r="N1158" s="98"/>
      <c r="O1158" s="98"/>
    </row>
    <row r="1159" spans="1:15" ht="16.5">
      <c r="A1159" s="105"/>
      <c r="B1159" s="92"/>
      <c r="C1159" s="92"/>
      <c r="D1159" s="170" t="s">
        <v>32</v>
      </c>
      <c r="E1159" s="170"/>
      <c r="F1159" s="103">
        <v>0</v>
      </c>
      <c r="G1159" s="104">
        <f>('HNI OPTION CALLS'!F1159/'HNI OPTION CALLS'!F1156)*100</f>
        <v>0</v>
      </c>
      <c r="H1159" s="106"/>
      <c r="I1159" s="93"/>
      <c r="J1159" s="93"/>
      <c r="K1159" s="93"/>
      <c r="L1159" s="97"/>
    </row>
    <row r="1160" spans="1:15" ht="16.5">
      <c r="A1160" s="105"/>
      <c r="B1160" s="92"/>
      <c r="C1160" s="92"/>
      <c r="D1160" s="170" t="s">
        <v>33</v>
      </c>
      <c r="E1160" s="170"/>
      <c r="F1160" s="103">
        <v>1</v>
      </c>
      <c r="G1160" s="104">
        <f>('HNI OPTION CALLS'!F1160/'HNI OPTION CALLS'!F1156)*100</f>
        <v>12.5</v>
      </c>
      <c r="H1160" s="106"/>
      <c r="I1160" s="93" t="s">
        <v>34</v>
      </c>
      <c r="J1160" s="93"/>
      <c r="K1160" s="97"/>
      <c r="L1160" s="97"/>
    </row>
    <row r="1161" spans="1:15" ht="16.5">
      <c r="A1161" s="105"/>
      <c r="B1161" s="92"/>
      <c r="C1161" s="92"/>
      <c r="D1161" s="170" t="s">
        <v>35</v>
      </c>
      <c r="E1161" s="170"/>
      <c r="F1161" s="103">
        <v>0</v>
      </c>
      <c r="G1161" s="104">
        <f>('HNI OPTION CALLS'!F1161/'HNI OPTION CALLS'!F1156)*100</f>
        <v>0</v>
      </c>
      <c r="H1161" s="106"/>
      <c r="I1161" s="93"/>
      <c r="J1161" s="93"/>
      <c r="K1161" s="97"/>
      <c r="L1161" s="97"/>
    </row>
    <row r="1162" spans="1:15" ht="17.25" thickBot="1">
      <c r="A1162" s="105"/>
      <c r="B1162" s="92"/>
      <c r="C1162" s="92"/>
      <c r="D1162" s="171" t="s">
        <v>36</v>
      </c>
      <c r="E1162" s="171"/>
      <c r="F1162" s="107"/>
      <c r="G1162" s="108">
        <f>('HNI OPTION CALLS'!F1162/'HNI OPTION CALLS'!F1156)*100</f>
        <v>0</v>
      </c>
      <c r="H1162" s="106"/>
      <c r="I1162" s="93"/>
      <c r="J1162" s="93"/>
      <c r="K1162" s="102"/>
      <c r="L1162" s="102"/>
      <c r="M1162" s="91"/>
    </row>
    <row r="1163" spans="1:15" ht="15.75" thickBot="1"/>
    <row r="1164" spans="1:15" ht="15.75" thickBot="1">
      <c r="A1164" s="206" t="s">
        <v>0</v>
      </c>
      <c r="B1164" s="206"/>
      <c r="C1164" s="206"/>
      <c r="D1164" s="206"/>
      <c r="E1164" s="206"/>
      <c r="F1164" s="206"/>
      <c r="G1164" s="206"/>
      <c r="H1164" s="206"/>
      <c r="I1164" s="206"/>
      <c r="J1164" s="206"/>
      <c r="K1164" s="206"/>
      <c r="L1164" s="206"/>
      <c r="M1164" s="206"/>
      <c r="N1164" s="206"/>
      <c r="O1164" s="206"/>
    </row>
    <row r="1165" spans="1:15" ht="15.75" thickBot="1">
      <c r="A1165" s="206"/>
      <c r="B1165" s="206"/>
      <c r="C1165" s="206"/>
      <c r="D1165" s="206"/>
      <c r="E1165" s="206"/>
      <c r="F1165" s="206"/>
      <c r="G1165" s="206"/>
      <c r="H1165" s="206"/>
      <c r="I1165" s="206"/>
      <c r="J1165" s="206"/>
      <c r="K1165" s="206"/>
      <c r="L1165" s="206"/>
      <c r="M1165" s="206"/>
      <c r="N1165" s="206"/>
      <c r="O1165" s="206"/>
    </row>
    <row r="1166" spans="1:15">
      <c r="A1166" s="206"/>
      <c r="B1166" s="206"/>
      <c r="C1166" s="206"/>
      <c r="D1166" s="206"/>
      <c r="E1166" s="206"/>
      <c r="F1166" s="206"/>
      <c r="G1166" s="206"/>
      <c r="H1166" s="206"/>
      <c r="I1166" s="206"/>
      <c r="J1166" s="206"/>
      <c r="K1166" s="206"/>
      <c r="L1166" s="206"/>
      <c r="M1166" s="206"/>
      <c r="N1166" s="206"/>
      <c r="O1166" s="206"/>
    </row>
    <row r="1167" spans="1:15">
      <c r="A1167" s="207" t="s">
        <v>1</v>
      </c>
      <c r="B1167" s="207"/>
      <c r="C1167" s="207"/>
      <c r="D1167" s="207"/>
      <c r="E1167" s="207"/>
      <c r="F1167" s="207"/>
      <c r="G1167" s="207"/>
      <c r="H1167" s="207"/>
      <c r="I1167" s="207"/>
      <c r="J1167" s="207"/>
      <c r="K1167" s="207"/>
      <c r="L1167" s="207"/>
      <c r="M1167" s="207"/>
      <c r="N1167" s="207"/>
      <c r="O1167" s="207"/>
    </row>
    <row r="1168" spans="1:15">
      <c r="A1168" s="207" t="s">
        <v>2</v>
      </c>
      <c r="B1168" s="207"/>
      <c r="C1168" s="207"/>
      <c r="D1168" s="207"/>
      <c r="E1168" s="207"/>
      <c r="F1168" s="207"/>
      <c r="G1168" s="207"/>
      <c r="H1168" s="207"/>
      <c r="I1168" s="207"/>
      <c r="J1168" s="207"/>
      <c r="K1168" s="207"/>
      <c r="L1168" s="207"/>
      <c r="M1168" s="207"/>
      <c r="N1168" s="207"/>
      <c r="O1168" s="207"/>
    </row>
    <row r="1169" spans="1:15" ht="15.75" thickBot="1">
      <c r="A1169" s="208" t="s">
        <v>3</v>
      </c>
      <c r="B1169" s="208"/>
      <c r="C1169" s="208"/>
      <c r="D1169" s="208"/>
      <c r="E1169" s="208"/>
      <c r="F1169" s="208"/>
      <c r="G1169" s="208"/>
      <c r="H1169" s="208"/>
      <c r="I1169" s="208"/>
      <c r="J1169" s="208"/>
      <c r="K1169" s="208"/>
      <c r="L1169" s="208"/>
      <c r="M1169" s="208"/>
      <c r="N1169" s="208"/>
      <c r="O1169" s="208"/>
    </row>
    <row r="1170" spans="1:15" ht="16.5">
      <c r="A1170" s="164" t="s">
        <v>73</v>
      </c>
      <c r="B1170" s="164"/>
      <c r="C1170" s="164"/>
      <c r="D1170" s="164"/>
      <c r="E1170" s="164"/>
      <c r="F1170" s="164"/>
      <c r="G1170" s="164"/>
      <c r="H1170" s="164"/>
      <c r="I1170" s="164"/>
      <c r="J1170" s="164"/>
      <c r="K1170" s="164"/>
      <c r="L1170" s="164"/>
      <c r="M1170" s="164"/>
      <c r="N1170" s="164"/>
      <c r="O1170" s="164"/>
    </row>
    <row r="1171" spans="1:15" ht="16.5">
      <c r="A1171" s="164" t="s">
        <v>5</v>
      </c>
      <c r="B1171" s="164"/>
      <c r="C1171" s="164"/>
      <c r="D1171" s="164"/>
      <c r="E1171" s="164"/>
      <c r="F1171" s="164"/>
      <c r="G1171" s="164"/>
      <c r="H1171" s="164"/>
      <c r="I1171" s="164"/>
      <c r="J1171" s="164"/>
      <c r="K1171" s="164"/>
      <c r="L1171" s="164"/>
      <c r="M1171" s="164"/>
      <c r="N1171" s="164"/>
      <c r="O1171" s="164"/>
    </row>
    <row r="1172" spans="1:15" ht="13.9" customHeight="1">
      <c r="A1172" s="165" t="s">
        <v>6</v>
      </c>
      <c r="B1172" s="166" t="s">
        <v>7</v>
      </c>
      <c r="C1172" s="167" t="s">
        <v>8</v>
      </c>
      <c r="D1172" s="166" t="s">
        <v>9</v>
      </c>
      <c r="E1172" s="165" t="s">
        <v>10</v>
      </c>
      <c r="F1172" s="165" t="s">
        <v>11</v>
      </c>
      <c r="G1172" s="174" t="s">
        <v>12</v>
      </c>
      <c r="H1172" s="174" t="s">
        <v>13</v>
      </c>
      <c r="I1172" s="167" t="s">
        <v>14</v>
      </c>
      <c r="J1172" s="167" t="s">
        <v>15</v>
      </c>
      <c r="K1172" s="167" t="s">
        <v>16</v>
      </c>
      <c r="L1172" s="175" t="s">
        <v>17</v>
      </c>
      <c r="M1172" s="166" t="s">
        <v>18</v>
      </c>
      <c r="N1172" s="166" t="s">
        <v>19</v>
      </c>
      <c r="O1172" s="166" t="s">
        <v>20</v>
      </c>
    </row>
    <row r="1173" spans="1:15" ht="15" customHeight="1">
      <c r="A1173" s="165"/>
      <c r="B1173" s="166"/>
      <c r="C1173" s="167"/>
      <c r="D1173" s="166"/>
      <c r="E1173" s="165"/>
      <c r="F1173" s="165"/>
      <c r="G1173" s="174"/>
      <c r="H1173" s="174"/>
      <c r="I1173" s="167"/>
      <c r="J1173" s="167"/>
      <c r="K1173" s="167"/>
      <c r="L1173" s="175"/>
      <c r="M1173" s="166"/>
      <c r="N1173" s="166"/>
      <c r="O1173" s="166"/>
    </row>
    <row r="1174" spans="1:15" ht="16.5">
      <c r="A1174" s="127">
        <v>1</v>
      </c>
      <c r="B1174" s="124">
        <v>42916</v>
      </c>
      <c r="C1174" s="119">
        <v>530</v>
      </c>
      <c r="D1174" s="119" t="s">
        <v>21</v>
      </c>
      <c r="E1174" s="119" t="s">
        <v>22</v>
      </c>
      <c r="F1174" s="119" t="s">
        <v>44</v>
      </c>
      <c r="G1174" s="123">
        <v>19</v>
      </c>
      <c r="H1174" s="123">
        <v>15</v>
      </c>
      <c r="I1174" s="123">
        <v>22</v>
      </c>
      <c r="J1174" s="123">
        <v>24</v>
      </c>
      <c r="K1174" s="123">
        <v>26</v>
      </c>
      <c r="L1174" s="123">
        <v>22</v>
      </c>
      <c r="M1174" s="119">
        <v>2000</v>
      </c>
      <c r="N1174" s="122">
        <f>IF('HNI OPTION CALLS'!E1174="BUY",('HNI OPTION CALLS'!L1174-'HNI OPTION CALLS'!G1174)*('HNI OPTION CALLS'!M1174),('HNI OPTION CALLS'!G1174-'HNI OPTION CALLS'!L1174)*('HNI OPTION CALLS'!M1174))</f>
        <v>6000</v>
      </c>
      <c r="O1174" s="8">
        <f>'HNI OPTION CALLS'!N1174/('HNI OPTION CALLS'!M1174)/'HNI OPTION CALLS'!G1174%</f>
        <v>15.789473684210526</v>
      </c>
    </row>
    <row r="1175" spans="1:15" ht="16.5">
      <c r="A1175" s="127">
        <v>2</v>
      </c>
      <c r="B1175" s="124">
        <v>42906</v>
      </c>
      <c r="C1175" s="119">
        <v>780</v>
      </c>
      <c r="D1175" s="119" t="s">
        <v>21</v>
      </c>
      <c r="E1175" s="119" t="s">
        <v>22</v>
      </c>
      <c r="F1175" s="119" t="s">
        <v>77</v>
      </c>
      <c r="G1175" s="123">
        <v>16</v>
      </c>
      <c r="H1175" s="123">
        <v>10</v>
      </c>
      <c r="I1175" s="123">
        <v>21</v>
      </c>
      <c r="J1175" s="123">
        <v>26</v>
      </c>
      <c r="K1175" s="123">
        <v>31</v>
      </c>
      <c r="L1175" s="123">
        <v>21</v>
      </c>
      <c r="M1175" s="119">
        <v>1100</v>
      </c>
      <c r="N1175" s="122">
        <f>IF('HNI OPTION CALLS'!E1175="BUY",('HNI OPTION CALLS'!L1175-'HNI OPTION CALLS'!G1175)*('HNI OPTION CALLS'!M1175),('HNI OPTION CALLS'!G1175-'HNI OPTION CALLS'!L1175)*('HNI OPTION CALLS'!M1175))</f>
        <v>5500</v>
      </c>
      <c r="O1175" s="8">
        <f>'HNI OPTION CALLS'!N1175/('HNI OPTION CALLS'!M1175)/'HNI OPTION CALLS'!G1175%</f>
        <v>31.25</v>
      </c>
    </row>
    <row r="1176" spans="1:15" ht="16.5">
      <c r="A1176" s="127">
        <v>3</v>
      </c>
      <c r="B1176" s="124">
        <v>42900</v>
      </c>
      <c r="C1176" s="119">
        <v>140</v>
      </c>
      <c r="D1176" s="119" t="s">
        <v>21</v>
      </c>
      <c r="E1176" s="119" t="s">
        <v>22</v>
      </c>
      <c r="F1176" s="119" t="s">
        <v>180</v>
      </c>
      <c r="G1176" s="123">
        <v>4</v>
      </c>
      <c r="H1176" s="123">
        <v>2.5</v>
      </c>
      <c r="I1176" s="123">
        <v>5</v>
      </c>
      <c r="J1176" s="123">
        <v>6</v>
      </c>
      <c r="K1176" s="123">
        <v>7</v>
      </c>
      <c r="L1176" s="123">
        <v>3</v>
      </c>
      <c r="M1176" s="119">
        <v>6000</v>
      </c>
      <c r="N1176" s="122">
        <f>IF('HNI OPTION CALLS'!E1176="BUY",('HNI OPTION CALLS'!L1176-'HNI OPTION CALLS'!G1176)*('HNI OPTION CALLS'!M1176),('HNI OPTION CALLS'!G1176-'HNI OPTION CALLS'!L1176)*('HNI OPTION CALLS'!M1176))</f>
        <v>-6000</v>
      </c>
      <c r="O1176" s="8">
        <f>'HNI OPTION CALLS'!N1176/('HNI OPTION CALLS'!M1176)/'HNI OPTION CALLS'!G1176%</f>
        <v>-25</v>
      </c>
    </row>
    <row r="1177" spans="1:15" ht="16.5">
      <c r="A1177" s="127">
        <v>4</v>
      </c>
      <c r="B1177" s="124">
        <v>42887</v>
      </c>
      <c r="C1177" s="119">
        <v>860</v>
      </c>
      <c r="D1177" s="119" t="s">
        <v>21</v>
      </c>
      <c r="E1177" s="119" t="s">
        <v>22</v>
      </c>
      <c r="F1177" s="119" t="s">
        <v>181</v>
      </c>
      <c r="G1177" s="123">
        <v>34</v>
      </c>
      <c r="H1177" s="123">
        <v>29</v>
      </c>
      <c r="I1177" s="123">
        <v>37</v>
      </c>
      <c r="J1177" s="123">
        <v>40</v>
      </c>
      <c r="K1177" s="123">
        <v>43</v>
      </c>
      <c r="L1177" s="123">
        <v>29</v>
      </c>
      <c r="M1177" s="119">
        <v>1200</v>
      </c>
      <c r="N1177" s="122">
        <f>IF('HNI OPTION CALLS'!E1177="BUY",('HNI OPTION CALLS'!L1177-'HNI OPTION CALLS'!G1177)*('HNI OPTION CALLS'!M1177),('HNI OPTION CALLS'!G1177-'HNI OPTION CALLS'!L1177)*('HNI OPTION CALLS'!M1177))</f>
        <v>-6000</v>
      </c>
      <c r="O1177" s="8">
        <f>'HNI OPTION CALLS'!N1177/('HNI OPTION CALLS'!M1177)/'HNI OPTION CALLS'!G1177%</f>
        <v>-14.705882352941176</v>
      </c>
    </row>
    <row r="1179" spans="1:15" ht="16.5">
      <c r="A1179" s="129" t="s">
        <v>95</v>
      </c>
      <c r="B1179" s="92"/>
      <c r="C1179" s="92"/>
      <c r="D1179" s="98"/>
      <c r="E1179" s="112"/>
      <c r="F1179" s="93"/>
      <c r="G1179" s="93"/>
      <c r="H1179" s="110"/>
      <c r="I1179" s="93"/>
      <c r="J1179" s="93"/>
      <c r="K1179" s="93"/>
      <c r="L1179" s="93"/>
      <c r="N1179" s="91"/>
      <c r="O1179" s="44"/>
    </row>
    <row r="1180" spans="1:15" ht="16.5">
      <c r="A1180" s="129" t="s">
        <v>96</v>
      </c>
      <c r="B1180" s="92"/>
      <c r="C1180" s="92"/>
      <c r="D1180" s="98"/>
      <c r="E1180" s="112"/>
      <c r="F1180" s="93"/>
      <c r="G1180" s="93"/>
      <c r="H1180" s="110"/>
      <c r="I1180" s="93"/>
      <c r="J1180" s="93"/>
      <c r="K1180" s="93"/>
      <c r="L1180" s="93"/>
      <c r="N1180" s="91"/>
      <c r="O1180" s="91"/>
    </row>
    <row r="1181" spans="1:15" ht="16.5">
      <c r="A1181" s="129" t="s">
        <v>96</v>
      </c>
      <c r="B1181" s="92"/>
      <c r="C1181" s="92"/>
      <c r="D1181" s="98"/>
      <c r="E1181" s="112"/>
      <c r="F1181" s="93"/>
      <c r="G1181" s="93"/>
      <c r="H1181" s="110"/>
      <c r="I1181" s="93"/>
      <c r="J1181" s="93"/>
      <c r="K1181" s="93"/>
      <c r="L1181" s="93"/>
    </row>
    <row r="1182" spans="1:15" ht="17.25" thickBot="1">
      <c r="A1182" s="98"/>
      <c r="B1182" s="92"/>
      <c r="C1182" s="92"/>
      <c r="D1182" s="93"/>
      <c r="E1182" s="93"/>
      <c r="F1182" s="93"/>
      <c r="G1182" s="94"/>
      <c r="H1182" s="95"/>
      <c r="I1182" s="96" t="s">
        <v>27</v>
      </c>
      <c r="J1182" s="96"/>
      <c r="K1182" s="97"/>
      <c r="L1182" s="97"/>
    </row>
    <row r="1183" spans="1:15" ht="16.5">
      <c r="A1183" s="98"/>
      <c r="B1183" s="92"/>
      <c r="C1183" s="92"/>
      <c r="D1183" s="169" t="s">
        <v>28</v>
      </c>
      <c r="E1183" s="169"/>
      <c r="F1183" s="99">
        <v>4</v>
      </c>
      <c r="G1183" s="100">
        <f>'NORMAL OPTION CALLS'!G2134+'NORMAL OPTION CALLS'!G2135+'NORMAL OPTION CALLS'!G2136+'NORMAL OPTION CALLS'!G2137+'NORMAL OPTION CALLS'!G2138+'NORMAL OPTION CALLS'!G2139</f>
        <v>99.999999999999986</v>
      </c>
      <c r="H1183" s="93">
        <v>4</v>
      </c>
      <c r="I1183" s="101">
        <f>'HNI OPTION CALLS'!H1184/'HNI OPTION CALLS'!H1183%</f>
        <v>50</v>
      </c>
      <c r="J1183" s="101"/>
      <c r="K1183" s="101"/>
      <c r="L1183" s="102"/>
      <c r="N1183" s="91"/>
      <c r="O1183" s="91"/>
    </row>
    <row r="1184" spans="1:15" ht="16.5">
      <c r="A1184" s="98"/>
      <c r="B1184" s="92"/>
      <c r="C1184" s="92"/>
      <c r="D1184" s="170" t="s">
        <v>29</v>
      </c>
      <c r="E1184" s="170"/>
      <c r="F1184" s="103">
        <v>2</v>
      </c>
      <c r="G1184" s="104">
        <f>('HNI OPTION CALLS'!F1184/'HNI OPTION CALLS'!F1183)*100</f>
        <v>50</v>
      </c>
      <c r="H1184" s="93">
        <v>2</v>
      </c>
      <c r="I1184" s="97"/>
      <c r="J1184" s="97"/>
      <c r="K1184" s="93"/>
      <c r="L1184" s="97"/>
      <c r="M1184" s="91"/>
      <c r="N1184" s="93" t="s">
        <v>30</v>
      </c>
      <c r="O1184" s="93"/>
    </row>
    <row r="1185" spans="1:15" ht="16.5">
      <c r="A1185" s="105"/>
      <c r="B1185" s="92"/>
      <c r="C1185" s="92"/>
      <c r="D1185" s="170" t="s">
        <v>31</v>
      </c>
      <c r="E1185" s="170"/>
      <c r="F1185" s="103">
        <v>0</v>
      </c>
      <c r="G1185" s="104">
        <f>('HNI OPTION CALLS'!F1185/'HNI OPTION CALLS'!F1183)*100</f>
        <v>0</v>
      </c>
      <c r="H1185" s="106"/>
      <c r="I1185" s="93"/>
      <c r="J1185" s="93"/>
      <c r="K1185" s="93"/>
      <c r="L1185" s="97"/>
      <c r="N1185" s="98"/>
      <c r="O1185" s="98"/>
    </row>
    <row r="1186" spans="1:15" ht="16.5">
      <c r="A1186" s="105"/>
      <c r="B1186" s="92"/>
      <c r="C1186" s="92"/>
      <c r="D1186" s="170" t="s">
        <v>32</v>
      </c>
      <c r="E1186" s="170"/>
      <c r="F1186" s="103">
        <v>1</v>
      </c>
      <c r="G1186" s="104">
        <f>('HNI OPTION CALLS'!F1186/'HNI OPTION CALLS'!F1183)*100</f>
        <v>25</v>
      </c>
      <c r="H1186" s="106"/>
      <c r="I1186" s="93"/>
      <c r="J1186" s="93"/>
      <c r="K1186" s="93"/>
      <c r="L1186" s="97"/>
    </row>
    <row r="1187" spans="1:15" ht="16.5">
      <c r="A1187" s="105"/>
      <c r="B1187" s="92"/>
      <c r="C1187" s="92"/>
      <c r="D1187" s="170" t="s">
        <v>33</v>
      </c>
      <c r="E1187" s="170"/>
      <c r="F1187" s="103">
        <v>1</v>
      </c>
      <c r="G1187" s="104">
        <f>('HNI OPTION CALLS'!F1187/'HNI OPTION CALLS'!F1183)*100</f>
        <v>25</v>
      </c>
      <c r="H1187" s="106"/>
      <c r="I1187" s="93" t="s">
        <v>34</v>
      </c>
      <c r="J1187" s="93"/>
      <c r="K1187" s="97"/>
      <c r="L1187" s="97"/>
    </row>
    <row r="1188" spans="1:15" ht="16.5">
      <c r="A1188" s="105"/>
      <c r="B1188" s="92"/>
      <c r="C1188" s="92"/>
      <c r="D1188" s="170" t="s">
        <v>35</v>
      </c>
      <c r="E1188" s="170"/>
      <c r="F1188" s="103">
        <v>0</v>
      </c>
      <c r="G1188" s="104">
        <f>('HNI OPTION CALLS'!F1188/'HNI OPTION CALLS'!F1183)*100</f>
        <v>0</v>
      </c>
      <c r="H1188" s="106"/>
      <c r="I1188" s="93"/>
      <c r="J1188" s="93"/>
      <c r="K1188" s="97"/>
      <c r="L1188" s="97"/>
    </row>
    <row r="1189" spans="1:15" ht="17.25" thickBot="1">
      <c r="A1189" s="105"/>
      <c r="B1189" s="92"/>
      <c r="C1189" s="92"/>
      <c r="D1189" s="171" t="s">
        <v>36</v>
      </c>
      <c r="E1189" s="171"/>
      <c r="F1189" s="107"/>
      <c r="G1189" s="108">
        <f>('HNI OPTION CALLS'!F1189/'HNI OPTION CALLS'!F1183)*100</f>
        <v>0</v>
      </c>
      <c r="H1189" s="106"/>
      <c r="I1189" s="93"/>
      <c r="J1189" s="93"/>
      <c r="K1189" s="102"/>
      <c r="L1189" s="102"/>
      <c r="M1189" s="91"/>
    </row>
  </sheetData>
  <mergeCells count="840">
    <mergeCell ref="A2:O4"/>
    <mergeCell ref="A5:O5"/>
    <mergeCell ref="A6:O6"/>
    <mergeCell ref="A7:O7"/>
    <mergeCell ref="A8:O8"/>
    <mergeCell ref="A9:O9"/>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A30:O32"/>
    <mergeCell ref="A33:O33"/>
    <mergeCell ref="A34:O34"/>
    <mergeCell ref="A35:O35"/>
    <mergeCell ref="A36:O36"/>
    <mergeCell ref="D20:E20"/>
    <mergeCell ref="D21:E21"/>
    <mergeCell ref="D22:E22"/>
    <mergeCell ref="D23:E23"/>
    <mergeCell ref="D24:E24"/>
    <mergeCell ref="D25:E25"/>
    <mergeCell ref="D26:E26"/>
    <mergeCell ref="A37:O37"/>
    <mergeCell ref="A38:A39"/>
    <mergeCell ref="B38:B39"/>
    <mergeCell ref="C38:C39"/>
    <mergeCell ref="D38:D39"/>
    <mergeCell ref="E38:E39"/>
    <mergeCell ref="F38:F39"/>
    <mergeCell ref="G38:G39"/>
    <mergeCell ref="H38:H39"/>
    <mergeCell ref="I38:I39"/>
    <mergeCell ref="J38:J39"/>
    <mergeCell ref="K38:K39"/>
    <mergeCell ref="L38:L39"/>
    <mergeCell ref="M38:M39"/>
    <mergeCell ref="N38:N39"/>
    <mergeCell ref="O38:O39"/>
    <mergeCell ref="D111:E111"/>
    <mergeCell ref="D112:E112"/>
    <mergeCell ref="D113:E113"/>
    <mergeCell ref="D114:E114"/>
    <mergeCell ref="D65:E65"/>
    <mergeCell ref="D66:E66"/>
    <mergeCell ref="D67:E67"/>
    <mergeCell ref="D68:E68"/>
    <mergeCell ref="D69:E69"/>
    <mergeCell ref="D70:E70"/>
    <mergeCell ref="D71:E71"/>
    <mergeCell ref="D115:E115"/>
    <mergeCell ref="D116:E116"/>
    <mergeCell ref="A75:O77"/>
    <mergeCell ref="A78:O78"/>
    <mergeCell ref="A79:O79"/>
    <mergeCell ref="A80:O80"/>
    <mergeCell ref="A81:O81"/>
    <mergeCell ref="A82:O82"/>
    <mergeCell ref="A83:A84"/>
    <mergeCell ref="B83:B84"/>
    <mergeCell ref="C83:C84"/>
    <mergeCell ref="D83:D84"/>
    <mergeCell ref="E83:E84"/>
    <mergeCell ref="F83:F84"/>
    <mergeCell ref="G83:G84"/>
    <mergeCell ref="H83:H84"/>
    <mergeCell ref="I83:I84"/>
    <mergeCell ref="J83:J84"/>
    <mergeCell ref="K83:K84"/>
    <mergeCell ref="L83:L84"/>
    <mergeCell ref="M83:M84"/>
    <mergeCell ref="N83:N84"/>
    <mergeCell ref="O83:O84"/>
    <mergeCell ref="D110:E110"/>
    <mergeCell ref="D285:E285"/>
    <mergeCell ref="A247:O249"/>
    <mergeCell ref="A250:O250"/>
    <mergeCell ref="A251:O251"/>
    <mergeCell ref="A252:O252"/>
    <mergeCell ref="A253:O253"/>
    <mergeCell ref="A254:O254"/>
    <mergeCell ref="A255:A256"/>
    <mergeCell ref="B255:B256"/>
    <mergeCell ref="C255:C256"/>
    <mergeCell ref="D255:D256"/>
    <mergeCell ref="E255:E256"/>
    <mergeCell ref="F255:F256"/>
    <mergeCell ref="G255:G256"/>
    <mergeCell ref="H255:H256"/>
    <mergeCell ref="I255:I256"/>
    <mergeCell ref="J255:J256"/>
    <mergeCell ref="K255:K256"/>
    <mergeCell ref="L255:L256"/>
    <mergeCell ref="M255:M256"/>
    <mergeCell ref="N255:N256"/>
    <mergeCell ref="O255:O256"/>
    <mergeCell ref="A337:O337"/>
    <mergeCell ref="A338:O338"/>
    <mergeCell ref="A339:O339"/>
    <mergeCell ref="A340:O340"/>
    <mergeCell ref="L299:L300"/>
    <mergeCell ref="M299:M300"/>
    <mergeCell ref="N299:N300"/>
    <mergeCell ref="O299:O300"/>
    <mergeCell ref="D322:E322"/>
    <mergeCell ref="D323:E323"/>
    <mergeCell ref="D324:E324"/>
    <mergeCell ref="D325:E325"/>
    <mergeCell ref="D326:E326"/>
    <mergeCell ref="D327:E327"/>
    <mergeCell ref="D328:E328"/>
    <mergeCell ref="C299:C300"/>
    <mergeCell ref="D299:D300"/>
    <mergeCell ref="E299:E300"/>
    <mergeCell ref="F299:F300"/>
    <mergeCell ref="G299:G300"/>
    <mergeCell ref="H299:H300"/>
    <mergeCell ref="I299:I300"/>
    <mergeCell ref="K342:K343"/>
    <mergeCell ref="L342:L343"/>
    <mergeCell ref="M342:M343"/>
    <mergeCell ref="N342:N343"/>
    <mergeCell ref="O342:O343"/>
    <mergeCell ref="J299:J300"/>
    <mergeCell ref="K299:K300"/>
    <mergeCell ref="A296:O296"/>
    <mergeCell ref="D279:E279"/>
    <mergeCell ref="D280:E280"/>
    <mergeCell ref="D281:E281"/>
    <mergeCell ref="D282:E282"/>
    <mergeCell ref="D283:E283"/>
    <mergeCell ref="D284:E284"/>
    <mergeCell ref="A291:O293"/>
    <mergeCell ref="A294:O294"/>
    <mergeCell ref="A295:O295"/>
    <mergeCell ref="A334:O336"/>
    <mergeCell ref="A341:O341"/>
    <mergeCell ref="A342:A343"/>
    <mergeCell ref="B342:B343"/>
    <mergeCell ref="C342:C343"/>
    <mergeCell ref="D342:D343"/>
    <mergeCell ref="E342:E343"/>
    <mergeCell ref="A387:O387"/>
    <mergeCell ref="A388:O388"/>
    <mergeCell ref="D370:E370"/>
    <mergeCell ref="D371:E371"/>
    <mergeCell ref="D372:E372"/>
    <mergeCell ref="D373:E373"/>
    <mergeCell ref="D374:E374"/>
    <mergeCell ref="D375:E375"/>
    <mergeCell ref="D376:E376"/>
    <mergeCell ref="F342:F343"/>
    <mergeCell ref="G342:G343"/>
    <mergeCell ref="H342:H343"/>
    <mergeCell ref="I342:I343"/>
    <mergeCell ref="J342:J343"/>
    <mergeCell ref="A389:O389"/>
    <mergeCell ref="A390:A391"/>
    <mergeCell ref="B390:B391"/>
    <mergeCell ref="C390:C391"/>
    <mergeCell ref="D390:D391"/>
    <mergeCell ref="E390:E391"/>
    <mergeCell ref="F390:F391"/>
    <mergeCell ref="G390:G391"/>
    <mergeCell ref="H390:H391"/>
    <mergeCell ref="I390:I391"/>
    <mergeCell ref="J390:J391"/>
    <mergeCell ref="K390:K391"/>
    <mergeCell ref="L390:L391"/>
    <mergeCell ref="M390:M391"/>
    <mergeCell ref="N390:N391"/>
    <mergeCell ref="O390:O391"/>
    <mergeCell ref="A382:O384"/>
    <mergeCell ref="A385:O385"/>
    <mergeCell ref="A386:O386"/>
    <mergeCell ref="B432:B433"/>
    <mergeCell ref="C432:C433"/>
    <mergeCell ref="D432:D433"/>
    <mergeCell ref="E432:E433"/>
    <mergeCell ref="F432:F433"/>
    <mergeCell ref="G432:G433"/>
    <mergeCell ref="H432:H433"/>
    <mergeCell ref="I432:I433"/>
    <mergeCell ref="D412:E412"/>
    <mergeCell ref="D413:E413"/>
    <mergeCell ref="D414:E414"/>
    <mergeCell ref="D415:E415"/>
    <mergeCell ref="D416:E416"/>
    <mergeCell ref="D417:E417"/>
    <mergeCell ref="D418:E418"/>
    <mergeCell ref="A601:O601"/>
    <mergeCell ref="A602:O602"/>
    <mergeCell ref="A603:A604"/>
    <mergeCell ref="B603:B604"/>
    <mergeCell ref="C603:C604"/>
    <mergeCell ref="D603:D604"/>
    <mergeCell ref="E603:E604"/>
    <mergeCell ref="F603:F604"/>
    <mergeCell ref="G603:G604"/>
    <mergeCell ref="H603:H604"/>
    <mergeCell ref="I603:I604"/>
    <mergeCell ref="J603:J604"/>
    <mergeCell ref="K603:K604"/>
    <mergeCell ref="A595:O597"/>
    <mergeCell ref="A598:O598"/>
    <mergeCell ref="A599:O599"/>
    <mergeCell ref="A600:O600"/>
    <mergeCell ref="D588:E588"/>
    <mergeCell ref="D589:E589"/>
    <mergeCell ref="A556:O558"/>
    <mergeCell ref="A767:O767"/>
    <mergeCell ref="D711:E711"/>
    <mergeCell ref="D712:E712"/>
    <mergeCell ref="A672:O674"/>
    <mergeCell ref="A675:O675"/>
    <mergeCell ref="A676:O676"/>
    <mergeCell ref="A677:O677"/>
    <mergeCell ref="A678:O678"/>
    <mergeCell ref="A679:O679"/>
    <mergeCell ref="A680:A681"/>
    <mergeCell ref="B680:B681"/>
    <mergeCell ref="C680:C681"/>
    <mergeCell ref="D680:D681"/>
    <mergeCell ref="E680:E681"/>
    <mergeCell ref="F680:F681"/>
    <mergeCell ref="G680:G681"/>
    <mergeCell ref="H680:H681"/>
    <mergeCell ref="I680:I681"/>
    <mergeCell ref="J680:J681"/>
    <mergeCell ref="D752:E752"/>
    <mergeCell ref="D753:E753"/>
    <mergeCell ref="A719:O721"/>
    <mergeCell ref="A722:O722"/>
    <mergeCell ref="A723:O723"/>
    <mergeCell ref="A724:O724"/>
    <mergeCell ref="A725:O725"/>
    <mergeCell ref="A726:O726"/>
    <mergeCell ref="A727:A728"/>
    <mergeCell ref="B727:B728"/>
    <mergeCell ref="C727:C728"/>
    <mergeCell ref="D727:D728"/>
    <mergeCell ref="E727:E728"/>
    <mergeCell ref="F727:F728"/>
    <mergeCell ref="G727:G728"/>
    <mergeCell ref="H727:H728"/>
    <mergeCell ref="I727:I728"/>
    <mergeCell ref="J727:J728"/>
    <mergeCell ref="K727:K728"/>
    <mergeCell ref="A768:A769"/>
    <mergeCell ref="B768:B769"/>
    <mergeCell ref="C768:C769"/>
    <mergeCell ref="D768:D769"/>
    <mergeCell ref="E768:E769"/>
    <mergeCell ref="F768:F769"/>
    <mergeCell ref="G768:G769"/>
    <mergeCell ref="H768:H769"/>
    <mergeCell ref="I768:I769"/>
    <mergeCell ref="J768:J769"/>
    <mergeCell ref="K768:K769"/>
    <mergeCell ref="N768:N769"/>
    <mergeCell ref="O768:O769"/>
    <mergeCell ref="C809:C810"/>
    <mergeCell ref="D809:D810"/>
    <mergeCell ref="E809:E810"/>
    <mergeCell ref="F809:F810"/>
    <mergeCell ref="G809:G810"/>
    <mergeCell ref="H809:H810"/>
    <mergeCell ref="I809:I810"/>
    <mergeCell ref="J809:J810"/>
    <mergeCell ref="K809:K810"/>
    <mergeCell ref="L809:L810"/>
    <mergeCell ref="M809:M810"/>
    <mergeCell ref="N809:N810"/>
    <mergeCell ref="O809:O810"/>
    <mergeCell ref="K891:K892"/>
    <mergeCell ref="L891:L892"/>
    <mergeCell ref="M891:M892"/>
    <mergeCell ref="N891:N892"/>
    <mergeCell ref="O891:O892"/>
    <mergeCell ref="L768:L769"/>
    <mergeCell ref="M768:M769"/>
    <mergeCell ref="A886:O886"/>
    <mergeCell ref="A887:O887"/>
    <mergeCell ref="A888:O888"/>
    <mergeCell ref="A889:O889"/>
    <mergeCell ref="L853:L854"/>
    <mergeCell ref="M853:M854"/>
    <mergeCell ref="N853:N854"/>
    <mergeCell ref="O853:O854"/>
    <mergeCell ref="D870:E870"/>
    <mergeCell ref="D871:E871"/>
    <mergeCell ref="D872:E872"/>
    <mergeCell ref="D873:E873"/>
    <mergeCell ref="D874:E874"/>
    <mergeCell ref="D875:E875"/>
    <mergeCell ref="D876:E876"/>
    <mergeCell ref="A850:O850"/>
    <mergeCell ref="D833:E833"/>
    <mergeCell ref="A883:O885"/>
    <mergeCell ref="A919:O921"/>
    <mergeCell ref="A922:O922"/>
    <mergeCell ref="A923:O923"/>
    <mergeCell ref="A924:O924"/>
    <mergeCell ref="A925:O925"/>
    <mergeCell ref="D906:E906"/>
    <mergeCell ref="D907:E907"/>
    <mergeCell ref="D908:E908"/>
    <mergeCell ref="D909:E909"/>
    <mergeCell ref="D910:E910"/>
    <mergeCell ref="D911:E911"/>
    <mergeCell ref="D912:E912"/>
    <mergeCell ref="A890:O890"/>
    <mergeCell ref="A891:A892"/>
    <mergeCell ref="B891:B892"/>
    <mergeCell ref="C891:C892"/>
    <mergeCell ref="D891:D892"/>
    <mergeCell ref="E891:E892"/>
    <mergeCell ref="F891:F892"/>
    <mergeCell ref="G891:G892"/>
    <mergeCell ref="H891:H892"/>
    <mergeCell ref="I891:I892"/>
    <mergeCell ref="J891:J892"/>
    <mergeCell ref="A926:O926"/>
    <mergeCell ref="A927:A928"/>
    <mergeCell ref="B927:B928"/>
    <mergeCell ref="C927:C928"/>
    <mergeCell ref="D927:D928"/>
    <mergeCell ref="E927:E928"/>
    <mergeCell ref="F927:F928"/>
    <mergeCell ref="G927:G928"/>
    <mergeCell ref="H927:H928"/>
    <mergeCell ref="I927:I928"/>
    <mergeCell ref="J927:J928"/>
    <mergeCell ref="K927:K928"/>
    <mergeCell ref="D1068:E1068"/>
    <mergeCell ref="D1069:E1069"/>
    <mergeCell ref="D1070:E1070"/>
    <mergeCell ref="A1077:O1079"/>
    <mergeCell ref="A1080:O1080"/>
    <mergeCell ref="D993:E993"/>
    <mergeCell ref="D994:E994"/>
    <mergeCell ref="A963:O965"/>
    <mergeCell ref="A966:O966"/>
    <mergeCell ref="A967:O967"/>
    <mergeCell ref="A968:O968"/>
    <mergeCell ref="A969:O969"/>
    <mergeCell ref="A970:O970"/>
    <mergeCell ref="A971:A972"/>
    <mergeCell ref="B971:B972"/>
    <mergeCell ref="C971:C972"/>
    <mergeCell ref="D971:D972"/>
    <mergeCell ref="E971:E972"/>
    <mergeCell ref="F971:F972"/>
    <mergeCell ref="G971:G972"/>
    <mergeCell ref="H971:H972"/>
    <mergeCell ref="I971:I972"/>
    <mergeCell ref="J971:J972"/>
    <mergeCell ref="K971:K972"/>
    <mergeCell ref="A1038:O1040"/>
    <mergeCell ref="A1041:O1041"/>
    <mergeCell ref="A1042:O1042"/>
    <mergeCell ref="A1043:O1043"/>
    <mergeCell ref="A1044:O1044"/>
    <mergeCell ref="A1045:O1045"/>
    <mergeCell ref="A1046:A1047"/>
    <mergeCell ref="B1046:B1047"/>
    <mergeCell ref="L1046:L1047"/>
    <mergeCell ref="M1046:M1047"/>
    <mergeCell ref="N1046:N1047"/>
    <mergeCell ref="O1046:O1047"/>
    <mergeCell ref="A1107:O1109"/>
    <mergeCell ref="A1110:O1110"/>
    <mergeCell ref="A1111:O1111"/>
    <mergeCell ref="A1112:O1112"/>
    <mergeCell ref="A1113:O1113"/>
    <mergeCell ref="D1095:E1095"/>
    <mergeCell ref="D1096:E1096"/>
    <mergeCell ref="D1094:E1094"/>
    <mergeCell ref="C1046:C1047"/>
    <mergeCell ref="D1046:D1047"/>
    <mergeCell ref="E1046:E1047"/>
    <mergeCell ref="F1046:F1047"/>
    <mergeCell ref="G1046:G1047"/>
    <mergeCell ref="H1046:H1047"/>
    <mergeCell ref="I1046:I1047"/>
    <mergeCell ref="J1046:J1047"/>
    <mergeCell ref="K1046:K1047"/>
    <mergeCell ref="A1081:O1081"/>
    <mergeCell ref="A1082:O1082"/>
    <mergeCell ref="A1083:O1083"/>
    <mergeCell ref="D1064:E1064"/>
    <mergeCell ref="D1065:E1065"/>
    <mergeCell ref="D1066:E1066"/>
    <mergeCell ref="D1067:E1067"/>
    <mergeCell ref="A1114:O1114"/>
    <mergeCell ref="A1115:A1116"/>
    <mergeCell ref="B1115:B1116"/>
    <mergeCell ref="C1115:C1116"/>
    <mergeCell ref="D1115:D1116"/>
    <mergeCell ref="E1115:E1116"/>
    <mergeCell ref="F1115:F1116"/>
    <mergeCell ref="G1115:G1116"/>
    <mergeCell ref="H1115:H1116"/>
    <mergeCell ref="I1115:I1116"/>
    <mergeCell ref="J1115:J1116"/>
    <mergeCell ref="K1115:K1116"/>
    <mergeCell ref="L1115:L1116"/>
    <mergeCell ref="M1115:M1116"/>
    <mergeCell ref="N1115:N1116"/>
    <mergeCell ref="O1115:O1116"/>
    <mergeCell ref="D1130:E1130"/>
    <mergeCell ref="D1131:E1131"/>
    <mergeCell ref="A1133:O1135"/>
    <mergeCell ref="A1136:O1136"/>
    <mergeCell ref="A1137:O1137"/>
    <mergeCell ref="D1125:E1125"/>
    <mergeCell ref="D1126:E1126"/>
    <mergeCell ref="D1127:E1127"/>
    <mergeCell ref="D1128:E1128"/>
    <mergeCell ref="D1129:E1129"/>
    <mergeCell ref="N1141:N1142"/>
    <mergeCell ref="O1141:O1142"/>
    <mergeCell ref="D1156:E1156"/>
    <mergeCell ref="D1157:E1157"/>
    <mergeCell ref="D1158:E1158"/>
    <mergeCell ref="A1138:O1138"/>
    <mergeCell ref="A1139:O1139"/>
    <mergeCell ref="A1140:O1140"/>
    <mergeCell ref="A1141:A1142"/>
    <mergeCell ref="B1141:B1142"/>
    <mergeCell ref="C1141:C1142"/>
    <mergeCell ref="D1141:D1142"/>
    <mergeCell ref="E1141:E1142"/>
    <mergeCell ref="F1141:F1142"/>
    <mergeCell ref="G1141:G1142"/>
    <mergeCell ref="H1141:H1142"/>
    <mergeCell ref="I1141:I1142"/>
    <mergeCell ref="J1141:J1142"/>
    <mergeCell ref="K1141:K1142"/>
    <mergeCell ref="L1141:L1142"/>
    <mergeCell ref="M1141:M1142"/>
    <mergeCell ref="D1159:E1159"/>
    <mergeCell ref="D1160:E1160"/>
    <mergeCell ref="D1161:E1161"/>
    <mergeCell ref="D1162:E1162"/>
    <mergeCell ref="A1164:O1166"/>
    <mergeCell ref="A1170:O1170"/>
    <mergeCell ref="A1171:O1171"/>
    <mergeCell ref="A1172:A1173"/>
    <mergeCell ref="B1172:B1173"/>
    <mergeCell ref="C1172:C1173"/>
    <mergeCell ref="A1167:O1167"/>
    <mergeCell ref="A1168:O1168"/>
    <mergeCell ref="A1169:O1169"/>
    <mergeCell ref="D1186:E1186"/>
    <mergeCell ref="D1187:E1187"/>
    <mergeCell ref="D1188:E1188"/>
    <mergeCell ref="D1189:E1189"/>
    <mergeCell ref="O1172:O1173"/>
    <mergeCell ref="K1172:K1173"/>
    <mergeCell ref="L1172:L1173"/>
    <mergeCell ref="M1172:M1173"/>
    <mergeCell ref="N1172:N1173"/>
    <mergeCell ref="D1185:E1185"/>
    <mergeCell ref="D1172:D1173"/>
    <mergeCell ref="E1172:E1173"/>
    <mergeCell ref="F1172:F1173"/>
    <mergeCell ref="G1172:G1173"/>
    <mergeCell ref="H1172:H1173"/>
    <mergeCell ref="I1172:I1173"/>
    <mergeCell ref="J1172:J1173"/>
    <mergeCell ref="D1183:E1183"/>
    <mergeCell ref="D1184:E1184"/>
    <mergeCell ref="D1097:E1097"/>
    <mergeCell ref="D1098:E1098"/>
    <mergeCell ref="D1099:E1099"/>
    <mergeCell ref="D1100:E1100"/>
    <mergeCell ref="A1084:O1084"/>
    <mergeCell ref="A1085:A1086"/>
    <mergeCell ref="B1085:B1086"/>
    <mergeCell ref="C1085:C1086"/>
    <mergeCell ref="D1085:D1086"/>
    <mergeCell ref="E1085:E1086"/>
    <mergeCell ref="F1085:F1086"/>
    <mergeCell ref="G1085:G1086"/>
    <mergeCell ref="H1085:H1086"/>
    <mergeCell ref="I1085:I1086"/>
    <mergeCell ref="J1085:J1086"/>
    <mergeCell ref="K1085:K1086"/>
    <mergeCell ref="L1085:L1086"/>
    <mergeCell ref="M1085:M1086"/>
    <mergeCell ref="N1085:N1086"/>
    <mergeCell ref="O1085:O1086"/>
    <mergeCell ref="D1030:E1030"/>
    <mergeCell ref="D1031:E1031"/>
    <mergeCell ref="A1001:O1003"/>
    <mergeCell ref="A1004:O1004"/>
    <mergeCell ref="A1005:O1005"/>
    <mergeCell ref="A1006:O1006"/>
    <mergeCell ref="A1007:O1007"/>
    <mergeCell ref="A1008:O1008"/>
    <mergeCell ref="A1009:A1010"/>
    <mergeCell ref="B1009:B1010"/>
    <mergeCell ref="C1009:C1010"/>
    <mergeCell ref="D1009:D1010"/>
    <mergeCell ref="E1009:E1010"/>
    <mergeCell ref="F1009:F1010"/>
    <mergeCell ref="G1009:G1010"/>
    <mergeCell ref="H1009:H1010"/>
    <mergeCell ref="I1009:I1010"/>
    <mergeCell ref="J1009:J1010"/>
    <mergeCell ref="K1009:K1010"/>
    <mergeCell ref="L1009:L1010"/>
    <mergeCell ref="M1009:M1010"/>
    <mergeCell ref="N1009:N1010"/>
    <mergeCell ref="O1009:O1010"/>
    <mergeCell ref="D1025:E1025"/>
    <mergeCell ref="D1026:E1026"/>
    <mergeCell ref="D1027:E1027"/>
    <mergeCell ref="D1028:E1028"/>
    <mergeCell ref="D1029:E1029"/>
    <mergeCell ref="L971:L972"/>
    <mergeCell ref="M971:M972"/>
    <mergeCell ref="N971:N972"/>
    <mergeCell ref="O971:O972"/>
    <mergeCell ref="L927:L928"/>
    <mergeCell ref="M927:M928"/>
    <mergeCell ref="N927:N928"/>
    <mergeCell ref="O927:O928"/>
    <mergeCell ref="D988:E988"/>
    <mergeCell ref="D989:E989"/>
    <mergeCell ref="D990:E990"/>
    <mergeCell ref="D991:E991"/>
    <mergeCell ref="D992:E992"/>
    <mergeCell ref="D950:E950"/>
    <mergeCell ref="D951:E951"/>
    <mergeCell ref="D952:E952"/>
    <mergeCell ref="D953:E953"/>
    <mergeCell ref="D954:E954"/>
    <mergeCell ref="D955:E955"/>
    <mergeCell ref="D956:E956"/>
    <mergeCell ref="A845:O847"/>
    <mergeCell ref="A848:O848"/>
    <mergeCell ref="A849:O849"/>
    <mergeCell ref="D789:E789"/>
    <mergeCell ref="D790:E790"/>
    <mergeCell ref="D791:E791"/>
    <mergeCell ref="D792:E792"/>
    <mergeCell ref="D793:E793"/>
    <mergeCell ref="D794:E794"/>
    <mergeCell ref="D795:E795"/>
    <mergeCell ref="D834:E834"/>
    <mergeCell ref="D835:E835"/>
    <mergeCell ref="D836:E836"/>
    <mergeCell ref="D837:E837"/>
    <mergeCell ref="D838:E838"/>
    <mergeCell ref="D839:E839"/>
    <mergeCell ref="A801:O803"/>
    <mergeCell ref="A804:O804"/>
    <mergeCell ref="A805:O805"/>
    <mergeCell ref="A806:O806"/>
    <mergeCell ref="A807:O807"/>
    <mergeCell ref="A808:O808"/>
    <mergeCell ref="A809:A810"/>
    <mergeCell ref="B809:B810"/>
    <mergeCell ref="A851:O851"/>
    <mergeCell ref="A852:O852"/>
    <mergeCell ref="A853:A854"/>
    <mergeCell ref="B853:B854"/>
    <mergeCell ref="C853:C854"/>
    <mergeCell ref="D853:D854"/>
    <mergeCell ref="E853:E854"/>
    <mergeCell ref="F853:F854"/>
    <mergeCell ref="G853:G854"/>
    <mergeCell ref="H853:H854"/>
    <mergeCell ref="I853:I854"/>
    <mergeCell ref="J853:J854"/>
    <mergeCell ref="K853:K854"/>
    <mergeCell ref="A760:O762"/>
    <mergeCell ref="A763:O763"/>
    <mergeCell ref="A764:O764"/>
    <mergeCell ref="A765:O765"/>
    <mergeCell ref="A766:O766"/>
    <mergeCell ref="M727:M728"/>
    <mergeCell ref="N727:N728"/>
    <mergeCell ref="O727:O728"/>
    <mergeCell ref="L680:L681"/>
    <mergeCell ref="M680:M681"/>
    <mergeCell ref="N680:N681"/>
    <mergeCell ref="O680:O681"/>
    <mergeCell ref="D747:E747"/>
    <mergeCell ref="D748:E748"/>
    <mergeCell ref="D749:E749"/>
    <mergeCell ref="D750:E750"/>
    <mergeCell ref="D751:E751"/>
    <mergeCell ref="D706:E706"/>
    <mergeCell ref="D707:E707"/>
    <mergeCell ref="D708:E708"/>
    <mergeCell ref="L727:L728"/>
    <mergeCell ref="K680:K681"/>
    <mergeCell ref="D709:E709"/>
    <mergeCell ref="D710:E710"/>
    <mergeCell ref="D583:E583"/>
    <mergeCell ref="D584:E584"/>
    <mergeCell ref="D585:E585"/>
    <mergeCell ref="D586:E586"/>
    <mergeCell ref="D587:E587"/>
    <mergeCell ref="D664:E664"/>
    <mergeCell ref="D665:E665"/>
    <mergeCell ref="A632:O634"/>
    <mergeCell ref="A635:O635"/>
    <mergeCell ref="A636:O636"/>
    <mergeCell ref="A637:O637"/>
    <mergeCell ref="A638:O638"/>
    <mergeCell ref="A639:O639"/>
    <mergeCell ref="A640:A641"/>
    <mergeCell ref="B640:B641"/>
    <mergeCell ref="C640:C641"/>
    <mergeCell ref="D640:D641"/>
    <mergeCell ref="E640:E641"/>
    <mergeCell ref="F640:F641"/>
    <mergeCell ref="G640:G641"/>
    <mergeCell ref="H640:H641"/>
    <mergeCell ref="I640:I641"/>
    <mergeCell ref="J640:J641"/>
    <mergeCell ref="K640:K641"/>
    <mergeCell ref="D663:E663"/>
    <mergeCell ref="L603:L604"/>
    <mergeCell ref="M603:M604"/>
    <mergeCell ref="N603:N604"/>
    <mergeCell ref="O603:O604"/>
    <mergeCell ref="D620:E620"/>
    <mergeCell ref="D621:E621"/>
    <mergeCell ref="D622:E622"/>
    <mergeCell ref="D623:E623"/>
    <mergeCell ref="D624:E624"/>
    <mergeCell ref="D625:E625"/>
    <mergeCell ref="D626:E626"/>
    <mergeCell ref="M640:M641"/>
    <mergeCell ref="N640:N641"/>
    <mergeCell ref="O640:O641"/>
    <mergeCell ref="L640:L641"/>
    <mergeCell ref="D659:E659"/>
    <mergeCell ref="D660:E660"/>
    <mergeCell ref="D661:E661"/>
    <mergeCell ref="D662:E662"/>
    <mergeCell ref="D544:E544"/>
    <mergeCell ref="D545:E545"/>
    <mergeCell ref="D546:E546"/>
    <mergeCell ref="D547:E547"/>
    <mergeCell ref="D548:E548"/>
    <mergeCell ref="D549:E549"/>
    <mergeCell ref="D550:E550"/>
    <mergeCell ref="A559:O559"/>
    <mergeCell ref="A560:O560"/>
    <mergeCell ref="A561:O561"/>
    <mergeCell ref="A562:O562"/>
    <mergeCell ref="A563:O563"/>
    <mergeCell ref="A564:A565"/>
    <mergeCell ref="B564:B565"/>
    <mergeCell ref="C564:C565"/>
    <mergeCell ref="D564:D565"/>
    <mergeCell ref="E564:E565"/>
    <mergeCell ref="F564:F565"/>
    <mergeCell ref="G564:G565"/>
    <mergeCell ref="H564:H565"/>
    <mergeCell ref="I564:I565"/>
    <mergeCell ref="J564:J565"/>
    <mergeCell ref="K564:K565"/>
    <mergeCell ref="L564:L565"/>
    <mergeCell ref="M564:M565"/>
    <mergeCell ref="N564:N565"/>
    <mergeCell ref="O564:O565"/>
    <mergeCell ref="A520:O520"/>
    <mergeCell ref="A521:A522"/>
    <mergeCell ref="B521:B522"/>
    <mergeCell ref="C521:C522"/>
    <mergeCell ref="D521:D522"/>
    <mergeCell ref="E521:E522"/>
    <mergeCell ref="F521:F522"/>
    <mergeCell ref="G521:G522"/>
    <mergeCell ref="H521:H522"/>
    <mergeCell ref="I521:I522"/>
    <mergeCell ref="J521:J522"/>
    <mergeCell ref="K521:K522"/>
    <mergeCell ref="L521:L522"/>
    <mergeCell ref="M521:M522"/>
    <mergeCell ref="N521:N522"/>
    <mergeCell ref="O521:O522"/>
    <mergeCell ref="A517:O517"/>
    <mergeCell ref="A518:O518"/>
    <mergeCell ref="A519:O519"/>
    <mergeCell ref="D505:E505"/>
    <mergeCell ref="D506:E506"/>
    <mergeCell ref="A474:O476"/>
    <mergeCell ref="A477:O477"/>
    <mergeCell ref="A478:O478"/>
    <mergeCell ref="A479:O479"/>
    <mergeCell ref="A480:O480"/>
    <mergeCell ref="A481:O481"/>
    <mergeCell ref="A482:A483"/>
    <mergeCell ref="B482:B483"/>
    <mergeCell ref="C482:C483"/>
    <mergeCell ref="D482:D483"/>
    <mergeCell ref="E482:E483"/>
    <mergeCell ref="F482:F483"/>
    <mergeCell ref="G482:G483"/>
    <mergeCell ref="H482:H483"/>
    <mergeCell ref="I482:I483"/>
    <mergeCell ref="J482:J483"/>
    <mergeCell ref="K482:K483"/>
    <mergeCell ref="L482:L483"/>
    <mergeCell ref="M482:M483"/>
    <mergeCell ref="A513:O515"/>
    <mergeCell ref="A516:O516"/>
    <mergeCell ref="N482:N483"/>
    <mergeCell ref="O482:O483"/>
    <mergeCell ref="D500:E500"/>
    <mergeCell ref="D501:E501"/>
    <mergeCell ref="D502:E502"/>
    <mergeCell ref="D503:E503"/>
    <mergeCell ref="D504:E504"/>
    <mergeCell ref="D462:E462"/>
    <mergeCell ref="D463:E463"/>
    <mergeCell ref="D464:E464"/>
    <mergeCell ref="D465:E465"/>
    <mergeCell ref="D466:E466"/>
    <mergeCell ref="D467:E467"/>
    <mergeCell ref="D468:E468"/>
    <mergeCell ref="A431:O431"/>
    <mergeCell ref="A297:O297"/>
    <mergeCell ref="A298:O298"/>
    <mergeCell ref="A299:A300"/>
    <mergeCell ref="B299:B300"/>
    <mergeCell ref="J432:J433"/>
    <mergeCell ref="K432:K433"/>
    <mergeCell ref="L432:L433"/>
    <mergeCell ref="M432:M433"/>
    <mergeCell ref="N432:N433"/>
    <mergeCell ref="O432:O433"/>
    <mergeCell ref="A424:O426"/>
    <mergeCell ref="A427:O427"/>
    <mergeCell ref="A428:O428"/>
    <mergeCell ref="A429:O429"/>
    <mergeCell ref="A430:O430"/>
    <mergeCell ref="A432:A433"/>
    <mergeCell ref="D240:E240"/>
    <mergeCell ref="D241:E241"/>
    <mergeCell ref="A207:O209"/>
    <mergeCell ref="A210:O210"/>
    <mergeCell ref="A211:O211"/>
    <mergeCell ref="A212:O212"/>
    <mergeCell ref="A213:O213"/>
    <mergeCell ref="A214:O214"/>
    <mergeCell ref="A215:A216"/>
    <mergeCell ref="B215:B216"/>
    <mergeCell ref="C215:C216"/>
    <mergeCell ref="D215:D216"/>
    <mergeCell ref="E215:E216"/>
    <mergeCell ref="F215:F216"/>
    <mergeCell ref="G215:G216"/>
    <mergeCell ref="H215:H216"/>
    <mergeCell ref="I215:I216"/>
    <mergeCell ref="J215:J216"/>
    <mergeCell ref="K215:K216"/>
    <mergeCell ref="L215:L216"/>
    <mergeCell ref="M215:M216"/>
    <mergeCell ref="N215:N216"/>
    <mergeCell ref="O215:O216"/>
    <mergeCell ref="D235:E235"/>
    <mergeCell ref="D236:E236"/>
    <mergeCell ref="D237:E237"/>
    <mergeCell ref="D238:E238"/>
    <mergeCell ref="D239:E239"/>
    <mergeCell ref="D197:E197"/>
    <mergeCell ref="D198:E198"/>
    <mergeCell ref="D199:E199"/>
    <mergeCell ref="D200:E200"/>
    <mergeCell ref="D201:E201"/>
    <mergeCell ref="D202:E202"/>
    <mergeCell ref="D203:E203"/>
    <mergeCell ref="A171:O171"/>
    <mergeCell ref="A172:A173"/>
    <mergeCell ref="B172:B173"/>
    <mergeCell ref="C172:C173"/>
    <mergeCell ref="D172:D173"/>
    <mergeCell ref="E172:E173"/>
    <mergeCell ref="F172:F173"/>
    <mergeCell ref="G172:G173"/>
    <mergeCell ref="H172:H173"/>
    <mergeCell ref="I172:I173"/>
    <mergeCell ref="J172:J173"/>
    <mergeCell ref="K172:K173"/>
    <mergeCell ref="L172:L173"/>
    <mergeCell ref="M172:M173"/>
    <mergeCell ref="N172:N173"/>
    <mergeCell ref="O172:O173"/>
    <mergeCell ref="A164:O166"/>
    <mergeCell ref="A167:O167"/>
    <mergeCell ref="A168:O168"/>
    <mergeCell ref="A169:O169"/>
    <mergeCell ref="A170:O170"/>
    <mergeCell ref="D154:E154"/>
    <mergeCell ref="D155:E155"/>
    <mergeCell ref="D156:E156"/>
    <mergeCell ref="D157:E157"/>
    <mergeCell ref="D158:E158"/>
    <mergeCell ref="D159:E159"/>
    <mergeCell ref="D160:E160"/>
    <mergeCell ref="A120:O122"/>
    <mergeCell ref="A123:O123"/>
    <mergeCell ref="A124:O124"/>
    <mergeCell ref="A125:O125"/>
    <mergeCell ref="A126:O126"/>
    <mergeCell ref="A127:O127"/>
    <mergeCell ref="A128:A129"/>
    <mergeCell ref="B128:B129"/>
    <mergeCell ref="C128:C129"/>
    <mergeCell ref="D128:D129"/>
    <mergeCell ref="E128:E129"/>
    <mergeCell ref="F128:F129"/>
    <mergeCell ref="G128:G129"/>
    <mergeCell ref="H128:H129"/>
    <mergeCell ref="I128:I129"/>
    <mergeCell ref="J128:J129"/>
    <mergeCell ref="K128:K129"/>
    <mergeCell ref="L128:L129"/>
    <mergeCell ref="M128:M129"/>
    <mergeCell ref="N128:N129"/>
    <mergeCell ref="O128:O129"/>
  </mergeCells>
  <conditionalFormatting sqref="O1174:O1177 O1185:O1187 O1143:O1151 O1087:O1092 O1048:O1062 O1011:O1023 O973:O986 O929:O944 O893:O901 O1117:O1120 O855:O866 O811:O829 O770:O785 O729:O743 O682:O701 O642:O653 O605:O615 O566:O578 O523:O539 O484:O495 O434:O457 O392:O407 O344:O365 O301:O317 O257:O275 O217:O231 O174:O193 O130:O150 O85:O106 O40:O61 O12:O18">
    <cfRule type="cellIs" dxfId="7" priority="172" operator="lessThan">
      <formula>0</formula>
    </cfRule>
    <cfRule type="cellIs" dxfId="6" priority="173" operator="greaterThan">
      <formula>0</formula>
    </cfRule>
  </conditionalFormatting>
  <pageMargins left="0.7" right="0.7" top="0.75" bottom="0.75" header="0.51180555555555496" footer="0.51180555555555496"/>
  <pageSetup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dimension ref="A2:Q995"/>
  <sheetViews>
    <sheetView workbookViewId="0">
      <selection activeCell="P28" sqref="P28"/>
    </sheetView>
  </sheetViews>
  <sheetFormatPr defaultRowHeight="15"/>
  <cols>
    <col min="1" max="1" width="10" customWidth="1"/>
    <col min="2" max="2" width="11.28515625" customWidth="1"/>
    <col min="3" max="3" width="13.42578125"/>
    <col min="4" max="4" width="14.140625" customWidth="1"/>
    <col min="5" max="5" width="10.5703125" customWidth="1"/>
    <col min="6" max="6" width="25.42578125" customWidth="1"/>
    <col min="7" max="7" width="11.85546875" customWidth="1"/>
    <col min="8" max="8" width="11.42578125" customWidth="1"/>
    <col min="9" max="9" width="12.140625" customWidth="1"/>
    <col min="10" max="10" width="11.85546875" customWidth="1"/>
    <col min="11" max="11" width="11.5703125" customWidth="1"/>
    <col min="12" max="12" width="14.42578125" customWidth="1"/>
    <col min="13" max="13" width="11" customWidth="1"/>
    <col min="14" max="14" width="17" customWidth="1"/>
    <col min="15" max="15" width="12.5703125" customWidth="1"/>
    <col min="16" max="1024" width="8.5703125"/>
  </cols>
  <sheetData>
    <row r="2" spans="1:15">
      <c r="A2" s="159" t="s">
        <v>0</v>
      </c>
      <c r="B2" s="159"/>
      <c r="C2" s="159"/>
      <c r="D2" s="159"/>
      <c r="E2" s="159"/>
      <c r="F2" s="159"/>
      <c r="G2" s="159"/>
      <c r="H2" s="159"/>
      <c r="I2" s="159"/>
      <c r="J2" s="159"/>
      <c r="K2" s="159"/>
      <c r="L2" s="159"/>
      <c r="M2" s="159"/>
      <c r="N2" s="159"/>
      <c r="O2" s="159"/>
    </row>
    <row r="3" spans="1:15">
      <c r="A3" s="159"/>
      <c r="B3" s="159"/>
      <c r="C3" s="159"/>
      <c r="D3" s="159"/>
      <c r="E3" s="159"/>
      <c r="F3" s="159"/>
      <c r="G3" s="159"/>
      <c r="H3" s="159"/>
      <c r="I3" s="159"/>
      <c r="J3" s="159"/>
      <c r="K3" s="159"/>
      <c r="L3" s="159"/>
      <c r="M3" s="159"/>
      <c r="N3" s="159"/>
      <c r="O3" s="159"/>
    </row>
    <row r="4" spans="1:15">
      <c r="A4" s="159"/>
      <c r="B4" s="159"/>
      <c r="C4" s="159"/>
      <c r="D4" s="159"/>
      <c r="E4" s="159"/>
      <c r="F4" s="159"/>
      <c r="G4" s="159"/>
      <c r="H4" s="159"/>
      <c r="I4" s="159"/>
      <c r="J4" s="159"/>
      <c r="K4" s="159"/>
      <c r="L4" s="159"/>
      <c r="M4" s="159"/>
      <c r="N4" s="159"/>
      <c r="O4" s="159"/>
    </row>
    <row r="5" spans="1:15">
      <c r="A5" s="172" t="s">
        <v>328</v>
      </c>
      <c r="B5" s="172"/>
      <c r="C5" s="172"/>
      <c r="D5" s="172"/>
      <c r="E5" s="172"/>
      <c r="F5" s="172"/>
      <c r="G5" s="172"/>
      <c r="H5" s="172"/>
      <c r="I5" s="172"/>
      <c r="J5" s="172"/>
      <c r="K5" s="172"/>
      <c r="L5" s="172"/>
      <c r="M5" s="172"/>
      <c r="N5" s="172"/>
      <c r="O5" s="172"/>
    </row>
    <row r="6" spans="1:15">
      <c r="A6" s="172" t="s">
        <v>329</v>
      </c>
      <c r="B6" s="172"/>
      <c r="C6" s="172"/>
      <c r="D6" s="172"/>
      <c r="E6" s="172"/>
      <c r="F6" s="172"/>
      <c r="G6" s="172"/>
      <c r="H6" s="172"/>
      <c r="I6" s="172"/>
      <c r="J6" s="172"/>
      <c r="K6" s="172"/>
      <c r="L6" s="172"/>
      <c r="M6" s="172"/>
      <c r="N6" s="172"/>
      <c r="O6" s="172"/>
    </row>
    <row r="7" spans="1:15">
      <c r="A7" s="163" t="s">
        <v>3</v>
      </c>
      <c r="B7" s="163"/>
      <c r="C7" s="163"/>
      <c r="D7" s="163"/>
      <c r="E7" s="163"/>
      <c r="F7" s="163"/>
      <c r="G7" s="163"/>
      <c r="H7" s="163"/>
      <c r="I7" s="163"/>
      <c r="J7" s="163"/>
      <c r="K7" s="163"/>
      <c r="L7" s="163"/>
      <c r="M7" s="163"/>
      <c r="N7" s="163"/>
      <c r="O7" s="163"/>
    </row>
    <row r="8" spans="1:15" ht="16.5">
      <c r="A8" s="173" t="s">
        <v>427</v>
      </c>
      <c r="B8" s="173"/>
      <c r="C8" s="173"/>
      <c r="D8" s="173"/>
      <c r="E8" s="173"/>
      <c r="F8" s="173"/>
      <c r="G8" s="173"/>
      <c r="H8" s="173"/>
      <c r="I8" s="173"/>
      <c r="J8" s="173"/>
      <c r="K8" s="173"/>
      <c r="L8" s="173"/>
      <c r="M8" s="173"/>
      <c r="N8" s="173"/>
      <c r="O8" s="173"/>
    </row>
    <row r="9" spans="1:15" ht="16.5">
      <c r="A9" s="164" t="s">
        <v>5</v>
      </c>
      <c r="B9" s="164"/>
      <c r="C9" s="164"/>
      <c r="D9" s="164"/>
      <c r="E9" s="164"/>
      <c r="F9" s="164"/>
      <c r="G9" s="164"/>
      <c r="H9" s="164"/>
      <c r="I9" s="164"/>
      <c r="J9" s="164"/>
      <c r="K9" s="164"/>
      <c r="L9" s="164"/>
      <c r="M9" s="164"/>
      <c r="N9" s="164"/>
      <c r="O9" s="164"/>
    </row>
    <row r="10" spans="1:15">
      <c r="A10" s="165" t="s">
        <v>6</v>
      </c>
      <c r="B10" s="166" t="s">
        <v>7</v>
      </c>
      <c r="C10" s="167" t="s">
        <v>8</v>
      </c>
      <c r="D10" s="166" t="s">
        <v>9</v>
      </c>
      <c r="E10" s="165" t="s">
        <v>10</v>
      </c>
      <c r="F10" s="165" t="s">
        <v>11</v>
      </c>
      <c r="G10" s="166" t="s">
        <v>12</v>
      </c>
      <c r="H10" s="166" t="s">
        <v>13</v>
      </c>
      <c r="I10" s="167" t="s">
        <v>14</v>
      </c>
      <c r="J10" s="167" t="s">
        <v>15</v>
      </c>
      <c r="K10" s="167" t="s">
        <v>16</v>
      </c>
      <c r="L10" s="168" t="s">
        <v>17</v>
      </c>
      <c r="M10" s="166" t="s">
        <v>18</v>
      </c>
      <c r="N10" s="166" t="s">
        <v>19</v>
      </c>
      <c r="O10" s="166" t="s">
        <v>20</v>
      </c>
    </row>
    <row r="11" spans="1:15">
      <c r="A11" s="165"/>
      <c r="B11" s="166"/>
      <c r="C11" s="167"/>
      <c r="D11" s="166"/>
      <c r="E11" s="165"/>
      <c r="F11" s="165"/>
      <c r="G11" s="166"/>
      <c r="H11" s="166"/>
      <c r="I11" s="167"/>
      <c r="J11" s="167"/>
      <c r="K11" s="167"/>
      <c r="L11" s="168"/>
      <c r="M11" s="166"/>
      <c r="N11" s="166"/>
      <c r="O11" s="166"/>
    </row>
    <row r="12" spans="1:15" ht="15.75">
      <c r="A12" s="77">
        <v>1</v>
      </c>
      <c r="B12" s="78">
        <v>43776</v>
      </c>
      <c r="C12" s="79">
        <v>140</v>
      </c>
      <c r="D12" s="73" t="s">
        <v>267</v>
      </c>
      <c r="E12" s="77" t="s">
        <v>22</v>
      </c>
      <c r="F12" s="77" t="s">
        <v>90</v>
      </c>
      <c r="G12" s="77">
        <v>5.5</v>
      </c>
      <c r="H12" s="77">
        <v>3.5</v>
      </c>
      <c r="I12" s="77">
        <v>6.8</v>
      </c>
      <c r="J12" s="77">
        <v>8</v>
      </c>
      <c r="K12" s="77">
        <v>9.1999999999999993</v>
      </c>
      <c r="L12" s="77" t="s">
        <v>289</v>
      </c>
      <c r="M12" s="77">
        <v>3200</v>
      </c>
      <c r="N12" s="7">
        <v>0</v>
      </c>
      <c r="O12" s="8">
        <v>0</v>
      </c>
    </row>
    <row r="13" spans="1:15" ht="15.75">
      <c r="A13" s="77">
        <v>2</v>
      </c>
      <c r="B13" s="78">
        <v>43775</v>
      </c>
      <c r="C13" s="79">
        <v>80</v>
      </c>
      <c r="D13" s="73" t="s">
        <v>267</v>
      </c>
      <c r="E13" s="77" t="s">
        <v>22</v>
      </c>
      <c r="F13" s="77" t="s">
        <v>25</v>
      </c>
      <c r="G13" s="77">
        <v>3.3</v>
      </c>
      <c r="H13" s="77">
        <v>2</v>
      </c>
      <c r="I13" s="77">
        <v>4</v>
      </c>
      <c r="J13" s="77">
        <v>4.7</v>
      </c>
      <c r="K13" s="77">
        <v>5.3</v>
      </c>
      <c r="L13" s="77" t="s">
        <v>289</v>
      </c>
      <c r="M13" s="77">
        <v>6000</v>
      </c>
      <c r="N13" s="7">
        <v>0</v>
      </c>
      <c r="O13" s="8">
        <v>0</v>
      </c>
    </row>
    <row r="14" spans="1:15" ht="15.75">
      <c r="A14" s="77">
        <v>3</v>
      </c>
      <c r="B14" s="78">
        <v>43773</v>
      </c>
      <c r="C14" s="79">
        <v>840</v>
      </c>
      <c r="D14" s="73" t="s">
        <v>267</v>
      </c>
      <c r="E14" s="77" t="s">
        <v>22</v>
      </c>
      <c r="F14" s="77" t="s">
        <v>105</v>
      </c>
      <c r="G14" s="77">
        <v>30</v>
      </c>
      <c r="H14" s="77">
        <v>21</v>
      </c>
      <c r="I14" s="77">
        <v>35</v>
      </c>
      <c r="J14" s="77">
        <v>40</v>
      </c>
      <c r="K14" s="77">
        <v>45</v>
      </c>
      <c r="L14" s="77">
        <v>35</v>
      </c>
      <c r="M14" s="77">
        <v>800</v>
      </c>
      <c r="N14" s="7">
        <f>IF('BTST OPTION CALLS'!E14="BUY",('BTST OPTION CALLS'!L14-'BTST OPTION CALLS'!G14)*('BTST OPTION CALLS'!M14),('BTST OPTION CALLS'!G14-'BTST OPTION CALLS'!L14)*('BTST OPTION CALLS'!M14))</f>
        <v>4000</v>
      </c>
      <c r="O14" s="8">
        <f>'BTST OPTION CALLS'!N14/('BTST OPTION CALLS'!M14)/'BTST OPTION CALLS'!G14%</f>
        <v>16.666666666666668</v>
      </c>
    </row>
    <row r="15" spans="1:15" ht="17.25" thickBot="1">
      <c r="A15" s="98"/>
      <c r="B15" s="92"/>
      <c r="C15" s="92"/>
      <c r="D15" s="93"/>
      <c r="E15" s="93"/>
      <c r="F15" s="93"/>
      <c r="G15" s="94"/>
      <c r="H15" s="95"/>
      <c r="I15" s="96" t="s">
        <v>27</v>
      </c>
      <c r="J15" s="96"/>
      <c r="K15" s="97"/>
      <c r="L15" s="89"/>
    </row>
    <row r="16" spans="1:15" ht="16.5">
      <c r="A16" s="98"/>
      <c r="B16" s="92"/>
      <c r="C16" s="92"/>
      <c r="D16" s="169" t="s">
        <v>28</v>
      </c>
      <c r="E16" s="169"/>
      <c r="F16" s="99">
        <v>1</v>
      </c>
      <c r="G16" s="100">
        <f>'BTST OPTION CALLS'!G17+'BTST OPTION CALLS'!G18+'BTST OPTION CALLS'!G19+'BTST OPTION CALLS'!G20+'BTST OPTION CALLS'!G21+'BTST OPTION CALLS'!G22</f>
        <v>100</v>
      </c>
      <c r="H16" s="93">
        <v>1</v>
      </c>
      <c r="I16" s="101">
        <f>'BTST OPTION CALLS'!H17/'BTST OPTION CALLS'!H16%</f>
        <v>100</v>
      </c>
      <c r="J16" s="101"/>
      <c r="K16" s="76"/>
    </row>
    <row r="17" spans="1:15" ht="16.5">
      <c r="A17" s="98"/>
      <c r="B17" s="92"/>
      <c r="C17" s="92"/>
      <c r="D17" s="170" t="s">
        <v>29</v>
      </c>
      <c r="E17" s="170"/>
      <c r="F17" s="103">
        <v>1</v>
      </c>
      <c r="G17" s="104">
        <f>('BTST OPTION CALLS'!F17/'BTST OPTION CALLS'!F16)*100</f>
        <v>100</v>
      </c>
      <c r="H17" s="93">
        <v>1</v>
      </c>
      <c r="I17" s="97"/>
      <c r="J17" s="97"/>
      <c r="K17" s="101"/>
    </row>
    <row r="18" spans="1:15" ht="16.5">
      <c r="A18" s="105"/>
      <c r="B18" s="92"/>
      <c r="C18" s="92"/>
      <c r="D18" s="170" t="s">
        <v>31</v>
      </c>
      <c r="E18" s="170"/>
      <c r="F18" s="103">
        <v>0</v>
      </c>
      <c r="G18" s="104">
        <f>('BTST OPTION CALLS'!F18/'BTST OPTION CALLS'!F16)*100</f>
        <v>0</v>
      </c>
      <c r="H18" s="106"/>
      <c r="I18" s="93"/>
      <c r="J18" s="93"/>
      <c r="K18" s="93"/>
      <c r="M18" s="76"/>
    </row>
    <row r="19" spans="1:15" ht="16.5">
      <c r="A19" s="105"/>
      <c r="B19" s="92"/>
      <c r="C19" s="92"/>
      <c r="D19" s="170" t="s">
        <v>32</v>
      </c>
      <c r="E19" s="170"/>
      <c r="F19" s="103">
        <v>0</v>
      </c>
      <c r="G19" s="104">
        <f>('BTST OPTION CALLS'!F19/'BTST OPTION CALLS'!F16)*100</f>
        <v>0</v>
      </c>
      <c r="H19" s="106"/>
      <c r="I19" s="93"/>
      <c r="J19" s="93"/>
      <c r="L19" s="102"/>
    </row>
    <row r="20" spans="1:15" ht="16.5">
      <c r="A20" s="105"/>
      <c r="B20" s="92"/>
      <c r="C20" s="92"/>
      <c r="D20" s="170" t="s">
        <v>33</v>
      </c>
      <c r="E20" s="170"/>
      <c r="F20" s="103">
        <v>0</v>
      </c>
      <c r="G20" s="104">
        <f>('BTST OPTION CALLS'!F20/'BTST OPTION CALLS'!F16)*100</f>
        <v>0</v>
      </c>
      <c r="H20" s="106"/>
      <c r="I20" s="93" t="s">
        <v>34</v>
      </c>
      <c r="J20" s="93"/>
      <c r="K20" s="97"/>
    </row>
    <row r="21" spans="1:15" ht="16.5">
      <c r="A21" s="105"/>
      <c r="B21" s="92"/>
      <c r="C21" s="92"/>
      <c r="D21" s="170" t="s">
        <v>35</v>
      </c>
      <c r="E21" s="170"/>
      <c r="F21" s="103">
        <v>0</v>
      </c>
      <c r="G21" s="104">
        <f>('BTST OPTION CALLS'!F21/'BTST OPTION CALLS'!F16)*100</f>
        <v>0</v>
      </c>
      <c r="H21" s="106"/>
      <c r="I21" s="93"/>
      <c r="J21" s="93"/>
      <c r="K21" s="97"/>
      <c r="L21" s="97"/>
    </row>
    <row r="22" spans="1:15" ht="17.25" thickBot="1">
      <c r="A22" s="105"/>
      <c r="B22" s="92"/>
      <c r="C22" s="92"/>
      <c r="D22" s="171" t="s">
        <v>36</v>
      </c>
      <c r="E22" s="171"/>
      <c r="F22" s="107"/>
      <c r="G22" s="108">
        <f>('BTST OPTION CALLS'!F22/'BTST OPTION CALLS'!F16)*100</f>
        <v>0</v>
      </c>
      <c r="H22" s="106"/>
      <c r="I22" s="93"/>
      <c r="J22" s="93"/>
      <c r="K22" s="102"/>
      <c r="L22" s="97"/>
      <c r="M22" s="76"/>
    </row>
    <row r="23" spans="1:15" ht="16.5">
      <c r="A23" s="109" t="s">
        <v>37</v>
      </c>
      <c r="B23" s="92"/>
      <c r="C23" s="92"/>
      <c r="D23" s="98"/>
      <c r="E23" s="98"/>
      <c r="F23" s="93"/>
      <c r="G23" s="93"/>
      <c r="H23" s="110"/>
      <c r="I23" s="111"/>
      <c r="J23" s="76"/>
      <c r="K23" s="111"/>
      <c r="L23" s="76"/>
      <c r="M23" s="76"/>
    </row>
    <row r="24" spans="1:15" ht="16.5">
      <c r="A24" s="112" t="s">
        <v>425</v>
      </c>
      <c r="B24" s="92"/>
      <c r="C24" s="92"/>
      <c r="D24" s="113"/>
      <c r="E24" s="114"/>
      <c r="F24" s="98"/>
      <c r="G24" s="111"/>
      <c r="H24" s="110"/>
      <c r="I24" s="111"/>
      <c r="J24" s="111"/>
      <c r="K24" s="111"/>
      <c r="L24" s="93"/>
      <c r="M24" s="76"/>
      <c r="N24" s="76"/>
      <c r="O24" s="76"/>
    </row>
    <row r="25" spans="1:15" ht="16.5">
      <c r="A25" s="156" t="s">
        <v>426</v>
      </c>
      <c r="B25" s="83"/>
      <c r="C25" s="84"/>
      <c r="D25" s="85"/>
      <c r="E25" s="86"/>
      <c r="F25" s="86"/>
      <c r="G25" s="87"/>
      <c r="H25" s="88"/>
      <c r="I25" s="88"/>
      <c r="J25" s="88"/>
      <c r="K25" s="86"/>
      <c r="M25" s="76"/>
      <c r="O25" s="76"/>
    </row>
    <row r="26" spans="1:15">
      <c r="A26" s="159" t="s">
        <v>0</v>
      </c>
      <c r="B26" s="159"/>
      <c r="C26" s="159"/>
      <c r="D26" s="159"/>
      <c r="E26" s="159"/>
      <c r="F26" s="159"/>
      <c r="G26" s="159"/>
      <c r="H26" s="159"/>
      <c r="I26" s="159"/>
      <c r="J26" s="159"/>
      <c r="K26" s="159"/>
      <c r="L26" s="159"/>
      <c r="M26" s="159"/>
      <c r="N26" s="159"/>
      <c r="O26" s="159"/>
    </row>
    <row r="27" spans="1:15">
      <c r="A27" s="159"/>
      <c r="B27" s="159"/>
      <c r="C27" s="159"/>
      <c r="D27" s="159"/>
      <c r="E27" s="159"/>
      <c r="F27" s="159"/>
      <c r="G27" s="159"/>
      <c r="H27" s="159"/>
      <c r="I27" s="159"/>
      <c r="J27" s="159"/>
      <c r="K27" s="159"/>
      <c r="L27" s="159"/>
      <c r="M27" s="159"/>
      <c r="N27" s="159"/>
      <c r="O27" s="159"/>
    </row>
    <row r="28" spans="1:15">
      <c r="A28" s="159"/>
      <c r="B28" s="159"/>
      <c r="C28" s="159"/>
      <c r="D28" s="159"/>
      <c r="E28" s="159"/>
      <c r="F28" s="159"/>
      <c r="G28" s="159"/>
      <c r="H28" s="159"/>
      <c r="I28" s="159"/>
      <c r="J28" s="159"/>
      <c r="K28" s="159"/>
      <c r="L28" s="159"/>
      <c r="M28" s="159"/>
      <c r="N28" s="159"/>
      <c r="O28" s="159"/>
    </row>
    <row r="29" spans="1:15">
      <c r="A29" s="172" t="s">
        <v>328</v>
      </c>
      <c r="B29" s="172"/>
      <c r="C29" s="172"/>
      <c r="D29" s="172"/>
      <c r="E29" s="172"/>
      <c r="F29" s="172"/>
      <c r="G29" s="172"/>
      <c r="H29" s="172"/>
      <c r="I29" s="172"/>
      <c r="J29" s="172"/>
      <c r="K29" s="172"/>
      <c r="L29" s="172"/>
      <c r="M29" s="172"/>
      <c r="N29" s="172"/>
      <c r="O29" s="172"/>
    </row>
    <row r="30" spans="1:15">
      <c r="A30" s="172" t="s">
        <v>329</v>
      </c>
      <c r="B30" s="172"/>
      <c r="C30" s="172"/>
      <c r="D30" s="172"/>
      <c r="E30" s="172"/>
      <c r="F30" s="172"/>
      <c r="G30" s="172"/>
      <c r="H30" s="172"/>
      <c r="I30" s="172"/>
      <c r="J30" s="172"/>
      <c r="K30" s="172"/>
      <c r="L30" s="172"/>
      <c r="M30" s="172"/>
      <c r="N30" s="172"/>
      <c r="O30" s="172"/>
    </row>
    <row r="31" spans="1:15">
      <c r="A31" s="163" t="s">
        <v>3</v>
      </c>
      <c r="B31" s="163"/>
      <c r="C31" s="163"/>
      <c r="D31" s="163"/>
      <c r="E31" s="163"/>
      <c r="F31" s="163"/>
      <c r="G31" s="163"/>
      <c r="H31" s="163"/>
      <c r="I31" s="163"/>
      <c r="J31" s="163"/>
      <c r="K31" s="163"/>
      <c r="L31" s="163"/>
      <c r="M31" s="163"/>
      <c r="N31" s="163"/>
      <c r="O31" s="163"/>
    </row>
    <row r="32" spans="1:15" ht="16.5">
      <c r="A32" s="173" t="s">
        <v>420</v>
      </c>
      <c r="B32" s="173"/>
      <c r="C32" s="173"/>
      <c r="D32" s="173"/>
      <c r="E32" s="173"/>
      <c r="F32" s="173"/>
      <c r="G32" s="173"/>
      <c r="H32" s="173"/>
      <c r="I32" s="173"/>
      <c r="J32" s="173"/>
      <c r="K32" s="173"/>
      <c r="L32" s="173"/>
      <c r="M32" s="173"/>
      <c r="N32" s="173"/>
      <c r="O32" s="173"/>
    </row>
    <row r="33" spans="1:15" ht="16.5">
      <c r="A33" s="164" t="s">
        <v>5</v>
      </c>
      <c r="B33" s="164"/>
      <c r="C33" s="164"/>
      <c r="D33" s="164"/>
      <c r="E33" s="164"/>
      <c r="F33" s="164"/>
      <c r="G33" s="164"/>
      <c r="H33" s="164"/>
      <c r="I33" s="164"/>
      <c r="J33" s="164"/>
      <c r="K33" s="164"/>
      <c r="L33" s="164"/>
      <c r="M33" s="164"/>
      <c r="N33" s="164"/>
      <c r="O33" s="164"/>
    </row>
    <row r="34" spans="1:15">
      <c r="A34" s="165" t="s">
        <v>6</v>
      </c>
      <c r="B34" s="166" t="s">
        <v>7</v>
      </c>
      <c r="C34" s="167" t="s">
        <v>8</v>
      </c>
      <c r="D34" s="166" t="s">
        <v>9</v>
      </c>
      <c r="E34" s="165" t="s">
        <v>10</v>
      </c>
      <c r="F34" s="165" t="s">
        <v>11</v>
      </c>
      <c r="G34" s="166" t="s">
        <v>12</v>
      </c>
      <c r="H34" s="166" t="s">
        <v>13</v>
      </c>
      <c r="I34" s="167" t="s">
        <v>14</v>
      </c>
      <c r="J34" s="167" t="s">
        <v>15</v>
      </c>
      <c r="K34" s="167" t="s">
        <v>16</v>
      </c>
      <c r="L34" s="168" t="s">
        <v>17</v>
      </c>
      <c r="M34" s="166" t="s">
        <v>18</v>
      </c>
      <c r="N34" s="166" t="s">
        <v>19</v>
      </c>
      <c r="O34" s="166" t="s">
        <v>20</v>
      </c>
    </row>
    <row r="35" spans="1:15">
      <c r="A35" s="165"/>
      <c r="B35" s="166"/>
      <c r="C35" s="167"/>
      <c r="D35" s="166"/>
      <c r="E35" s="165"/>
      <c r="F35" s="165"/>
      <c r="G35" s="166"/>
      <c r="H35" s="166"/>
      <c r="I35" s="167"/>
      <c r="J35" s="167"/>
      <c r="K35" s="167"/>
      <c r="L35" s="168"/>
      <c r="M35" s="166"/>
      <c r="N35" s="166"/>
      <c r="O35" s="166"/>
    </row>
    <row r="36" spans="1:15" ht="15.75">
      <c r="A36" s="77">
        <v>1</v>
      </c>
      <c r="B36" s="78">
        <v>43769</v>
      </c>
      <c r="C36" s="79">
        <v>550</v>
      </c>
      <c r="D36" s="73" t="s">
        <v>267</v>
      </c>
      <c r="E36" s="77" t="s">
        <v>22</v>
      </c>
      <c r="F36" s="77" t="s">
        <v>405</v>
      </c>
      <c r="G36" s="77">
        <v>7</v>
      </c>
      <c r="H36" s="77">
        <v>3</v>
      </c>
      <c r="I36" s="77">
        <v>9</v>
      </c>
      <c r="J36" s="77">
        <v>11</v>
      </c>
      <c r="K36" s="77">
        <v>13</v>
      </c>
      <c r="L36" s="77">
        <v>9</v>
      </c>
      <c r="M36" s="77">
        <v>2200</v>
      </c>
      <c r="N36" s="7">
        <f>IF('BTST OPTION CALLS'!E36="BUY",('BTST OPTION CALLS'!L36-'BTST OPTION CALLS'!G36)*('BTST OPTION CALLS'!M36),('BTST OPTION CALLS'!G36-'BTST OPTION CALLS'!L36)*('BTST OPTION CALLS'!M36))</f>
        <v>4400</v>
      </c>
      <c r="O36" s="8">
        <f>'BTST OPTION CALLS'!N36/('BTST OPTION CALLS'!M36)/'BTST OPTION CALLS'!G36%</f>
        <v>28.571428571428569</v>
      </c>
    </row>
    <row r="37" spans="1:15" ht="15.75">
      <c r="A37" s="77">
        <v>2</v>
      </c>
      <c r="B37" s="78">
        <v>43768</v>
      </c>
      <c r="C37" s="79">
        <v>70</v>
      </c>
      <c r="D37" s="73" t="s">
        <v>267</v>
      </c>
      <c r="E37" s="77" t="s">
        <v>22</v>
      </c>
      <c r="F37" s="77" t="s">
        <v>180</v>
      </c>
      <c r="G37" s="77">
        <v>5.7</v>
      </c>
      <c r="H37" s="77">
        <v>4.0999999999999996</v>
      </c>
      <c r="I37" s="77">
        <v>6.4</v>
      </c>
      <c r="J37" s="77">
        <v>7</v>
      </c>
      <c r="K37" s="77">
        <v>7.7</v>
      </c>
      <c r="L37" s="77">
        <v>7.7</v>
      </c>
      <c r="M37" s="77">
        <v>6000</v>
      </c>
      <c r="N37" s="7">
        <f>IF('BTST OPTION CALLS'!E37="BUY",('BTST OPTION CALLS'!L37-'BTST OPTION CALLS'!G37)*('BTST OPTION CALLS'!M37),('BTST OPTION CALLS'!G37-'BTST OPTION CALLS'!L37)*('BTST OPTION CALLS'!M37))</f>
        <v>12000</v>
      </c>
      <c r="O37" s="8">
        <f>'BTST OPTION CALLS'!N37/('BTST OPTION CALLS'!M37)/'BTST OPTION CALLS'!G37%</f>
        <v>35.087719298245609</v>
      </c>
    </row>
    <row r="38" spans="1:15" ht="15.75">
      <c r="A38" s="77">
        <v>3</v>
      </c>
      <c r="B38" s="78">
        <v>43767</v>
      </c>
      <c r="C38" s="79">
        <v>7700</v>
      </c>
      <c r="D38" s="73" t="s">
        <v>267</v>
      </c>
      <c r="E38" s="77" t="s">
        <v>22</v>
      </c>
      <c r="F38" s="77" t="s">
        <v>253</v>
      </c>
      <c r="G38" s="77">
        <v>60</v>
      </c>
      <c r="H38" s="77">
        <v>10</v>
      </c>
      <c r="I38" s="77">
        <v>120</v>
      </c>
      <c r="J38" s="77">
        <v>180</v>
      </c>
      <c r="K38" s="77">
        <v>240</v>
      </c>
      <c r="L38" s="77">
        <v>10</v>
      </c>
      <c r="M38" s="77">
        <v>75</v>
      </c>
      <c r="N38" s="7">
        <f>IF('BTST OPTION CALLS'!E38="BUY",('BTST OPTION CALLS'!L38-'BTST OPTION CALLS'!G38)*('BTST OPTION CALLS'!M38),('BTST OPTION CALLS'!G38-'BTST OPTION CALLS'!L38)*('BTST OPTION CALLS'!M38))</f>
        <v>-3750</v>
      </c>
      <c r="O38" s="8">
        <f>'BTST OPTION CALLS'!N38/('BTST OPTION CALLS'!M38)/'BTST OPTION CALLS'!G38%</f>
        <v>-83.333333333333343</v>
      </c>
    </row>
    <row r="39" spans="1:15" ht="15.75">
      <c r="A39" s="77">
        <v>4</v>
      </c>
      <c r="B39" s="78">
        <v>43762</v>
      </c>
      <c r="C39" s="79">
        <v>1440</v>
      </c>
      <c r="D39" s="73" t="s">
        <v>267</v>
      </c>
      <c r="E39" s="77" t="s">
        <v>22</v>
      </c>
      <c r="F39" s="77" t="s">
        <v>225</v>
      </c>
      <c r="G39" s="77">
        <v>19</v>
      </c>
      <c r="H39" s="77">
        <v>5</v>
      </c>
      <c r="I39" s="77">
        <v>27</v>
      </c>
      <c r="J39" s="77">
        <v>35</v>
      </c>
      <c r="K39" s="77">
        <v>43</v>
      </c>
      <c r="L39" s="77">
        <v>27</v>
      </c>
      <c r="M39" s="77">
        <v>500</v>
      </c>
      <c r="N39" s="7">
        <f>IF('BTST OPTION CALLS'!E39="BUY",('BTST OPTION CALLS'!L39-'BTST OPTION CALLS'!G39)*('BTST OPTION CALLS'!M39),('BTST OPTION CALLS'!G39-'BTST OPTION CALLS'!L39)*('BTST OPTION CALLS'!M39))</f>
        <v>4000</v>
      </c>
      <c r="O39" s="8">
        <f>'BTST OPTION CALLS'!N39/('BTST OPTION CALLS'!M39)/'BTST OPTION CALLS'!G39%</f>
        <v>42.10526315789474</v>
      </c>
    </row>
    <row r="40" spans="1:15" ht="15.75">
      <c r="A40" s="77">
        <v>5</v>
      </c>
      <c r="B40" s="78">
        <v>43761</v>
      </c>
      <c r="C40" s="79">
        <v>55</v>
      </c>
      <c r="D40" s="73" t="s">
        <v>267</v>
      </c>
      <c r="E40" s="77" t="s">
        <v>22</v>
      </c>
      <c r="F40" s="77" t="s">
        <v>296</v>
      </c>
      <c r="G40" s="77">
        <v>3.3</v>
      </c>
      <c r="H40" s="77">
        <v>2</v>
      </c>
      <c r="I40" s="77">
        <v>3.9</v>
      </c>
      <c r="J40" s="77">
        <v>4.5</v>
      </c>
      <c r="K40" s="77">
        <v>5.0999999999999996</v>
      </c>
      <c r="L40" s="77">
        <v>2</v>
      </c>
      <c r="M40" s="77">
        <v>8000</v>
      </c>
      <c r="N40" s="7">
        <f>IF('BTST OPTION CALLS'!E40="BUY",('BTST OPTION CALLS'!L40-'BTST OPTION CALLS'!G40)*('BTST OPTION CALLS'!M40),('BTST OPTION CALLS'!G40-'BTST OPTION CALLS'!L40)*('BTST OPTION CALLS'!M40))</f>
        <v>-10399.999999999998</v>
      </c>
      <c r="O40" s="8">
        <f>'BTST OPTION CALLS'!N40/('BTST OPTION CALLS'!M40)/'BTST OPTION CALLS'!G40%</f>
        <v>-39.393939393939384</v>
      </c>
    </row>
    <row r="41" spans="1:15" ht="15.75">
      <c r="A41" s="77">
        <v>6</v>
      </c>
      <c r="B41" s="78">
        <v>43756</v>
      </c>
      <c r="C41" s="79">
        <v>100</v>
      </c>
      <c r="D41" s="73" t="s">
        <v>267</v>
      </c>
      <c r="E41" s="77" t="s">
        <v>22</v>
      </c>
      <c r="F41" s="77" t="s">
        <v>59</v>
      </c>
      <c r="G41" s="77">
        <v>2.8</v>
      </c>
      <c r="H41" s="77">
        <v>1.6</v>
      </c>
      <c r="I41" s="77">
        <v>3.5</v>
      </c>
      <c r="J41" s="77">
        <v>4.0999999999999996</v>
      </c>
      <c r="K41" s="77">
        <v>5.7</v>
      </c>
      <c r="L41" s="77">
        <v>3.5</v>
      </c>
      <c r="M41" s="77">
        <v>6200</v>
      </c>
      <c r="N41" s="7">
        <f>IF('BTST OPTION CALLS'!E41="BUY",('BTST OPTION CALLS'!L41-'BTST OPTION CALLS'!G41)*('BTST OPTION CALLS'!M41),('BTST OPTION CALLS'!G41-'BTST OPTION CALLS'!L41)*('BTST OPTION CALLS'!M41))</f>
        <v>4340.0000000000009</v>
      </c>
      <c r="O41" s="8">
        <f>'BTST OPTION CALLS'!N41/('BTST OPTION CALLS'!M41)/'BTST OPTION CALLS'!G41%</f>
        <v>25.000000000000011</v>
      </c>
    </row>
    <row r="42" spans="1:15" ht="15.75">
      <c r="A42" s="77">
        <v>7</v>
      </c>
      <c r="B42" s="78">
        <v>43755</v>
      </c>
      <c r="C42" s="79">
        <v>210</v>
      </c>
      <c r="D42" s="73" t="s">
        <v>267</v>
      </c>
      <c r="E42" s="77" t="s">
        <v>22</v>
      </c>
      <c r="F42" s="77" t="s">
        <v>315</v>
      </c>
      <c r="G42" s="77">
        <v>4</v>
      </c>
      <c r="H42" s="77">
        <v>1</v>
      </c>
      <c r="I42" s="77">
        <v>5.5</v>
      </c>
      <c r="J42" s="77">
        <v>7</v>
      </c>
      <c r="K42" s="77">
        <v>8.5</v>
      </c>
      <c r="L42" s="77">
        <v>5.5</v>
      </c>
      <c r="M42" s="77">
        <v>2500</v>
      </c>
      <c r="N42" s="7">
        <f>IF('BTST OPTION CALLS'!E42="BUY",('BTST OPTION CALLS'!L42-'BTST OPTION CALLS'!G42)*('BTST OPTION CALLS'!M42),('BTST OPTION CALLS'!G42-'BTST OPTION CALLS'!L42)*('BTST OPTION CALLS'!M42))</f>
        <v>3750</v>
      </c>
      <c r="O42" s="8">
        <f>'BTST OPTION CALLS'!N42/('BTST OPTION CALLS'!M42)/'BTST OPTION CALLS'!G42%</f>
        <v>37.5</v>
      </c>
    </row>
    <row r="43" spans="1:15" ht="15.75">
      <c r="A43" s="77">
        <v>8</v>
      </c>
      <c r="B43" s="78">
        <v>43753</v>
      </c>
      <c r="C43" s="79">
        <v>100</v>
      </c>
      <c r="D43" s="73" t="s">
        <v>267</v>
      </c>
      <c r="E43" s="77" t="s">
        <v>22</v>
      </c>
      <c r="F43" s="77" t="s">
        <v>51</v>
      </c>
      <c r="G43" s="77">
        <v>7</v>
      </c>
      <c r="H43" s="77">
        <v>4</v>
      </c>
      <c r="I43" s="77">
        <v>8.5</v>
      </c>
      <c r="J43" s="77">
        <v>10</v>
      </c>
      <c r="K43" s="77">
        <v>11.5</v>
      </c>
      <c r="L43" s="77">
        <v>8.5</v>
      </c>
      <c r="M43" s="77">
        <v>3200</v>
      </c>
      <c r="N43" s="7">
        <f>IF('BTST OPTION CALLS'!E43="BUY",('BTST OPTION CALLS'!L43-'BTST OPTION CALLS'!G43)*('BTST OPTION CALLS'!M43),('BTST OPTION CALLS'!G43-'BTST OPTION CALLS'!L43)*('BTST OPTION CALLS'!M43))</f>
        <v>4800</v>
      </c>
      <c r="O43" s="8">
        <f>'BTST OPTION CALLS'!N43/('BTST OPTION CALLS'!M43)/'BTST OPTION CALLS'!G43%</f>
        <v>21.428571428571427</v>
      </c>
    </row>
    <row r="44" spans="1:15" ht="15.75">
      <c r="A44" s="77">
        <v>9</v>
      </c>
      <c r="B44" s="78">
        <v>43752</v>
      </c>
      <c r="C44" s="79">
        <v>7000</v>
      </c>
      <c r="D44" s="73" t="s">
        <v>267</v>
      </c>
      <c r="E44" s="77" t="s">
        <v>22</v>
      </c>
      <c r="F44" s="77" t="s">
        <v>253</v>
      </c>
      <c r="G44" s="77">
        <v>150</v>
      </c>
      <c r="H44" s="77">
        <v>25</v>
      </c>
      <c r="I44" s="77">
        <v>220</v>
      </c>
      <c r="J44" s="77">
        <v>300</v>
      </c>
      <c r="K44" s="77">
        <v>260</v>
      </c>
      <c r="L44" s="77">
        <v>220</v>
      </c>
      <c r="M44" s="77">
        <v>75</v>
      </c>
      <c r="N44" s="7">
        <f>IF('BTST OPTION CALLS'!E44="BUY",('BTST OPTION CALLS'!L44-'BTST OPTION CALLS'!G44)*('BTST OPTION CALLS'!M44),('BTST OPTION CALLS'!G44-'BTST OPTION CALLS'!L44)*('BTST OPTION CALLS'!M44))</f>
        <v>5250</v>
      </c>
      <c r="O44" s="8">
        <f>'BTST OPTION CALLS'!N44/('BTST OPTION CALLS'!M44)/'BTST OPTION CALLS'!G44%</f>
        <v>46.666666666666664</v>
      </c>
    </row>
    <row r="45" spans="1:15" s="76" customFormat="1" ht="15.75">
      <c r="A45" s="77">
        <v>10</v>
      </c>
      <c r="B45" s="78">
        <v>43749</v>
      </c>
      <c r="C45" s="79">
        <v>410</v>
      </c>
      <c r="D45" s="73" t="s">
        <v>267</v>
      </c>
      <c r="E45" s="77" t="s">
        <v>22</v>
      </c>
      <c r="F45" s="77" t="s">
        <v>335</v>
      </c>
      <c r="G45" s="77">
        <v>10.5</v>
      </c>
      <c r="H45" s="77">
        <v>7</v>
      </c>
      <c r="I45" s="77">
        <v>12</v>
      </c>
      <c r="J45" s="77">
        <v>13.5</v>
      </c>
      <c r="K45" s="77">
        <v>15</v>
      </c>
      <c r="L45" s="77">
        <v>12</v>
      </c>
      <c r="M45" s="77">
        <v>2500</v>
      </c>
      <c r="N45" s="7">
        <f>IF('BTST OPTION CALLS'!E45="BUY",('BTST OPTION CALLS'!L45-'BTST OPTION CALLS'!G45)*('BTST OPTION CALLS'!M45),('BTST OPTION CALLS'!G45-'BTST OPTION CALLS'!L45)*('BTST OPTION CALLS'!M45))</f>
        <v>3750</v>
      </c>
      <c r="O45" s="8">
        <f>'BTST OPTION CALLS'!N45/('BTST OPTION CALLS'!M45)/'BTST OPTION CALLS'!G45%</f>
        <v>14.285714285714286</v>
      </c>
    </row>
    <row r="46" spans="1:15" ht="15.75">
      <c r="A46" s="77">
        <v>11</v>
      </c>
      <c r="B46" s="78">
        <v>43747</v>
      </c>
      <c r="C46" s="79">
        <v>700</v>
      </c>
      <c r="D46" s="73" t="s">
        <v>267</v>
      </c>
      <c r="E46" s="77" t="s">
        <v>22</v>
      </c>
      <c r="F46" s="77" t="s">
        <v>94</v>
      </c>
      <c r="G46" s="77">
        <v>15</v>
      </c>
      <c r="H46" s="77">
        <v>7</v>
      </c>
      <c r="I46" s="77">
        <v>19</v>
      </c>
      <c r="J46" s="77">
        <v>23</v>
      </c>
      <c r="K46" s="77">
        <v>27</v>
      </c>
      <c r="L46" s="77">
        <v>19</v>
      </c>
      <c r="M46" s="77">
        <v>1000</v>
      </c>
      <c r="N46" s="7">
        <f>IF('BTST OPTION CALLS'!E46="BUY",('BTST OPTION CALLS'!L46-'BTST OPTION CALLS'!G46)*('BTST OPTION CALLS'!M46),('BTST OPTION CALLS'!G46-'BTST OPTION CALLS'!L46)*('BTST OPTION CALLS'!M46))</f>
        <v>4000</v>
      </c>
      <c r="O46" s="8">
        <f>'BTST OPTION CALLS'!N46/('BTST OPTION CALLS'!M46)/'BTST OPTION CALLS'!G46%</f>
        <v>26.666666666666668</v>
      </c>
    </row>
    <row r="47" spans="1:15" ht="15.75">
      <c r="A47" s="77">
        <v>12</v>
      </c>
      <c r="B47" s="78">
        <v>43745</v>
      </c>
      <c r="C47" s="79">
        <v>320</v>
      </c>
      <c r="D47" s="73" t="s">
        <v>282</v>
      </c>
      <c r="E47" s="77" t="s">
        <v>22</v>
      </c>
      <c r="F47" s="77" t="s">
        <v>99</v>
      </c>
      <c r="G47" s="77">
        <v>15</v>
      </c>
      <c r="H47" s="77">
        <v>7</v>
      </c>
      <c r="I47" s="77">
        <v>19</v>
      </c>
      <c r="J47" s="77">
        <v>23</v>
      </c>
      <c r="K47" s="77">
        <v>27</v>
      </c>
      <c r="L47" s="77">
        <v>7</v>
      </c>
      <c r="M47" s="77">
        <v>1060</v>
      </c>
      <c r="N47" s="7">
        <f>IF('BTST OPTION CALLS'!E47="BUY",('BTST OPTION CALLS'!L47-'BTST OPTION CALLS'!G47)*('BTST OPTION CALLS'!M47),('BTST OPTION CALLS'!G47-'BTST OPTION CALLS'!L47)*('BTST OPTION CALLS'!M47))</f>
        <v>-8480</v>
      </c>
      <c r="O47" s="8">
        <f>'BTST OPTION CALLS'!N47/('BTST OPTION CALLS'!M47)/'BTST OPTION CALLS'!G47%</f>
        <v>-53.333333333333336</v>
      </c>
    </row>
    <row r="48" spans="1:15" ht="15.75">
      <c r="A48" s="77">
        <v>13</v>
      </c>
      <c r="B48" s="78">
        <v>43742</v>
      </c>
      <c r="C48" s="79">
        <v>600</v>
      </c>
      <c r="D48" s="73" t="s">
        <v>282</v>
      </c>
      <c r="E48" s="77" t="s">
        <v>22</v>
      </c>
      <c r="F48" s="77" t="s">
        <v>227</v>
      </c>
      <c r="G48" s="77">
        <v>29</v>
      </c>
      <c r="H48" s="77">
        <v>23</v>
      </c>
      <c r="I48" s="77">
        <v>32</v>
      </c>
      <c r="J48" s="77">
        <v>35</v>
      </c>
      <c r="K48" s="77">
        <v>38</v>
      </c>
      <c r="L48" s="77">
        <v>38</v>
      </c>
      <c r="M48" s="77">
        <v>1400</v>
      </c>
      <c r="N48" s="7">
        <f>IF('BTST OPTION CALLS'!E48="BUY",('BTST OPTION CALLS'!L48-'BTST OPTION CALLS'!G48)*('BTST OPTION CALLS'!M48),('BTST OPTION CALLS'!G48-'BTST OPTION CALLS'!L48)*('BTST OPTION CALLS'!M48))</f>
        <v>12600</v>
      </c>
      <c r="O48" s="8">
        <f>'BTST OPTION CALLS'!N48/('BTST OPTION CALLS'!M48)/'BTST OPTION CALLS'!G48%</f>
        <v>31.03448275862069</v>
      </c>
    </row>
    <row r="49" spans="1:17" ht="15.75">
      <c r="A49" s="77">
        <v>14</v>
      </c>
      <c r="B49" s="78">
        <v>43741</v>
      </c>
      <c r="C49" s="79">
        <v>530</v>
      </c>
      <c r="D49" s="73" t="s">
        <v>267</v>
      </c>
      <c r="E49" s="77" t="s">
        <v>22</v>
      </c>
      <c r="F49" s="77" t="s">
        <v>76</v>
      </c>
      <c r="G49" s="77">
        <v>28</v>
      </c>
      <c r="H49" s="77">
        <v>24</v>
      </c>
      <c r="I49" s="77">
        <v>30</v>
      </c>
      <c r="J49" s="77">
        <v>32</v>
      </c>
      <c r="K49" s="77">
        <v>34</v>
      </c>
      <c r="L49" s="77">
        <v>34</v>
      </c>
      <c r="M49" s="77">
        <v>1800</v>
      </c>
      <c r="N49" s="7">
        <f>IF('BTST OPTION CALLS'!E49="BUY",('BTST OPTION CALLS'!L49-'BTST OPTION CALLS'!G49)*('BTST OPTION CALLS'!M49),('BTST OPTION CALLS'!G49-'BTST OPTION CALLS'!L49)*('BTST OPTION CALLS'!M49))</f>
        <v>10800</v>
      </c>
      <c r="O49" s="8">
        <f>'BTST OPTION CALLS'!N49/('BTST OPTION CALLS'!M49)/'BTST OPTION CALLS'!G49%</f>
        <v>21.428571428571427</v>
      </c>
    </row>
    <row r="50" spans="1:17" s="76" customFormat="1" ht="15.75">
      <c r="A50" s="77">
        <v>15</v>
      </c>
      <c r="B50" s="78">
        <v>43739</v>
      </c>
      <c r="C50" s="79">
        <v>150</v>
      </c>
      <c r="D50" s="73" t="s">
        <v>267</v>
      </c>
      <c r="E50" s="77" t="s">
        <v>22</v>
      </c>
      <c r="F50" s="77" t="s">
        <v>56</v>
      </c>
      <c r="G50" s="77">
        <v>7</v>
      </c>
      <c r="H50" s="77">
        <v>5</v>
      </c>
      <c r="I50" s="77">
        <v>8</v>
      </c>
      <c r="J50" s="77">
        <v>9</v>
      </c>
      <c r="K50" s="77">
        <v>10</v>
      </c>
      <c r="L50" s="77">
        <v>9</v>
      </c>
      <c r="M50" s="77">
        <v>3500</v>
      </c>
      <c r="N50" s="7">
        <f>IF('BTST OPTION CALLS'!E50="BUY",('BTST OPTION CALLS'!L50-'BTST OPTION CALLS'!G50)*('BTST OPTION CALLS'!M50),('BTST OPTION CALLS'!G50-'BTST OPTION CALLS'!L50)*('BTST OPTION CALLS'!M50))</f>
        <v>7000</v>
      </c>
      <c r="O50" s="8">
        <f>'BTST OPTION CALLS'!N50/('BTST OPTION CALLS'!M50)/'BTST OPTION CALLS'!G50%</f>
        <v>28.571428571428569</v>
      </c>
    </row>
    <row r="51" spans="1:17" s="158" customFormat="1" ht="16.5">
      <c r="A51" s="82" t="s">
        <v>96</v>
      </c>
      <c r="B51" s="83"/>
      <c r="C51" s="84"/>
      <c r="D51" s="85"/>
      <c r="E51" s="86"/>
      <c r="F51" s="86"/>
      <c r="G51" s="87"/>
      <c r="H51" s="86"/>
      <c r="I51" s="86"/>
      <c r="J51" s="86"/>
      <c r="K51" s="86"/>
      <c r="L51"/>
      <c r="M51" s="76"/>
      <c r="N51" s="76"/>
      <c r="Q51"/>
    </row>
    <row r="52" spans="1:17" s="158" customFormat="1" ht="16.5">
      <c r="A52" s="156" t="s">
        <v>393</v>
      </c>
      <c r="B52" s="83"/>
      <c r="C52" s="84"/>
      <c r="D52" s="85"/>
      <c r="E52" s="86"/>
      <c r="F52" s="86"/>
      <c r="G52" s="87"/>
      <c r="H52" s="88"/>
      <c r="I52" s="88"/>
      <c r="J52" s="88"/>
      <c r="K52" s="86"/>
      <c r="L52"/>
      <c r="M52" s="76"/>
      <c r="N52"/>
      <c r="P52" s="76"/>
      <c r="Q52"/>
    </row>
    <row r="53" spans="1:17" ht="17.25" thickBot="1">
      <c r="A53" s="98"/>
      <c r="B53" s="92"/>
      <c r="C53" s="92"/>
      <c r="D53" s="93"/>
      <c r="E53" s="93"/>
      <c r="F53" s="93"/>
      <c r="G53" s="94"/>
      <c r="H53" s="95"/>
      <c r="I53" s="96" t="s">
        <v>27</v>
      </c>
      <c r="J53" s="96"/>
      <c r="K53" s="97"/>
      <c r="L53" s="89"/>
      <c r="P53" s="158"/>
      <c r="Q53" s="158"/>
    </row>
    <row r="54" spans="1:17" ht="16.5">
      <c r="A54" s="98"/>
      <c r="B54" s="92"/>
      <c r="C54" s="92"/>
      <c r="D54" s="169" t="s">
        <v>28</v>
      </c>
      <c r="E54" s="169"/>
      <c r="F54" s="99">
        <v>15</v>
      </c>
      <c r="G54" s="100">
        <f>'BTST OPTION CALLS'!G55+'BTST OPTION CALLS'!G56+'BTST OPTION CALLS'!G57+'BTST OPTION CALLS'!G58+'BTST OPTION CALLS'!G59+'BTST OPTION CALLS'!G60</f>
        <v>100</v>
      </c>
      <c r="H54" s="93">
        <v>15</v>
      </c>
      <c r="I54" s="101">
        <f>'BTST OPTION CALLS'!H55/'BTST OPTION CALLS'!H54%</f>
        <v>80</v>
      </c>
      <c r="J54" s="101"/>
      <c r="K54" s="76"/>
    </row>
    <row r="55" spans="1:17" ht="16.5">
      <c r="A55" s="98"/>
      <c r="B55" s="92"/>
      <c r="C55" s="92"/>
      <c r="D55" s="170" t="s">
        <v>29</v>
      </c>
      <c r="E55" s="170"/>
      <c r="F55" s="103">
        <v>12</v>
      </c>
      <c r="G55" s="104">
        <f>('BTST OPTION CALLS'!F55/'BTST OPTION CALLS'!F54)*100</f>
        <v>80</v>
      </c>
      <c r="H55" s="93">
        <v>12</v>
      </c>
      <c r="I55" s="97"/>
      <c r="J55" s="97"/>
      <c r="K55" s="101"/>
    </row>
    <row r="56" spans="1:17" ht="16.5">
      <c r="A56" s="105"/>
      <c r="B56" s="92"/>
      <c r="C56" s="92"/>
      <c r="D56" s="170" t="s">
        <v>31</v>
      </c>
      <c r="E56" s="170"/>
      <c r="F56" s="103">
        <v>0</v>
      </c>
      <c r="G56" s="104">
        <f>('BTST OPTION CALLS'!F56/'BTST OPTION CALLS'!F54)*100</f>
        <v>0</v>
      </c>
      <c r="H56" s="106"/>
      <c r="I56" s="93"/>
      <c r="J56" s="93"/>
      <c r="K56" s="93"/>
      <c r="M56" s="76"/>
      <c r="P56" s="158"/>
    </row>
    <row r="57" spans="1:17" ht="16.5">
      <c r="A57" s="105"/>
      <c r="B57" s="92"/>
      <c r="C57" s="92"/>
      <c r="D57" s="170" t="s">
        <v>32</v>
      </c>
      <c r="E57" s="170"/>
      <c r="F57" s="103">
        <v>0</v>
      </c>
      <c r="G57" s="104">
        <f>('BTST OPTION CALLS'!F57/'BTST OPTION CALLS'!F54)*100</f>
        <v>0</v>
      </c>
      <c r="H57" s="106"/>
      <c r="I57" s="93"/>
      <c r="J57" s="93"/>
      <c r="L57" s="102"/>
    </row>
    <row r="58" spans="1:17" ht="16.5">
      <c r="A58" s="105"/>
      <c r="B58" s="92"/>
      <c r="C58" s="92"/>
      <c r="D58" s="170" t="s">
        <v>33</v>
      </c>
      <c r="E58" s="170"/>
      <c r="F58" s="103">
        <v>3</v>
      </c>
      <c r="G58" s="104">
        <f>('BTST OPTION CALLS'!F58/'BTST OPTION CALLS'!F54)*100</f>
        <v>20</v>
      </c>
      <c r="H58" s="106"/>
      <c r="I58" s="93" t="s">
        <v>34</v>
      </c>
      <c r="J58" s="93"/>
      <c r="K58" s="97"/>
    </row>
    <row r="59" spans="1:17" ht="16.5">
      <c r="A59" s="105"/>
      <c r="B59" s="92"/>
      <c r="C59" s="92"/>
      <c r="D59" s="170" t="s">
        <v>35</v>
      </c>
      <c r="E59" s="170"/>
      <c r="F59" s="103">
        <v>0</v>
      </c>
      <c r="G59" s="104">
        <f>('BTST OPTION CALLS'!F59/'BTST OPTION CALLS'!F54)*100</f>
        <v>0</v>
      </c>
      <c r="H59" s="106"/>
      <c r="I59" s="93"/>
      <c r="J59" s="93"/>
      <c r="K59" s="97"/>
      <c r="L59" s="97"/>
    </row>
    <row r="60" spans="1:17" ht="17.25" thickBot="1">
      <c r="A60" s="105"/>
      <c r="B60" s="92"/>
      <c r="C60" s="92"/>
      <c r="D60" s="171" t="s">
        <v>36</v>
      </c>
      <c r="E60" s="171"/>
      <c r="F60" s="107"/>
      <c r="G60" s="108">
        <f>('BTST OPTION CALLS'!F60/'BTST OPTION CALLS'!F54)*100</f>
        <v>0</v>
      </c>
      <c r="H60" s="106"/>
      <c r="I60" s="93"/>
      <c r="J60" s="93"/>
      <c r="K60" s="102"/>
      <c r="L60" s="97"/>
      <c r="M60" s="76"/>
    </row>
    <row r="61" spans="1:17" ht="16.5">
      <c r="A61" s="109" t="s">
        <v>37</v>
      </c>
      <c r="B61" s="92"/>
      <c r="C61" s="92"/>
      <c r="D61" s="98"/>
      <c r="E61" s="98"/>
      <c r="F61" s="93"/>
      <c r="G61" s="93"/>
      <c r="H61" s="110"/>
      <c r="I61" s="111"/>
      <c r="J61" s="76"/>
      <c r="K61" s="111"/>
      <c r="L61" s="76"/>
      <c r="M61" s="76"/>
      <c r="N61" s="76"/>
      <c r="O61" s="76"/>
    </row>
    <row r="62" spans="1:17" ht="16.5">
      <c r="A62" s="112" t="s">
        <v>38</v>
      </c>
      <c r="B62" s="92"/>
      <c r="C62" s="92"/>
      <c r="D62" s="113"/>
      <c r="E62" s="114"/>
      <c r="F62" s="98"/>
      <c r="G62" s="111"/>
      <c r="H62" s="110"/>
      <c r="I62" s="111"/>
      <c r="J62" s="111"/>
      <c r="K62" s="111"/>
      <c r="L62" s="93"/>
      <c r="M62" s="76"/>
    </row>
    <row r="63" spans="1:17" ht="16.5">
      <c r="A63" s="112" t="s">
        <v>41</v>
      </c>
      <c r="B63" s="105"/>
      <c r="C63" s="113"/>
      <c r="D63" s="98"/>
      <c r="E63" s="116"/>
      <c r="F63" s="111"/>
      <c r="G63" s="111"/>
      <c r="H63" s="95"/>
      <c r="I63" s="97"/>
      <c r="J63" s="97"/>
      <c r="K63" s="97"/>
      <c r="L63" s="111"/>
      <c r="M63" s="76"/>
      <c r="N63" s="98"/>
    </row>
    <row r="64" spans="1:17">
      <c r="A64" s="159" t="s">
        <v>0</v>
      </c>
      <c r="B64" s="159"/>
      <c r="C64" s="159"/>
      <c r="D64" s="159"/>
      <c r="E64" s="159"/>
      <c r="F64" s="159"/>
      <c r="G64" s="159"/>
      <c r="H64" s="159"/>
      <c r="I64" s="159"/>
      <c r="J64" s="159"/>
      <c r="K64" s="159"/>
      <c r="L64" s="159"/>
      <c r="M64" s="159"/>
      <c r="N64" s="159"/>
      <c r="O64" s="159"/>
    </row>
    <row r="65" spans="1:17">
      <c r="A65" s="159"/>
      <c r="B65" s="159"/>
      <c r="C65" s="159"/>
      <c r="D65" s="159"/>
      <c r="E65" s="159"/>
      <c r="F65" s="159"/>
      <c r="G65" s="159"/>
      <c r="H65" s="159"/>
      <c r="I65" s="159"/>
      <c r="J65" s="159"/>
      <c r="K65" s="159"/>
      <c r="L65" s="159"/>
      <c r="M65" s="159"/>
      <c r="N65" s="159"/>
      <c r="O65" s="159"/>
    </row>
    <row r="66" spans="1:17" ht="15.75">
      <c r="A66" s="159"/>
      <c r="B66" s="159"/>
      <c r="C66" s="159"/>
      <c r="D66" s="159"/>
      <c r="E66" s="159"/>
      <c r="F66" s="159"/>
      <c r="G66" s="159"/>
      <c r="H66" s="159"/>
      <c r="I66" s="159"/>
      <c r="J66" s="159"/>
      <c r="K66" s="159"/>
      <c r="L66" s="159"/>
      <c r="M66" s="159"/>
      <c r="N66" s="159"/>
      <c r="O66" s="159"/>
      <c r="P66" s="76"/>
      <c r="Q66" s="158"/>
    </row>
    <row r="67" spans="1:17">
      <c r="A67" s="172" t="s">
        <v>328</v>
      </c>
      <c r="B67" s="172"/>
      <c r="C67" s="172"/>
      <c r="D67" s="172"/>
      <c r="E67" s="172"/>
      <c r="F67" s="172"/>
      <c r="G67" s="172"/>
      <c r="H67" s="172"/>
      <c r="I67" s="172"/>
      <c r="J67" s="172"/>
      <c r="K67" s="172"/>
      <c r="L67" s="172"/>
      <c r="M67" s="172"/>
      <c r="N67" s="172"/>
      <c r="O67" s="172"/>
    </row>
    <row r="68" spans="1:17">
      <c r="A68" s="172" t="s">
        <v>329</v>
      </c>
      <c r="B68" s="172"/>
      <c r="C68" s="172"/>
      <c r="D68" s="172"/>
      <c r="E68" s="172"/>
      <c r="F68" s="172"/>
      <c r="G68" s="172"/>
      <c r="H68" s="172"/>
      <c r="I68" s="172"/>
      <c r="J68" s="172"/>
      <c r="K68" s="172"/>
      <c r="L68" s="172"/>
      <c r="M68" s="172"/>
      <c r="N68" s="172"/>
      <c r="O68" s="172"/>
    </row>
    <row r="69" spans="1:17">
      <c r="A69" s="163" t="s">
        <v>3</v>
      </c>
      <c r="B69" s="163"/>
      <c r="C69" s="163"/>
      <c r="D69" s="163"/>
      <c r="E69" s="163"/>
      <c r="F69" s="163"/>
      <c r="G69" s="163"/>
      <c r="H69" s="163"/>
      <c r="I69" s="163"/>
      <c r="J69" s="163"/>
      <c r="K69" s="163"/>
      <c r="L69" s="163"/>
      <c r="M69" s="163"/>
      <c r="N69" s="163"/>
      <c r="O69" s="163"/>
    </row>
    <row r="70" spans="1:17" ht="16.5">
      <c r="A70" s="173" t="s">
        <v>410</v>
      </c>
      <c r="B70" s="173"/>
      <c r="C70" s="173"/>
      <c r="D70" s="173"/>
      <c r="E70" s="173"/>
      <c r="F70" s="173"/>
      <c r="G70" s="173"/>
      <c r="H70" s="173"/>
      <c r="I70" s="173"/>
      <c r="J70" s="173"/>
      <c r="K70" s="173"/>
      <c r="L70" s="173"/>
      <c r="M70" s="173"/>
      <c r="N70" s="173"/>
      <c r="O70" s="173"/>
    </row>
    <row r="71" spans="1:17" ht="16.5">
      <c r="A71" s="164" t="s">
        <v>5</v>
      </c>
      <c r="B71" s="164"/>
      <c r="C71" s="164"/>
      <c r="D71" s="164"/>
      <c r="E71" s="164"/>
      <c r="F71" s="164"/>
      <c r="G71" s="164"/>
      <c r="H71" s="164"/>
      <c r="I71" s="164"/>
      <c r="J71" s="164"/>
      <c r="K71" s="164"/>
      <c r="L71" s="164"/>
      <c r="M71" s="164"/>
      <c r="N71" s="164"/>
      <c r="O71" s="164"/>
    </row>
    <row r="72" spans="1:17">
      <c r="A72" s="165" t="s">
        <v>6</v>
      </c>
      <c r="B72" s="166" t="s">
        <v>7</v>
      </c>
      <c r="C72" s="167" t="s">
        <v>8</v>
      </c>
      <c r="D72" s="166" t="s">
        <v>9</v>
      </c>
      <c r="E72" s="165" t="s">
        <v>10</v>
      </c>
      <c r="F72" s="165" t="s">
        <v>11</v>
      </c>
      <c r="G72" s="166" t="s">
        <v>12</v>
      </c>
      <c r="H72" s="166" t="s">
        <v>13</v>
      </c>
      <c r="I72" s="167" t="s">
        <v>14</v>
      </c>
      <c r="J72" s="167" t="s">
        <v>15</v>
      </c>
      <c r="K72" s="167" t="s">
        <v>16</v>
      </c>
      <c r="L72" s="168" t="s">
        <v>17</v>
      </c>
      <c r="M72" s="166" t="s">
        <v>18</v>
      </c>
      <c r="N72" s="166" t="s">
        <v>19</v>
      </c>
      <c r="O72" s="166" t="s">
        <v>20</v>
      </c>
    </row>
    <row r="73" spans="1:17">
      <c r="A73" s="165"/>
      <c r="B73" s="166"/>
      <c r="C73" s="167"/>
      <c r="D73" s="166"/>
      <c r="E73" s="165"/>
      <c r="F73" s="165"/>
      <c r="G73" s="166"/>
      <c r="H73" s="166"/>
      <c r="I73" s="167"/>
      <c r="J73" s="167"/>
      <c r="K73" s="167"/>
      <c r="L73" s="168"/>
      <c r="M73" s="166"/>
      <c r="N73" s="166"/>
      <c r="O73" s="166"/>
    </row>
    <row r="74" spans="1:17" ht="15.75">
      <c r="A74" s="77">
        <v>1</v>
      </c>
      <c r="B74" s="78">
        <v>43738</v>
      </c>
      <c r="C74" s="79">
        <v>360</v>
      </c>
      <c r="D74" s="73" t="s">
        <v>267</v>
      </c>
      <c r="E74" s="77" t="s">
        <v>22</v>
      </c>
      <c r="F74" s="77" t="s">
        <v>99</v>
      </c>
      <c r="G74" s="77">
        <v>17</v>
      </c>
      <c r="H74" s="77">
        <v>9.5</v>
      </c>
      <c r="I74" s="77">
        <v>21</v>
      </c>
      <c r="J74" s="77">
        <v>25</v>
      </c>
      <c r="K74" s="77">
        <v>29</v>
      </c>
      <c r="L74" s="77">
        <v>21</v>
      </c>
      <c r="M74" s="77">
        <v>1061</v>
      </c>
      <c r="N74" s="7">
        <f>IF('BTST OPTION CALLS'!E74="BUY",('BTST OPTION CALLS'!L74-'BTST OPTION CALLS'!G74)*('BTST OPTION CALLS'!M74),('BTST OPTION CALLS'!G74-'BTST OPTION CALLS'!L74)*('BTST OPTION CALLS'!M74))</f>
        <v>4244</v>
      </c>
      <c r="O74" s="8">
        <f>'BTST OPTION CALLS'!N74/('BTST OPTION CALLS'!M74)/'BTST OPTION CALLS'!G74%</f>
        <v>23.52941176470588</v>
      </c>
    </row>
    <row r="75" spans="1:17" ht="15.75">
      <c r="A75" s="77">
        <v>2</v>
      </c>
      <c r="B75" s="78">
        <v>43734</v>
      </c>
      <c r="C75" s="79">
        <v>1900</v>
      </c>
      <c r="D75" s="73" t="s">
        <v>267</v>
      </c>
      <c r="E75" s="77" t="s">
        <v>22</v>
      </c>
      <c r="F75" s="77" t="s">
        <v>381</v>
      </c>
      <c r="G75" s="77">
        <v>62</v>
      </c>
      <c r="H75" s="77">
        <v>50</v>
      </c>
      <c r="I75" s="77">
        <v>68</v>
      </c>
      <c r="J75" s="77">
        <v>74</v>
      </c>
      <c r="K75" s="77">
        <v>80</v>
      </c>
      <c r="L75" s="77">
        <v>74</v>
      </c>
      <c r="M75" s="77">
        <v>600</v>
      </c>
      <c r="N75" s="7">
        <f>IF('BTST OPTION CALLS'!E75="BUY",('BTST OPTION CALLS'!L75-'BTST OPTION CALLS'!G75)*('BTST OPTION CALLS'!M75),('BTST OPTION CALLS'!G75-'BTST OPTION CALLS'!L75)*('BTST OPTION CALLS'!M75))</f>
        <v>7200</v>
      </c>
      <c r="O75" s="8">
        <f>'BTST OPTION CALLS'!N75/('BTST OPTION CALLS'!M75)/'BTST OPTION CALLS'!G75%</f>
        <v>19.35483870967742</v>
      </c>
    </row>
    <row r="76" spans="1:17" ht="15.75">
      <c r="A76" s="77">
        <v>3</v>
      </c>
      <c r="B76" s="78">
        <v>43731</v>
      </c>
      <c r="C76" s="79">
        <v>105</v>
      </c>
      <c r="D76" s="73" t="s">
        <v>267</v>
      </c>
      <c r="E76" s="77" t="s">
        <v>22</v>
      </c>
      <c r="F76" s="77" t="s">
        <v>59</v>
      </c>
      <c r="G76" s="77">
        <v>3</v>
      </c>
      <c r="H76" s="77">
        <v>1.8</v>
      </c>
      <c r="I76" s="77">
        <v>3.6</v>
      </c>
      <c r="J76" s="77">
        <v>4.2</v>
      </c>
      <c r="K76" s="77">
        <v>4.8</v>
      </c>
      <c r="L76" s="77">
        <v>1.8</v>
      </c>
      <c r="M76" s="77">
        <v>6200</v>
      </c>
      <c r="N76" s="7">
        <f>IF('BTST OPTION CALLS'!E76="BUY",('BTST OPTION CALLS'!L76-'BTST OPTION CALLS'!G76)*('BTST OPTION CALLS'!M76),('BTST OPTION CALLS'!G76-'BTST OPTION CALLS'!L76)*('BTST OPTION CALLS'!M76))</f>
        <v>-7440</v>
      </c>
      <c r="O76" s="8">
        <f>'BTST OPTION CALLS'!N76/('BTST OPTION CALLS'!M76)/'BTST OPTION CALLS'!G76%</f>
        <v>-40</v>
      </c>
    </row>
    <row r="77" spans="1:17" ht="15.75">
      <c r="A77" s="77">
        <v>4</v>
      </c>
      <c r="B77" s="78">
        <v>43725</v>
      </c>
      <c r="C77" s="79">
        <v>100</v>
      </c>
      <c r="D77" s="73" t="s">
        <v>282</v>
      </c>
      <c r="E77" s="77" t="s">
        <v>22</v>
      </c>
      <c r="F77" s="77" t="s">
        <v>51</v>
      </c>
      <c r="G77" s="77">
        <v>2.8</v>
      </c>
      <c r="H77" s="77">
        <v>0.5</v>
      </c>
      <c r="I77" s="77">
        <v>4.3</v>
      </c>
      <c r="J77" s="77">
        <v>5.5</v>
      </c>
      <c r="K77" s="77">
        <v>6.8</v>
      </c>
      <c r="L77" s="77">
        <v>0.5</v>
      </c>
      <c r="M77" s="77">
        <v>3200</v>
      </c>
      <c r="N77" s="7">
        <f>IF('BTST OPTION CALLS'!E77="BUY",('BTST OPTION CALLS'!L77-'BTST OPTION CALLS'!G77)*('BTST OPTION CALLS'!M77),('BTST OPTION CALLS'!G77-'BTST OPTION CALLS'!L77)*('BTST OPTION CALLS'!M77))</f>
        <v>-7359.9999999999991</v>
      </c>
      <c r="O77" s="8">
        <f>'BTST OPTION CALLS'!N77/('BTST OPTION CALLS'!M77)/'BTST OPTION CALLS'!G77%</f>
        <v>-82.142857142857139</v>
      </c>
    </row>
    <row r="78" spans="1:17" ht="15.75">
      <c r="A78" s="77">
        <v>5</v>
      </c>
      <c r="B78" s="78">
        <v>43721</v>
      </c>
      <c r="C78" s="79">
        <v>780</v>
      </c>
      <c r="D78" s="73" t="s">
        <v>267</v>
      </c>
      <c r="E78" s="77" t="s">
        <v>22</v>
      </c>
      <c r="F78" s="77" t="s">
        <v>401</v>
      </c>
      <c r="G78" s="77">
        <v>17</v>
      </c>
      <c r="H78" s="77">
        <v>8</v>
      </c>
      <c r="I78" s="77">
        <v>22</v>
      </c>
      <c r="J78" s="77">
        <v>27</v>
      </c>
      <c r="K78" s="77">
        <v>32</v>
      </c>
      <c r="L78" s="77">
        <v>8</v>
      </c>
      <c r="M78" s="77">
        <v>750</v>
      </c>
      <c r="N78" s="7">
        <f>IF('BTST OPTION CALLS'!E78="BUY",('BTST OPTION CALLS'!L78-'BTST OPTION CALLS'!G78)*('BTST OPTION CALLS'!M78),('BTST OPTION CALLS'!G78-'BTST OPTION CALLS'!L78)*('BTST OPTION CALLS'!M78))</f>
        <v>-6750</v>
      </c>
      <c r="O78" s="8">
        <f>'BTST OPTION CALLS'!N78/('BTST OPTION CALLS'!M78)/'BTST OPTION CALLS'!G78%</f>
        <v>-52.941176470588232</v>
      </c>
    </row>
    <row r="79" spans="1:17" ht="15.75">
      <c r="A79" s="77">
        <v>6</v>
      </c>
      <c r="B79" s="78">
        <v>43719</v>
      </c>
      <c r="C79" s="79">
        <v>6400</v>
      </c>
      <c r="D79" s="73" t="s">
        <v>267</v>
      </c>
      <c r="E79" s="77" t="s">
        <v>22</v>
      </c>
      <c r="F79" s="77" t="s">
        <v>253</v>
      </c>
      <c r="G79" s="77">
        <v>140</v>
      </c>
      <c r="H79" s="77">
        <v>50</v>
      </c>
      <c r="I79" s="77">
        <v>200</v>
      </c>
      <c r="J79" s="77">
        <v>260</v>
      </c>
      <c r="K79" s="77">
        <v>320</v>
      </c>
      <c r="L79" s="77">
        <v>200</v>
      </c>
      <c r="M79" s="77">
        <v>75</v>
      </c>
      <c r="N79" s="7">
        <f>IF('BTST OPTION CALLS'!E79="BUY",('BTST OPTION CALLS'!L79-'BTST OPTION CALLS'!G79)*('BTST OPTION CALLS'!M79),('BTST OPTION CALLS'!G79-'BTST OPTION CALLS'!L79)*('BTST OPTION CALLS'!M79))</f>
        <v>4500</v>
      </c>
      <c r="O79" s="8">
        <f>'BTST OPTION CALLS'!N79/('BTST OPTION CALLS'!M79)/'BTST OPTION CALLS'!G79%</f>
        <v>42.857142857142861</v>
      </c>
    </row>
    <row r="80" spans="1:17" ht="15.75">
      <c r="A80" s="77">
        <v>7</v>
      </c>
      <c r="B80" s="78">
        <v>43717</v>
      </c>
      <c r="C80" s="79">
        <v>6400</v>
      </c>
      <c r="D80" s="73" t="s">
        <v>267</v>
      </c>
      <c r="E80" s="77" t="s">
        <v>22</v>
      </c>
      <c r="F80" s="77" t="s">
        <v>253</v>
      </c>
      <c r="G80" s="77">
        <v>140</v>
      </c>
      <c r="H80" s="77">
        <v>50</v>
      </c>
      <c r="I80" s="77">
        <v>200</v>
      </c>
      <c r="J80" s="77">
        <v>260</v>
      </c>
      <c r="K80" s="77">
        <v>320</v>
      </c>
      <c r="L80" s="77">
        <v>200</v>
      </c>
      <c r="M80" s="77">
        <v>75</v>
      </c>
      <c r="N80" s="7">
        <f>IF('BTST OPTION CALLS'!E80="BUY",('BTST OPTION CALLS'!L80-'BTST OPTION CALLS'!G80)*('BTST OPTION CALLS'!M80),('BTST OPTION CALLS'!G80-'BTST OPTION CALLS'!L80)*('BTST OPTION CALLS'!M80))</f>
        <v>4500</v>
      </c>
      <c r="O80" s="8">
        <f>'BTST OPTION CALLS'!N80/('BTST OPTION CALLS'!M80)/'BTST OPTION CALLS'!G80%</f>
        <v>42.857142857142861</v>
      </c>
    </row>
    <row r="81" spans="1:15" ht="15.75">
      <c r="A81" s="77">
        <v>8</v>
      </c>
      <c r="B81" s="78">
        <v>43713</v>
      </c>
      <c r="C81" s="79">
        <v>270</v>
      </c>
      <c r="D81" s="73" t="s">
        <v>267</v>
      </c>
      <c r="E81" s="77" t="s">
        <v>22</v>
      </c>
      <c r="F81" s="77" t="s">
        <v>23</v>
      </c>
      <c r="G81" s="77">
        <v>9</v>
      </c>
      <c r="H81" s="77">
        <v>5</v>
      </c>
      <c r="I81" s="77">
        <v>11</v>
      </c>
      <c r="J81" s="77">
        <v>13</v>
      </c>
      <c r="K81" s="77">
        <v>15</v>
      </c>
      <c r="L81" s="77">
        <v>13</v>
      </c>
      <c r="M81" s="77">
        <v>2100</v>
      </c>
      <c r="N81" s="7">
        <f>IF('BTST OPTION CALLS'!E81="BUY",('BTST OPTION CALLS'!L81-'BTST OPTION CALLS'!G81)*('BTST OPTION CALLS'!M81),('BTST OPTION CALLS'!G81-'BTST OPTION CALLS'!L81)*('BTST OPTION CALLS'!M81))</f>
        <v>8400</v>
      </c>
      <c r="O81" s="8">
        <f>'BTST OPTION CALLS'!N81/('BTST OPTION CALLS'!M81)/'BTST OPTION CALLS'!G81%</f>
        <v>44.444444444444443</v>
      </c>
    </row>
    <row r="82" spans="1:15" ht="15.75">
      <c r="A82" s="77">
        <v>9</v>
      </c>
      <c r="B82" s="78">
        <v>43711</v>
      </c>
      <c r="C82" s="79">
        <v>230</v>
      </c>
      <c r="D82" s="73" t="s">
        <v>267</v>
      </c>
      <c r="E82" s="77" t="s">
        <v>22</v>
      </c>
      <c r="F82" s="77" t="s">
        <v>411</v>
      </c>
      <c r="G82" s="77">
        <v>8.5</v>
      </c>
      <c r="H82" s="77">
        <v>4</v>
      </c>
      <c r="I82" s="77">
        <v>4.8</v>
      </c>
      <c r="J82" s="77">
        <v>11</v>
      </c>
      <c r="K82" s="77">
        <v>13.5</v>
      </c>
      <c r="L82" s="77">
        <v>11</v>
      </c>
      <c r="M82" s="77">
        <v>1600</v>
      </c>
      <c r="N82" s="7">
        <f>IF('BTST OPTION CALLS'!E82="BUY",('BTST OPTION CALLS'!L82-'BTST OPTION CALLS'!G82)*('BTST OPTION CALLS'!M82),('BTST OPTION CALLS'!G82-'BTST OPTION CALLS'!L82)*('BTST OPTION CALLS'!M82))</f>
        <v>4000</v>
      </c>
      <c r="O82" s="8">
        <f>'BTST OPTION CALLS'!N82/('BTST OPTION CALLS'!M82)/'BTST OPTION CALLS'!G82%</f>
        <v>29.411764705882351</v>
      </c>
    </row>
    <row r="83" spans="1:15" ht="16.5">
      <c r="A83" s="82" t="s">
        <v>96</v>
      </c>
      <c r="B83" s="83"/>
      <c r="C83" s="84"/>
      <c r="D83" s="85"/>
      <c r="E83" s="86"/>
      <c r="F83" s="86"/>
      <c r="G83" s="87"/>
      <c r="H83" s="86"/>
      <c r="I83" s="86"/>
      <c r="J83" s="86"/>
      <c r="K83" s="86"/>
      <c r="L83" s="89"/>
    </row>
    <row r="84" spans="1:15" ht="16.5">
      <c r="A84" s="82" t="s">
        <v>96</v>
      </c>
      <c r="B84" s="83"/>
      <c r="C84" s="84"/>
      <c r="D84" s="85"/>
      <c r="E84" s="86"/>
      <c r="F84" s="86"/>
      <c r="G84" s="87"/>
      <c r="H84" s="86"/>
      <c r="I84" s="86"/>
      <c r="J84" s="86"/>
      <c r="K84" s="86"/>
      <c r="L84" s="76"/>
      <c r="M84" s="90"/>
    </row>
    <row r="85" spans="1:15" ht="17.25" thickBot="1">
      <c r="A85" s="98"/>
      <c r="B85" s="92"/>
      <c r="C85" s="92"/>
      <c r="D85" s="93"/>
      <c r="E85" s="93"/>
      <c r="F85" s="93"/>
      <c r="G85" s="94"/>
      <c r="H85" s="95"/>
      <c r="I85" s="96" t="s">
        <v>27</v>
      </c>
      <c r="J85" s="96"/>
      <c r="K85" s="97"/>
      <c r="L85" s="89"/>
    </row>
    <row r="86" spans="1:15" ht="16.5">
      <c r="A86" s="98"/>
      <c r="B86" s="92"/>
      <c r="C86" s="92"/>
      <c r="D86" s="169" t="s">
        <v>28</v>
      </c>
      <c r="E86" s="169"/>
      <c r="F86" s="99">
        <v>9</v>
      </c>
      <c r="G86" s="100">
        <f>'BTST OPTION CALLS'!G87+'BTST OPTION CALLS'!G88+'BTST OPTION CALLS'!G89+'BTST OPTION CALLS'!G90+'BTST OPTION CALLS'!G91+'BTST OPTION CALLS'!G92</f>
        <v>99.999999999999986</v>
      </c>
      <c r="H86" s="93">
        <v>9</v>
      </c>
      <c r="I86" s="101">
        <f>'BTST OPTION CALLS'!H87/'BTST OPTION CALLS'!H86%</f>
        <v>66.666666666666671</v>
      </c>
      <c r="J86" s="101"/>
      <c r="K86" s="76"/>
    </row>
    <row r="87" spans="1:15" ht="16.5">
      <c r="A87" s="98"/>
      <c r="B87" s="92"/>
      <c r="C87" s="92"/>
      <c r="D87" s="170" t="s">
        <v>29</v>
      </c>
      <c r="E87" s="170"/>
      <c r="F87" s="103">
        <v>6</v>
      </c>
      <c r="G87" s="104">
        <f>('BTST OPTION CALLS'!F87/'BTST OPTION CALLS'!F86)*100</f>
        <v>66.666666666666657</v>
      </c>
      <c r="H87" s="93">
        <v>6</v>
      </c>
      <c r="I87" s="97"/>
      <c r="J87" s="97"/>
      <c r="K87" s="101"/>
    </row>
    <row r="88" spans="1:15" ht="16.5">
      <c r="A88" s="105"/>
      <c r="B88" s="92"/>
      <c r="C88" s="92"/>
      <c r="D88" s="170" t="s">
        <v>31</v>
      </c>
      <c r="E88" s="170"/>
      <c r="F88" s="103">
        <v>0</v>
      </c>
      <c r="G88" s="104">
        <f>('BTST OPTION CALLS'!F88/'BTST OPTION CALLS'!F86)*100</f>
        <v>0</v>
      </c>
      <c r="H88" s="106"/>
      <c r="I88" s="93"/>
      <c r="J88" s="93"/>
      <c r="K88" s="93"/>
      <c r="M88" s="76"/>
    </row>
    <row r="89" spans="1:15" ht="16.5">
      <c r="A89" s="105"/>
      <c r="B89" s="92"/>
      <c r="C89" s="92"/>
      <c r="D89" s="170" t="s">
        <v>32</v>
      </c>
      <c r="E89" s="170"/>
      <c r="F89" s="103">
        <v>0</v>
      </c>
      <c r="G89" s="104">
        <f>('BTST OPTION CALLS'!F89/'BTST OPTION CALLS'!F86)*100</f>
        <v>0</v>
      </c>
      <c r="H89" s="106"/>
      <c r="I89" s="93"/>
      <c r="J89" s="93"/>
      <c r="L89" s="102"/>
    </row>
    <row r="90" spans="1:15" ht="16.5">
      <c r="A90" s="105"/>
      <c r="B90" s="92"/>
      <c r="C90" s="92"/>
      <c r="D90" s="170" t="s">
        <v>33</v>
      </c>
      <c r="E90" s="170"/>
      <c r="F90" s="103">
        <v>3</v>
      </c>
      <c r="G90" s="104">
        <f>('BTST OPTION CALLS'!F90/'BTST OPTION CALLS'!F86)*100</f>
        <v>33.333333333333329</v>
      </c>
      <c r="H90" s="106"/>
      <c r="I90" s="93" t="s">
        <v>34</v>
      </c>
      <c r="J90" s="93"/>
      <c r="K90" s="97"/>
    </row>
    <row r="91" spans="1:15" ht="16.5">
      <c r="A91" s="105"/>
      <c r="B91" s="92"/>
      <c r="C91" s="92"/>
      <c r="D91" s="170" t="s">
        <v>35</v>
      </c>
      <c r="E91" s="170"/>
      <c r="F91" s="103">
        <v>0</v>
      </c>
      <c r="G91" s="104">
        <f>('BTST OPTION CALLS'!F91/'BTST OPTION CALLS'!F86)*100</f>
        <v>0</v>
      </c>
      <c r="H91" s="106"/>
      <c r="I91" s="93"/>
      <c r="J91" s="93"/>
      <c r="K91" s="97"/>
      <c r="L91" s="97"/>
    </row>
    <row r="92" spans="1:15" ht="17.25" thickBot="1">
      <c r="A92" s="105"/>
      <c r="B92" s="92"/>
      <c r="C92" s="92"/>
      <c r="D92" s="171" t="s">
        <v>36</v>
      </c>
      <c r="E92" s="171"/>
      <c r="F92" s="107"/>
      <c r="G92" s="108">
        <f>('BTST OPTION CALLS'!F92/'BTST OPTION CALLS'!F86)*100</f>
        <v>0</v>
      </c>
      <c r="H92" s="106"/>
      <c r="I92" s="93"/>
      <c r="J92" s="93"/>
      <c r="K92" s="102"/>
      <c r="L92" s="97"/>
      <c r="M92" s="76"/>
    </row>
    <row r="93" spans="1:15" ht="16.5">
      <c r="A93" s="109" t="s">
        <v>37</v>
      </c>
      <c r="B93" s="92"/>
      <c r="C93" s="92"/>
      <c r="D93" s="98"/>
      <c r="E93" s="98"/>
      <c r="F93" s="93"/>
      <c r="G93" s="93"/>
      <c r="H93" s="110"/>
      <c r="I93" s="111"/>
      <c r="J93" s="111"/>
      <c r="K93" s="93"/>
      <c r="L93" s="93"/>
      <c r="M93" s="76"/>
    </row>
    <row r="94" spans="1:15" ht="16.5">
      <c r="A94" s="112" t="s">
        <v>38</v>
      </c>
      <c r="B94" s="92"/>
      <c r="C94" s="92"/>
      <c r="D94" s="113"/>
      <c r="E94" s="114"/>
      <c r="F94" s="98"/>
      <c r="G94" s="111"/>
      <c r="H94" s="110"/>
      <c r="I94" s="111"/>
      <c r="J94" s="111"/>
      <c r="K94" s="111"/>
      <c r="L94" s="93"/>
      <c r="M94" s="76"/>
    </row>
    <row r="95" spans="1:15" ht="16.5">
      <c r="A95" s="112" t="s">
        <v>39</v>
      </c>
      <c r="B95" s="92"/>
      <c r="C95" s="92"/>
      <c r="D95" s="98"/>
      <c r="E95" s="114"/>
      <c r="F95" s="98"/>
      <c r="G95" s="111"/>
      <c r="H95" s="110"/>
      <c r="I95" s="97"/>
      <c r="J95" s="97"/>
      <c r="K95" s="97"/>
      <c r="L95" s="93"/>
      <c r="M95" s="76"/>
      <c r="N95" s="93" t="s">
        <v>30</v>
      </c>
    </row>
    <row r="96" spans="1:15" ht="16.5">
      <c r="A96" s="112" t="s">
        <v>40</v>
      </c>
      <c r="B96" s="113"/>
      <c r="C96" s="92"/>
      <c r="D96" s="98"/>
      <c r="E96" s="114"/>
      <c r="F96" s="98"/>
      <c r="G96" s="111"/>
      <c r="H96" s="95"/>
      <c r="I96" s="97"/>
      <c r="J96" s="97"/>
      <c r="K96" s="97"/>
      <c r="L96" s="93"/>
      <c r="M96" s="76"/>
      <c r="N96" s="76"/>
      <c r="O96" s="98"/>
    </row>
    <row r="97" spans="1:15" ht="16.5">
      <c r="A97" s="112" t="s">
        <v>41</v>
      </c>
      <c r="B97" s="105"/>
      <c r="C97" s="113"/>
      <c r="D97" s="98"/>
      <c r="E97" s="116"/>
      <c r="F97" s="111"/>
      <c r="G97" s="111"/>
      <c r="H97" s="95"/>
      <c r="I97" s="97"/>
      <c r="J97" s="97"/>
      <c r="K97" s="97"/>
      <c r="L97" s="111"/>
      <c r="M97" s="76"/>
      <c r="N97" s="76"/>
      <c r="O97" s="76"/>
    </row>
    <row r="98" spans="1:15">
      <c r="A98" s="159" t="s">
        <v>0</v>
      </c>
      <c r="B98" s="159"/>
      <c r="C98" s="159"/>
      <c r="D98" s="159"/>
      <c r="E98" s="159"/>
      <c r="F98" s="159"/>
      <c r="G98" s="159"/>
      <c r="H98" s="159"/>
      <c r="I98" s="159"/>
      <c r="J98" s="159"/>
      <c r="K98" s="159"/>
      <c r="L98" s="159"/>
      <c r="M98" s="159"/>
      <c r="N98" s="159"/>
      <c r="O98" s="159"/>
    </row>
    <row r="99" spans="1:15">
      <c r="A99" s="159"/>
      <c r="B99" s="159"/>
      <c r="C99" s="159"/>
      <c r="D99" s="159"/>
      <c r="E99" s="159"/>
      <c r="F99" s="159"/>
      <c r="G99" s="159"/>
      <c r="H99" s="159"/>
      <c r="I99" s="159"/>
      <c r="J99" s="159"/>
      <c r="K99" s="159"/>
      <c r="L99" s="159"/>
      <c r="M99" s="159"/>
      <c r="N99" s="159"/>
      <c r="O99" s="159"/>
    </row>
    <row r="100" spans="1:15">
      <c r="A100" s="159"/>
      <c r="B100" s="159"/>
      <c r="C100" s="159"/>
      <c r="D100" s="159"/>
      <c r="E100" s="159"/>
      <c r="F100" s="159"/>
      <c r="G100" s="159"/>
      <c r="H100" s="159"/>
      <c r="I100" s="159"/>
      <c r="J100" s="159"/>
      <c r="K100" s="159"/>
      <c r="L100" s="159"/>
      <c r="M100" s="159"/>
      <c r="N100" s="159"/>
      <c r="O100" s="159"/>
    </row>
    <row r="101" spans="1:15">
      <c r="A101" s="172" t="s">
        <v>328</v>
      </c>
      <c r="B101" s="172"/>
      <c r="C101" s="172"/>
      <c r="D101" s="172"/>
      <c r="E101" s="172"/>
      <c r="F101" s="172"/>
      <c r="G101" s="172"/>
      <c r="H101" s="172"/>
      <c r="I101" s="172"/>
      <c r="J101" s="172"/>
      <c r="K101" s="172"/>
      <c r="L101" s="172"/>
      <c r="M101" s="172"/>
      <c r="N101" s="172"/>
      <c r="O101" s="172"/>
    </row>
    <row r="102" spans="1:15">
      <c r="A102" s="172" t="s">
        <v>329</v>
      </c>
      <c r="B102" s="172"/>
      <c r="C102" s="172"/>
      <c r="D102" s="172"/>
      <c r="E102" s="172"/>
      <c r="F102" s="172"/>
      <c r="G102" s="172"/>
      <c r="H102" s="172"/>
      <c r="I102" s="172"/>
      <c r="J102" s="172"/>
      <c r="K102" s="172"/>
      <c r="L102" s="172"/>
      <c r="M102" s="172"/>
      <c r="N102" s="172"/>
      <c r="O102" s="172"/>
    </row>
    <row r="103" spans="1:15">
      <c r="A103" s="163" t="s">
        <v>3</v>
      </c>
      <c r="B103" s="163"/>
      <c r="C103" s="163"/>
      <c r="D103" s="163"/>
      <c r="E103" s="163"/>
      <c r="F103" s="163"/>
      <c r="G103" s="163"/>
      <c r="H103" s="163"/>
      <c r="I103" s="163"/>
      <c r="J103" s="163"/>
      <c r="K103" s="163"/>
      <c r="L103" s="163"/>
      <c r="M103" s="163"/>
      <c r="N103" s="163"/>
      <c r="O103" s="163"/>
    </row>
    <row r="104" spans="1:15" ht="16.5">
      <c r="A104" s="173" t="s">
        <v>403</v>
      </c>
      <c r="B104" s="173"/>
      <c r="C104" s="173"/>
      <c r="D104" s="173"/>
      <c r="E104" s="173"/>
      <c r="F104" s="173"/>
      <c r="G104" s="173"/>
      <c r="H104" s="173"/>
      <c r="I104" s="173"/>
      <c r="J104" s="173"/>
      <c r="K104" s="173"/>
      <c r="L104" s="173"/>
      <c r="M104" s="173"/>
      <c r="N104" s="173"/>
      <c r="O104" s="173"/>
    </row>
    <row r="105" spans="1:15" ht="16.5">
      <c r="A105" s="164" t="s">
        <v>5</v>
      </c>
      <c r="B105" s="164"/>
      <c r="C105" s="164"/>
      <c r="D105" s="164"/>
      <c r="E105" s="164"/>
      <c r="F105" s="164"/>
      <c r="G105" s="164"/>
      <c r="H105" s="164"/>
      <c r="I105" s="164"/>
      <c r="J105" s="164"/>
      <c r="K105" s="164"/>
      <c r="L105" s="164"/>
      <c r="M105" s="164"/>
      <c r="N105" s="164"/>
      <c r="O105" s="164"/>
    </row>
    <row r="106" spans="1:15">
      <c r="A106" s="165" t="s">
        <v>6</v>
      </c>
      <c r="B106" s="166" t="s">
        <v>7</v>
      </c>
      <c r="C106" s="167" t="s">
        <v>8</v>
      </c>
      <c r="D106" s="166" t="s">
        <v>9</v>
      </c>
      <c r="E106" s="165" t="s">
        <v>10</v>
      </c>
      <c r="F106" s="165" t="s">
        <v>11</v>
      </c>
      <c r="G106" s="166" t="s">
        <v>12</v>
      </c>
      <c r="H106" s="166" t="s">
        <v>13</v>
      </c>
      <c r="I106" s="167" t="s">
        <v>14</v>
      </c>
      <c r="J106" s="167" t="s">
        <v>15</v>
      </c>
      <c r="K106" s="167" t="s">
        <v>16</v>
      </c>
      <c r="L106" s="168" t="s">
        <v>17</v>
      </c>
      <c r="M106" s="166" t="s">
        <v>18</v>
      </c>
      <c r="N106" s="166" t="s">
        <v>19</v>
      </c>
      <c r="O106" s="166" t="s">
        <v>20</v>
      </c>
    </row>
    <row r="107" spans="1:15">
      <c r="A107" s="165"/>
      <c r="B107" s="166"/>
      <c r="C107" s="167"/>
      <c r="D107" s="166"/>
      <c r="E107" s="165"/>
      <c r="F107" s="165"/>
      <c r="G107" s="166"/>
      <c r="H107" s="166"/>
      <c r="I107" s="167"/>
      <c r="J107" s="167"/>
      <c r="K107" s="167"/>
      <c r="L107" s="168"/>
      <c r="M107" s="166"/>
      <c r="N107" s="166"/>
      <c r="O107" s="166"/>
    </row>
    <row r="108" spans="1:15" ht="15.75">
      <c r="A108" s="77">
        <v>1</v>
      </c>
      <c r="B108" s="78">
        <v>43707</v>
      </c>
      <c r="C108" s="79">
        <v>460</v>
      </c>
      <c r="D108" s="73" t="s">
        <v>267</v>
      </c>
      <c r="E108" s="77" t="s">
        <v>22</v>
      </c>
      <c r="F108" s="77" t="s">
        <v>326</v>
      </c>
      <c r="G108" s="77">
        <v>50</v>
      </c>
      <c r="H108" s="77">
        <v>40</v>
      </c>
      <c r="I108" s="77">
        <v>55</v>
      </c>
      <c r="J108" s="77">
        <v>60</v>
      </c>
      <c r="K108" s="77">
        <v>65</v>
      </c>
      <c r="L108" s="77">
        <v>55</v>
      </c>
      <c r="M108" s="77">
        <v>800</v>
      </c>
      <c r="N108" s="7">
        <f>IF('BTST OPTION CALLS'!E108="BUY",('BTST OPTION CALLS'!L108-'BTST OPTION CALLS'!G108)*('BTST OPTION CALLS'!M108),('BTST OPTION CALLS'!G108-'BTST OPTION CALLS'!L108)*('BTST OPTION CALLS'!M108))</f>
        <v>4000</v>
      </c>
      <c r="O108" s="8">
        <f>'BTST OPTION CALLS'!N108/('BTST OPTION CALLS'!M108)/'BTST OPTION CALLS'!G108%</f>
        <v>10</v>
      </c>
    </row>
    <row r="109" spans="1:15" ht="15.75">
      <c r="A109" s="77">
        <v>2</v>
      </c>
      <c r="B109" s="78">
        <v>43705</v>
      </c>
      <c r="C109" s="79">
        <v>260</v>
      </c>
      <c r="D109" s="73" t="s">
        <v>267</v>
      </c>
      <c r="E109" s="77" t="s">
        <v>22</v>
      </c>
      <c r="F109" s="77" t="s">
        <v>23</v>
      </c>
      <c r="G109" s="77">
        <v>12</v>
      </c>
      <c r="H109" s="77">
        <v>8</v>
      </c>
      <c r="I109" s="77">
        <v>14</v>
      </c>
      <c r="J109" s="77">
        <v>16</v>
      </c>
      <c r="K109" s="77">
        <v>18</v>
      </c>
      <c r="L109" s="77">
        <v>14</v>
      </c>
      <c r="M109" s="77">
        <v>2100</v>
      </c>
      <c r="N109" s="7">
        <f>IF('BTST OPTION CALLS'!E109="BUY",('BTST OPTION CALLS'!L109-'BTST OPTION CALLS'!G109)*('BTST OPTION CALLS'!M109),('BTST OPTION CALLS'!G109-'BTST OPTION CALLS'!L109)*('BTST OPTION CALLS'!M109))</f>
        <v>4200</v>
      </c>
      <c r="O109" s="8">
        <f>'BTST OPTION CALLS'!N109/('BTST OPTION CALLS'!M109)/'BTST OPTION CALLS'!G109%</f>
        <v>16.666666666666668</v>
      </c>
    </row>
    <row r="110" spans="1:15" ht="15.75">
      <c r="A110" s="77">
        <v>3</v>
      </c>
      <c r="B110" s="78">
        <v>43704</v>
      </c>
      <c r="C110" s="79">
        <v>125</v>
      </c>
      <c r="D110" s="73" t="s">
        <v>267</v>
      </c>
      <c r="E110" s="77" t="s">
        <v>22</v>
      </c>
      <c r="F110" s="77" t="s">
        <v>407</v>
      </c>
      <c r="G110" s="77">
        <v>3.5</v>
      </c>
      <c r="H110" s="77">
        <v>2</v>
      </c>
      <c r="I110" s="77">
        <v>4.8</v>
      </c>
      <c r="J110" s="77">
        <v>6</v>
      </c>
      <c r="K110" s="77">
        <v>7.3</v>
      </c>
      <c r="L110" s="77">
        <v>2</v>
      </c>
      <c r="M110" s="77">
        <v>1600</v>
      </c>
      <c r="N110" s="7">
        <f>IF('BTST OPTION CALLS'!E110="BUY",('BTST OPTION CALLS'!L110-'BTST OPTION CALLS'!G110)*('BTST OPTION CALLS'!M110),('BTST OPTION CALLS'!G110-'BTST OPTION CALLS'!L110)*('BTST OPTION CALLS'!M110))</f>
        <v>-2400</v>
      </c>
      <c r="O110" s="8">
        <f>'BTST OPTION CALLS'!N110/('BTST OPTION CALLS'!M110)/'BTST OPTION CALLS'!G110%</f>
        <v>-42.857142857142854</v>
      </c>
    </row>
    <row r="111" spans="1:15" ht="15.75">
      <c r="A111" s="77">
        <v>4</v>
      </c>
      <c r="B111" s="78">
        <v>43703</v>
      </c>
      <c r="C111" s="79">
        <v>370</v>
      </c>
      <c r="D111" s="73" t="s">
        <v>267</v>
      </c>
      <c r="E111" s="77" t="s">
        <v>22</v>
      </c>
      <c r="F111" s="77" t="s">
        <v>345</v>
      </c>
      <c r="G111" s="77">
        <v>4</v>
      </c>
      <c r="H111" s="77">
        <v>0.5</v>
      </c>
      <c r="I111" s="77">
        <v>7</v>
      </c>
      <c r="J111" s="77">
        <v>10</v>
      </c>
      <c r="K111" s="77">
        <v>13</v>
      </c>
      <c r="L111" s="77">
        <v>0.5</v>
      </c>
      <c r="M111" s="77">
        <v>1300</v>
      </c>
      <c r="N111" s="7">
        <f>IF('BTST OPTION CALLS'!E111="BUY",('BTST OPTION CALLS'!L111-'BTST OPTION CALLS'!G111)*('BTST OPTION CALLS'!M111),('BTST OPTION CALLS'!G111-'BTST OPTION CALLS'!L111)*('BTST OPTION CALLS'!M111))</f>
        <v>-4550</v>
      </c>
      <c r="O111" s="8">
        <f>'BTST OPTION CALLS'!N111/('BTST OPTION CALLS'!M111)/'BTST OPTION CALLS'!G111%</f>
        <v>-87.5</v>
      </c>
    </row>
    <row r="112" spans="1:15" ht="15.75">
      <c r="A112" s="77">
        <v>5</v>
      </c>
      <c r="B112" s="78">
        <v>43700</v>
      </c>
      <c r="C112" s="79">
        <v>1280</v>
      </c>
      <c r="D112" s="73" t="s">
        <v>267</v>
      </c>
      <c r="E112" s="77" t="s">
        <v>22</v>
      </c>
      <c r="F112" s="77" t="s">
        <v>225</v>
      </c>
      <c r="G112" s="77">
        <v>17.5</v>
      </c>
      <c r="H112" s="77">
        <v>4</v>
      </c>
      <c r="I112" s="77">
        <v>25</v>
      </c>
      <c r="J112" s="77">
        <v>32</v>
      </c>
      <c r="K112" s="77">
        <v>38</v>
      </c>
      <c r="L112" s="77">
        <v>4</v>
      </c>
      <c r="M112" s="77">
        <v>500</v>
      </c>
      <c r="N112" s="7">
        <f>IF('BTST OPTION CALLS'!E112="BUY",('BTST OPTION CALLS'!L112-'BTST OPTION CALLS'!G112)*('BTST OPTION CALLS'!M112),('BTST OPTION CALLS'!G112-'BTST OPTION CALLS'!L112)*('BTST OPTION CALLS'!M112))</f>
        <v>-6750</v>
      </c>
      <c r="O112" s="8">
        <f>'BTST OPTION CALLS'!N112/('BTST OPTION CALLS'!M112)/'BTST OPTION CALLS'!G112%</f>
        <v>-77.142857142857153</v>
      </c>
    </row>
    <row r="113" spans="1:15" ht="15.75">
      <c r="A113" s="77">
        <v>6</v>
      </c>
      <c r="B113" s="78">
        <v>43697</v>
      </c>
      <c r="C113" s="79">
        <v>290</v>
      </c>
      <c r="D113" s="73" t="s">
        <v>282</v>
      </c>
      <c r="E113" s="77" t="s">
        <v>22</v>
      </c>
      <c r="F113" s="77" t="s">
        <v>49</v>
      </c>
      <c r="G113" s="77">
        <v>6</v>
      </c>
      <c r="H113" s="77">
        <v>3</v>
      </c>
      <c r="I113" s="77">
        <v>7.5</v>
      </c>
      <c r="J113" s="77">
        <v>9</v>
      </c>
      <c r="K113" s="77">
        <v>10.5</v>
      </c>
      <c r="L113" s="77">
        <v>3</v>
      </c>
      <c r="M113" s="77">
        <v>3000</v>
      </c>
      <c r="N113" s="7">
        <f>IF('BTST OPTION CALLS'!E113="BUY",('BTST OPTION CALLS'!L113-'BTST OPTION CALLS'!G113)*('BTST OPTION CALLS'!M113),('BTST OPTION CALLS'!G113-'BTST OPTION CALLS'!L113)*('BTST OPTION CALLS'!M113))</f>
        <v>-9000</v>
      </c>
      <c r="O113" s="8">
        <f>'BTST OPTION CALLS'!N113/('BTST OPTION CALLS'!M113)/'BTST OPTION CALLS'!G113%</f>
        <v>-50</v>
      </c>
    </row>
    <row r="114" spans="1:15" ht="15.75">
      <c r="A114" s="77">
        <v>7</v>
      </c>
      <c r="B114" s="78">
        <v>43696</v>
      </c>
      <c r="C114" s="79">
        <v>520</v>
      </c>
      <c r="D114" s="73" t="s">
        <v>282</v>
      </c>
      <c r="E114" s="77" t="s">
        <v>22</v>
      </c>
      <c r="F114" s="77" t="s">
        <v>326</v>
      </c>
      <c r="G114" s="77">
        <v>35</v>
      </c>
      <c r="H114" s="77">
        <v>26</v>
      </c>
      <c r="I114" s="77">
        <v>40</v>
      </c>
      <c r="J114" s="77">
        <v>45</v>
      </c>
      <c r="K114" s="77">
        <v>50</v>
      </c>
      <c r="L114" s="77">
        <v>50</v>
      </c>
      <c r="M114" s="77">
        <v>800</v>
      </c>
      <c r="N114" s="7">
        <f>IF('BTST OPTION CALLS'!E114="BUY",('BTST OPTION CALLS'!L114-'BTST OPTION CALLS'!G114)*('BTST OPTION CALLS'!M114),('BTST OPTION CALLS'!G114-'BTST OPTION CALLS'!L114)*('BTST OPTION CALLS'!M114))</f>
        <v>12000</v>
      </c>
      <c r="O114" s="8">
        <f>'BTST OPTION CALLS'!N114/('BTST OPTION CALLS'!M114)/'BTST OPTION CALLS'!G114%</f>
        <v>42.857142857142861</v>
      </c>
    </row>
    <row r="115" spans="1:15" ht="15.75">
      <c r="A115" s="77">
        <v>8</v>
      </c>
      <c r="B115" s="78">
        <v>43693</v>
      </c>
      <c r="C115" s="79">
        <v>370</v>
      </c>
      <c r="D115" s="73" t="s">
        <v>267</v>
      </c>
      <c r="E115" s="77" t="s">
        <v>22</v>
      </c>
      <c r="F115" s="77" t="s">
        <v>405</v>
      </c>
      <c r="G115" s="77">
        <v>6</v>
      </c>
      <c r="H115" s="77">
        <v>2.5</v>
      </c>
      <c r="I115" s="77">
        <v>8</v>
      </c>
      <c r="J115" s="77">
        <v>10</v>
      </c>
      <c r="K115" s="77">
        <v>12</v>
      </c>
      <c r="L115" s="77">
        <v>2.5</v>
      </c>
      <c r="M115" s="77">
        <v>2200</v>
      </c>
      <c r="N115" s="7">
        <f>IF('BTST OPTION CALLS'!E115="BUY",('BTST OPTION CALLS'!L115-'BTST OPTION CALLS'!G115)*('BTST OPTION CALLS'!M115),('BTST OPTION CALLS'!G115-'BTST OPTION CALLS'!L115)*('BTST OPTION CALLS'!M115))</f>
        <v>-7700</v>
      </c>
      <c r="O115" s="8">
        <f>'BTST OPTION CALLS'!N115/('BTST OPTION CALLS'!M115)/'BTST OPTION CALLS'!G115%</f>
        <v>-58.333333333333336</v>
      </c>
    </row>
    <row r="116" spans="1:15" ht="15.75">
      <c r="A116" s="77">
        <v>9</v>
      </c>
      <c r="B116" s="78">
        <v>43686</v>
      </c>
      <c r="C116" s="79">
        <v>130</v>
      </c>
      <c r="D116" s="73" t="s">
        <v>267</v>
      </c>
      <c r="E116" s="77" t="s">
        <v>22</v>
      </c>
      <c r="F116" s="77" t="s">
        <v>101</v>
      </c>
      <c r="G116" s="77">
        <v>2</v>
      </c>
      <c r="H116" s="77">
        <v>0.5</v>
      </c>
      <c r="I116" s="77">
        <v>2.8</v>
      </c>
      <c r="J116" s="77">
        <v>3.6</v>
      </c>
      <c r="K116" s="77">
        <v>4.4000000000000004</v>
      </c>
      <c r="L116" s="77">
        <v>2.8</v>
      </c>
      <c r="M116" s="77">
        <v>5334</v>
      </c>
      <c r="N116" s="7">
        <f>IF('BTST OPTION CALLS'!E116="BUY",('BTST OPTION CALLS'!L116-'BTST OPTION CALLS'!G116)*('BTST OPTION CALLS'!M116),('BTST OPTION CALLS'!G116-'BTST OPTION CALLS'!L116)*('BTST OPTION CALLS'!M116))</f>
        <v>4267.1999999999989</v>
      </c>
      <c r="O116" s="8">
        <f>'BTST OPTION CALLS'!N116/('BTST OPTION CALLS'!M116)/'BTST OPTION CALLS'!G116%</f>
        <v>39.999999999999993</v>
      </c>
    </row>
    <row r="117" spans="1:15" ht="15.75">
      <c r="A117" s="77">
        <v>10</v>
      </c>
      <c r="B117" s="78">
        <v>43685</v>
      </c>
      <c r="C117" s="79">
        <v>155</v>
      </c>
      <c r="D117" s="73" t="s">
        <v>267</v>
      </c>
      <c r="E117" s="77" t="s">
        <v>22</v>
      </c>
      <c r="F117" s="77" t="s">
        <v>87</v>
      </c>
      <c r="G117" s="77">
        <v>5.6</v>
      </c>
      <c r="H117" s="77">
        <v>2.8</v>
      </c>
      <c r="I117" s="77">
        <v>7</v>
      </c>
      <c r="J117" s="77">
        <v>8.5</v>
      </c>
      <c r="K117" s="77">
        <v>10</v>
      </c>
      <c r="L117" s="77">
        <v>8.5</v>
      </c>
      <c r="M117" s="77">
        <v>3000</v>
      </c>
      <c r="N117" s="7">
        <f>IF('BTST OPTION CALLS'!E117="BUY",('BTST OPTION CALLS'!L117-'BTST OPTION CALLS'!G117)*('BTST OPTION CALLS'!M117),('BTST OPTION CALLS'!G117-'BTST OPTION CALLS'!L117)*('BTST OPTION CALLS'!M117))</f>
        <v>8700.0000000000018</v>
      </c>
      <c r="O117" s="8">
        <f>'BTST OPTION CALLS'!N117/('BTST OPTION CALLS'!M117)/'BTST OPTION CALLS'!G117%</f>
        <v>51.785714285714306</v>
      </c>
    </row>
    <row r="118" spans="1:15" ht="15.75">
      <c r="A118" s="77">
        <v>11</v>
      </c>
      <c r="B118" s="78">
        <v>43684</v>
      </c>
      <c r="C118" s="79">
        <v>200</v>
      </c>
      <c r="D118" s="73" t="s">
        <v>267</v>
      </c>
      <c r="E118" s="77" t="s">
        <v>22</v>
      </c>
      <c r="F118" s="77" t="s">
        <v>62</v>
      </c>
      <c r="G118" s="77">
        <v>4</v>
      </c>
      <c r="H118" s="77">
        <v>2</v>
      </c>
      <c r="I118" s="77">
        <v>5</v>
      </c>
      <c r="J118" s="77">
        <v>6</v>
      </c>
      <c r="K118" s="77">
        <v>7</v>
      </c>
      <c r="L118" s="77">
        <v>5</v>
      </c>
      <c r="M118" s="77">
        <v>4000</v>
      </c>
      <c r="N118" s="7">
        <f>IF('BTST OPTION CALLS'!E118="BUY",('BTST OPTION CALLS'!L118-'BTST OPTION CALLS'!G118)*('BTST OPTION CALLS'!M118),('BTST OPTION CALLS'!G118-'BTST OPTION CALLS'!L118)*('BTST OPTION CALLS'!M118))</f>
        <v>4000</v>
      </c>
      <c r="O118" s="8">
        <f>'BTST OPTION CALLS'!N118/('BTST OPTION CALLS'!M118)/'BTST OPTION CALLS'!G118%</f>
        <v>25</v>
      </c>
    </row>
    <row r="119" spans="1:15" ht="15.75">
      <c r="A119" s="77">
        <v>12</v>
      </c>
      <c r="B119" s="78">
        <v>43683</v>
      </c>
      <c r="C119" s="79">
        <v>90</v>
      </c>
      <c r="D119" s="73" t="s">
        <v>267</v>
      </c>
      <c r="E119" s="77" t="s">
        <v>22</v>
      </c>
      <c r="F119" s="77" t="s">
        <v>55</v>
      </c>
      <c r="G119" s="77">
        <v>6.5</v>
      </c>
      <c r="H119" s="77">
        <v>3</v>
      </c>
      <c r="I119" s="77">
        <v>8.5</v>
      </c>
      <c r="J119" s="77">
        <v>10.5</v>
      </c>
      <c r="K119" s="77">
        <v>12.5</v>
      </c>
      <c r="L119" s="77">
        <v>8.5</v>
      </c>
      <c r="M119" s="77">
        <v>2200</v>
      </c>
      <c r="N119" s="7">
        <f>IF('BTST OPTION CALLS'!E119="BUY",('BTST OPTION CALLS'!L119-'BTST OPTION CALLS'!G119)*('BTST OPTION CALLS'!M119),('BTST OPTION CALLS'!G119-'BTST OPTION CALLS'!L119)*('BTST OPTION CALLS'!M119))</f>
        <v>4400</v>
      </c>
      <c r="O119" s="8">
        <f>'BTST OPTION CALLS'!N119/('BTST OPTION CALLS'!M119)/'BTST OPTION CALLS'!G119%</f>
        <v>30.769230769230766</v>
      </c>
    </row>
    <row r="120" spans="1:15" ht="15.75">
      <c r="A120" s="77">
        <v>13</v>
      </c>
      <c r="B120" s="78">
        <v>43682</v>
      </c>
      <c r="C120" s="79">
        <v>1400</v>
      </c>
      <c r="D120" s="73" t="s">
        <v>267</v>
      </c>
      <c r="E120" s="77" t="s">
        <v>22</v>
      </c>
      <c r="F120" s="77" t="s">
        <v>211</v>
      </c>
      <c r="G120" s="77">
        <v>35</v>
      </c>
      <c r="H120" s="77">
        <v>20</v>
      </c>
      <c r="I120" s="77">
        <v>43</v>
      </c>
      <c r="J120" s="77">
        <v>51</v>
      </c>
      <c r="K120" s="77">
        <v>59</v>
      </c>
      <c r="L120" s="77">
        <v>59</v>
      </c>
      <c r="M120" s="77">
        <v>550</v>
      </c>
      <c r="N120" s="7">
        <f>IF('BTST OPTION CALLS'!E120="BUY",('BTST OPTION CALLS'!L120-'BTST OPTION CALLS'!G120)*('BTST OPTION CALLS'!M120),('BTST OPTION CALLS'!G120-'BTST OPTION CALLS'!L120)*('BTST OPTION CALLS'!M120))</f>
        <v>13200</v>
      </c>
      <c r="O120" s="8">
        <f>'BTST OPTION CALLS'!N120/('BTST OPTION CALLS'!M120)/'BTST OPTION CALLS'!G120%</f>
        <v>68.571428571428569</v>
      </c>
    </row>
    <row r="121" spans="1:15" ht="16.5">
      <c r="A121" s="82" t="s">
        <v>95</v>
      </c>
      <c r="B121" s="83"/>
      <c r="C121" s="84"/>
      <c r="D121" s="85"/>
      <c r="E121" s="86"/>
      <c r="F121" s="86"/>
      <c r="G121" s="87"/>
      <c r="H121" s="88"/>
      <c r="I121" s="88"/>
      <c r="J121" s="88"/>
      <c r="K121" s="86"/>
      <c r="L121" s="89"/>
      <c r="N121" s="66"/>
    </row>
    <row r="122" spans="1:15" ht="16.5">
      <c r="A122" s="82" t="s">
        <v>96</v>
      </c>
      <c r="B122" s="83"/>
      <c r="C122" s="84"/>
      <c r="D122" s="85"/>
      <c r="E122" s="86"/>
      <c r="F122" s="86"/>
      <c r="G122" s="87"/>
      <c r="H122" s="86"/>
      <c r="I122" s="86"/>
      <c r="J122" s="86"/>
      <c r="K122" s="86"/>
      <c r="L122" s="89"/>
    </row>
    <row r="123" spans="1:15" ht="16.5">
      <c r="A123" s="82" t="s">
        <v>96</v>
      </c>
      <c r="B123" s="83"/>
      <c r="C123" s="84"/>
      <c r="D123" s="85"/>
      <c r="E123" s="86"/>
      <c r="F123" s="86"/>
      <c r="G123" s="87"/>
      <c r="H123" s="86"/>
      <c r="I123" s="86"/>
      <c r="J123" s="86"/>
      <c r="K123" s="86"/>
      <c r="L123" s="76"/>
      <c r="M123" s="90"/>
    </row>
    <row r="124" spans="1:15" ht="17.25" thickBot="1">
      <c r="A124" s="98"/>
      <c r="B124" s="92"/>
      <c r="C124" s="92"/>
      <c r="D124" s="93"/>
      <c r="E124" s="93"/>
      <c r="F124" s="93"/>
      <c r="G124" s="94"/>
      <c r="H124" s="95"/>
      <c r="I124" s="96" t="s">
        <v>27</v>
      </c>
      <c r="J124" s="96"/>
      <c r="K124" s="97"/>
      <c r="L124" s="89"/>
    </row>
    <row r="125" spans="1:15" ht="16.5">
      <c r="A125" s="98"/>
      <c r="B125" s="92"/>
      <c r="C125" s="92"/>
      <c r="D125" s="169" t="s">
        <v>28</v>
      </c>
      <c r="E125" s="169"/>
      <c r="F125" s="99">
        <v>13</v>
      </c>
      <c r="G125" s="100">
        <f>'BTST OPTION CALLS'!G126+'BTST OPTION CALLS'!G127+'BTST OPTION CALLS'!G128+'BTST OPTION CALLS'!G129+'BTST OPTION CALLS'!G130+'BTST OPTION CALLS'!G131</f>
        <v>100</v>
      </c>
      <c r="H125" s="93">
        <v>13</v>
      </c>
      <c r="I125" s="101">
        <f>'BTST OPTION CALLS'!H126/'BTST OPTION CALLS'!H125%</f>
        <v>61.538461538461533</v>
      </c>
      <c r="J125" s="101"/>
      <c r="K125" s="76"/>
    </row>
    <row r="126" spans="1:15" ht="16.5">
      <c r="A126" s="98"/>
      <c r="B126" s="92"/>
      <c r="C126" s="92"/>
      <c r="D126" s="170" t="s">
        <v>29</v>
      </c>
      <c r="E126" s="170"/>
      <c r="F126" s="103">
        <v>8</v>
      </c>
      <c r="G126" s="104">
        <f>('BTST OPTION CALLS'!F126/'BTST OPTION CALLS'!F125)*100</f>
        <v>61.53846153846154</v>
      </c>
      <c r="H126" s="93">
        <v>8</v>
      </c>
      <c r="I126" s="97"/>
      <c r="J126" s="97"/>
      <c r="K126" s="101"/>
    </row>
    <row r="127" spans="1:15" ht="16.5">
      <c r="A127" s="105"/>
      <c r="B127" s="92"/>
      <c r="C127" s="92"/>
      <c r="D127" s="170" t="s">
        <v>31</v>
      </c>
      <c r="E127" s="170"/>
      <c r="F127" s="103">
        <v>0</v>
      </c>
      <c r="G127" s="104">
        <f>('BTST OPTION CALLS'!F127/'BTST OPTION CALLS'!F125)*100</f>
        <v>0</v>
      </c>
      <c r="H127" s="106"/>
      <c r="I127" s="93"/>
      <c r="J127" s="93"/>
      <c r="K127" s="93"/>
      <c r="M127" s="76"/>
    </row>
    <row r="128" spans="1:15" ht="16.5">
      <c r="A128" s="105"/>
      <c r="B128" s="92"/>
      <c r="C128" s="92"/>
      <c r="D128" s="170" t="s">
        <v>32</v>
      </c>
      <c r="E128" s="170"/>
      <c r="F128" s="103">
        <v>0</v>
      </c>
      <c r="G128" s="104">
        <f>('BTST OPTION CALLS'!F128/'BTST OPTION CALLS'!F125)*100</f>
        <v>0</v>
      </c>
      <c r="H128" s="106"/>
      <c r="I128" s="93"/>
      <c r="J128" s="93"/>
      <c r="L128" s="102"/>
    </row>
    <row r="129" spans="1:15" ht="16.5">
      <c r="A129" s="105"/>
      <c r="B129" s="92"/>
      <c r="C129" s="92"/>
      <c r="D129" s="170" t="s">
        <v>33</v>
      </c>
      <c r="E129" s="170"/>
      <c r="F129" s="103">
        <v>5</v>
      </c>
      <c r="G129" s="104">
        <f>('BTST OPTION CALLS'!F129/'BTST OPTION CALLS'!F125)*100</f>
        <v>38.461538461538467</v>
      </c>
      <c r="H129" s="106"/>
      <c r="I129" s="93" t="s">
        <v>34</v>
      </c>
      <c r="J129" s="93"/>
      <c r="K129" s="97"/>
    </row>
    <row r="130" spans="1:15" ht="16.5">
      <c r="A130" s="105"/>
      <c r="B130" s="92"/>
      <c r="C130" s="92"/>
      <c r="D130" s="170" t="s">
        <v>35</v>
      </c>
      <c r="E130" s="170"/>
      <c r="F130" s="103">
        <v>0</v>
      </c>
      <c r="G130" s="104">
        <f>('BTST OPTION CALLS'!F130/'BTST OPTION CALLS'!F125)*100</f>
        <v>0</v>
      </c>
      <c r="H130" s="106"/>
      <c r="I130" s="93"/>
      <c r="J130" s="93"/>
      <c r="K130" s="97"/>
      <c r="L130" s="97"/>
    </row>
    <row r="131" spans="1:15" ht="17.25" thickBot="1">
      <c r="A131" s="105"/>
      <c r="B131" s="92"/>
      <c r="C131" s="92"/>
      <c r="D131" s="171" t="s">
        <v>36</v>
      </c>
      <c r="E131" s="171"/>
      <c r="F131" s="107"/>
      <c r="G131" s="108">
        <f>('BTST OPTION CALLS'!F131/'BTST OPTION CALLS'!F125)*100</f>
        <v>0</v>
      </c>
      <c r="H131" s="106"/>
      <c r="I131" s="93"/>
      <c r="J131" s="93"/>
      <c r="K131" s="102"/>
      <c r="L131" s="97"/>
      <c r="M131" s="76"/>
    </row>
    <row r="132" spans="1:15" ht="16.5">
      <c r="A132" s="109" t="s">
        <v>37</v>
      </c>
      <c r="B132" s="92"/>
      <c r="C132" s="92"/>
      <c r="D132" s="98"/>
      <c r="E132" s="98"/>
      <c r="F132" s="93"/>
      <c r="G132" s="93"/>
      <c r="H132" s="110"/>
      <c r="I132" s="111"/>
      <c r="J132" s="111"/>
      <c r="K132" s="93"/>
      <c r="L132" s="93"/>
      <c r="M132" s="76"/>
    </row>
    <row r="133" spans="1:15" ht="16.5">
      <c r="A133" s="112" t="s">
        <v>38</v>
      </c>
      <c r="B133" s="92"/>
      <c r="C133" s="92"/>
      <c r="D133" s="113"/>
      <c r="E133" s="114"/>
      <c r="F133" s="98"/>
      <c r="G133" s="111"/>
      <c r="H133" s="110"/>
      <c r="I133" s="111"/>
      <c r="J133" s="111"/>
      <c r="K133" s="111"/>
      <c r="L133" s="93"/>
      <c r="M133" s="76"/>
    </row>
    <row r="134" spans="1:15" ht="16.5">
      <c r="A134" s="112" t="s">
        <v>39</v>
      </c>
      <c r="B134" s="92"/>
      <c r="C134" s="92"/>
      <c r="D134" s="98"/>
      <c r="E134" s="114"/>
      <c r="F134" s="98"/>
      <c r="G134" s="111"/>
      <c r="H134" s="110"/>
      <c r="I134" s="97"/>
      <c r="J134" s="97"/>
      <c r="K134" s="97"/>
      <c r="L134" s="93"/>
      <c r="M134" s="76"/>
      <c r="N134" s="93" t="s">
        <v>30</v>
      </c>
    </row>
    <row r="135" spans="1:15" ht="16.5">
      <c r="A135" s="112" t="s">
        <v>40</v>
      </c>
      <c r="B135" s="113"/>
      <c r="C135" s="92"/>
      <c r="D135" s="98"/>
      <c r="E135" s="114"/>
      <c r="F135" s="98"/>
      <c r="G135" s="111"/>
      <c r="H135" s="95"/>
      <c r="I135" s="97"/>
      <c r="J135" s="97"/>
      <c r="K135" s="97"/>
      <c r="L135" s="93"/>
      <c r="M135" s="76"/>
      <c r="N135" s="76"/>
      <c r="O135" s="98"/>
    </row>
    <row r="136" spans="1:15" ht="16.5">
      <c r="A136" s="112" t="s">
        <v>41</v>
      </c>
      <c r="B136" s="105"/>
      <c r="C136" s="113"/>
      <c r="D136" s="98"/>
      <c r="E136" s="116"/>
      <c r="F136" s="111"/>
      <c r="G136" s="111"/>
      <c r="H136" s="95"/>
      <c r="I136" s="97"/>
      <c r="J136" s="97"/>
      <c r="K136" s="97"/>
      <c r="L136" s="111"/>
      <c r="M136" s="76"/>
      <c r="N136" s="76"/>
      <c r="O136" s="76"/>
    </row>
    <row r="138" spans="1:15">
      <c r="A138" s="159" t="s">
        <v>0</v>
      </c>
      <c r="B138" s="159"/>
      <c r="C138" s="159"/>
      <c r="D138" s="159"/>
      <c r="E138" s="159"/>
      <c r="F138" s="159"/>
      <c r="G138" s="159"/>
      <c r="H138" s="159"/>
      <c r="I138" s="159"/>
      <c r="J138" s="159"/>
      <c r="K138" s="159"/>
      <c r="L138" s="159"/>
      <c r="M138" s="159"/>
      <c r="N138" s="159"/>
      <c r="O138" s="159"/>
    </row>
    <row r="139" spans="1:15">
      <c r="A139" s="159"/>
      <c r="B139" s="159"/>
      <c r="C139" s="159"/>
      <c r="D139" s="159"/>
      <c r="E139" s="159"/>
      <c r="F139" s="159"/>
      <c r="G139" s="159"/>
      <c r="H139" s="159"/>
      <c r="I139" s="159"/>
      <c r="J139" s="159"/>
      <c r="K139" s="159"/>
      <c r="L139" s="159"/>
      <c r="M139" s="159"/>
      <c r="N139" s="159"/>
      <c r="O139" s="159"/>
    </row>
    <row r="140" spans="1:15">
      <c r="A140" s="159"/>
      <c r="B140" s="159"/>
      <c r="C140" s="159"/>
      <c r="D140" s="159"/>
      <c r="E140" s="159"/>
      <c r="F140" s="159"/>
      <c r="G140" s="159"/>
      <c r="H140" s="159"/>
      <c r="I140" s="159"/>
      <c r="J140" s="159"/>
      <c r="K140" s="159"/>
      <c r="L140" s="159"/>
      <c r="M140" s="159"/>
      <c r="N140" s="159"/>
      <c r="O140" s="159"/>
    </row>
    <row r="141" spans="1:15">
      <c r="A141" s="172" t="s">
        <v>328</v>
      </c>
      <c r="B141" s="172"/>
      <c r="C141" s="172"/>
      <c r="D141" s="172"/>
      <c r="E141" s="172"/>
      <c r="F141" s="172"/>
      <c r="G141" s="172"/>
      <c r="H141" s="172"/>
      <c r="I141" s="172"/>
      <c r="J141" s="172"/>
      <c r="K141" s="172"/>
      <c r="L141" s="172"/>
      <c r="M141" s="172"/>
      <c r="N141" s="172"/>
      <c r="O141" s="172"/>
    </row>
    <row r="142" spans="1:15">
      <c r="A142" s="172" t="s">
        <v>329</v>
      </c>
      <c r="B142" s="172"/>
      <c r="C142" s="172"/>
      <c r="D142" s="172"/>
      <c r="E142" s="172"/>
      <c r="F142" s="172"/>
      <c r="G142" s="172"/>
      <c r="H142" s="172"/>
      <c r="I142" s="172"/>
      <c r="J142" s="172"/>
      <c r="K142" s="172"/>
      <c r="L142" s="172"/>
      <c r="M142" s="172"/>
      <c r="N142" s="172"/>
      <c r="O142" s="172"/>
    </row>
    <row r="143" spans="1:15">
      <c r="A143" s="163" t="s">
        <v>3</v>
      </c>
      <c r="B143" s="163"/>
      <c r="C143" s="163"/>
      <c r="D143" s="163"/>
      <c r="E143" s="163"/>
      <c r="F143" s="163"/>
      <c r="G143" s="163"/>
      <c r="H143" s="163"/>
      <c r="I143" s="163"/>
      <c r="J143" s="163"/>
      <c r="K143" s="163"/>
      <c r="L143" s="163"/>
      <c r="M143" s="163"/>
      <c r="N143" s="163"/>
      <c r="O143" s="163"/>
    </row>
    <row r="144" spans="1:15" ht="16.5">
      <c r="A144" s="173" t="s">
        <v>397</v>
      </c>
      <c r="B144" s="173"/>
      <c r="C144" s="173"/>
      <c r="D144" s="173"/>
      <c r="E144" s="173"/>
      <c r="F144" s="173"/>
      <c r="G144" s="173"/>
      <c r="H144" s="173"/>
      <c r="I144" s="173"/>
      <c r="J144" s="173"/>
      <c r="K144" s="173"/>
      <c r="L144" s="173"/>
      <c r="M144" s="173"/>
      <c r="N144" s="173"/>
      <c r="O144" s="173"/>
    </row>
    <row r="145" spans="1:15" ht="16.5">
      <c r="A145" s="164" t="s">
        <v>5</v>
      </c>
      <c r="B145" s="164"/>
      <c r="C145" s="164"/>
      <c r="D145" s="164"/>
      <c r="E145" s="164"/>
      <c r="F145" s="164"/>
      <c r="G145" s="164"/>
      <c r="H145" s="164"/>
      <c r="I145" s="164"/>
      <c r="J145" s="164"/>
      <c r="K145" s="164"/>
      <c r="L145" s="164"/>
      <c r="M145" s="164"/>
      <c r="N145" s="164"/>
      <c r="O145" s="164"/>
    </row>
    <row r="146" spans="1:15">
      <c r="A146" s="165" t="s">
        <v>6</v>
      </c>
      <c r="B146" s="166" t="s">
        <v>7</v>
      </c>
      <c r="C146" s="167" t="s">
        <v>8</v>
      </c>
      <c r="D146" s="166" t="s">
        <v>9</v>
      </c>
      <c r="E146" s="165" t="s">
        <v>10</v>
      </c>
      <c r="F146" s="165" t="s">
        <v>11</v>
      </c>
      <c r="G146" s="166" t="s">
        <v>12</v>
      </c>
      <c r="H146" s="166" t="s">
        <v>13</v>
      </c>
      <c r="I146" s="167" t="s">
        <v>14</v>
      </c>
      <c r="J146" s="167" t="s">
        <v>15</v>
      </c>
      <c r="K146" s="167" t="s">
        <v>16</v>
      </c>
      <c r="L146" s="168" t="s">
        <v>17</v>
      </c>
      <c r="M146" s="166" t="s">
        <v>18</v>
      </c>
      <c r="N146" s="166" t="s">
        <v>19</v>
      </c>
      <c r="O146" s="166" t="s">
        <v>20</v>
      </c>
    </row>
    <row r="147" spans="1:15">
      <c r="A147" s="165"/>
      <c r="B147" s="166"/>
      <c r="C147" s="167"/>
      <c r="D147" s="166"/>
      <c r="E147" s="165"/>
      <c r="F147" s="165"/>
      <c r="G147" s="166"/>
      <c r="H147" s="166"/>
      <c r="I147" s="167"/>
      <c r="J147" s="167"/>
      <c r="K147" s="167"/>
      <c r="L147" s="168"/>
      <c r="M147" s="166"/>
      <c r="N147" s="166"/>
      <c r="O147" s="166"/>
    </row>
    <row r="148" spans="1:15" ht="15.75">
      <c r="A148" s="77">
        <v>1</v>
      </c>
      <c r="B148" s="78">
        <v>43677</v>
      </c>
      <c r="C148" s="79">
        <v>420</v>
      </c>
      <c r="D148" s="73" t="s">
        <v>282</v>
      </c>
      <c r="E148" s="77" t="s">
        <v>22</v>
      </c>
      <c r="F148" s="77" t="s">
        <v>91</v>
      </c>
      <c r="G148" s="77">
        <v>9.5</v>
      </c>
      <c r="H148" s="77">
        <v>4</v>
      </c>
      <c r="I148" s="77">
        <v>13</v>
      </c>
      <c r="J148" s="77">
        <v>16</v>
      </c>
      <c r="K148" s="77">
        <v>19</v>
      </c>
      <c r="L148" s="77">
        <v>19</v>
      </c>
      <c r="M148" s="77">
        <v>1375</v>
      </c>
      <c r="N148" s="7">
        <f>IF('BTST OPTION CALLS'!E148="BUY",('BTST OPTION CALLS'!L148-'BTST OPTION CALLS'!G148)*('BTST OPTION CALLS'!M148),('BTST OPTION CALLS'!G148-'BTST OPTION CALLS'!L148)*('BTST OPTION CALLS'!M148))</f>
        <v>13062.5</v>
      </c>
      <c r="O148" s="8">
        <f>'BTST OPTION CALLS'!N148/('BTST OPTION CALLS'!M148)/'BTST OPTION CALLS'!G148%</f>
        <v>100</v>
      </c>
    </row>
    <row r="149" spans="1:15" ht="15.75">
      <c r="A149" s="77">
        <v>2</v>
      </c>
      <c r="B149" s="78">
        <v>43677</v>
      </c>
      <c r="C149" s="79">
        <v>540</v>
      </c>
      <c r="D149" s="73" t="s">
        <v>267</v>
      </c>
      <c r="E149" s="77" t="s">
        <v>22</v>
      </c>
      <c r="F149" s="77" t="s">
        <v>326</v>
      </c>
      <c r="G149" s="77">
        <v>58</v>
      </c>
      <c r="H149" s="77">
        <v>46</v>
      </c>
      <c r="I149" s="77">
        <v>64</v>
      </c>
      <c r="J149" s="77">
        <v>70</v>
      </c>
      <c r="K149" s="77">
        <v>76</v>
      </c>
      <c r="L149" s="77">
        <v>46</v>
      </c>
      <c r="M149" s="77">
        <v>800</v>
      </c>
      <c r="N149" s="7">
        <f>IF('BTST OPTION CALLS'!E149="BUY",('BTST OPTION CALLS'!L149-'BTST OPTION CALLS'!G149)*('BTST OPTION CALLS'!M149),('BTST OPTION CALLS'!G149-'BTST OPTION CALLS'!L149)*('BTST OPTION CALLS'!M149))</f>
        <v>-9600</v>
      </c>
      <c r="O149" s="8">
        <f>'BTST OPTION CALLS'!N149/('BTST OPTION CALLS'!M149)/'BTST OPTION CALLS'!G149%</f>
        <v>-20.689655172413794</v>
      </c>
    </row>
    <row r="150" spans="1:15" ht="15.75">
      <c r="A150" s="77">
        <v>3</v>
      </c>
      <c r="B150" s="78">
        <v>43676</v>
      </c>
      <c r="C150" s="79">
        <v>130</v>
      </c>
      <c r="D150" s="73" t="s">
        <v>282</v>
      </c>
      <c r="E150" s="77" t="s">
        <v>22</v>
      </c>
      <c r="F150" s="77" t="s">
        <v>56</v>
      </c>
      <c r="G150" s="77">
        <v>3.6</v>
      </c>
      <c r="H150" s="77">
        <v>1.6</v>
      </c>
      <c r="I150" s="77">
        <v>4.5999999999999996</v>
      </c>
      <c r="J150" s="77">
        <v>5.6</v>
      </c>
      <c r="K150" s="77">
        <v>6.6</v>
      </c>
      <c r="L150" s="77">
        <v>5.6</v>
      </c>
      <c r="M150" s="77">
        <v>3500</v>
      </c>
      <c r="N150" s="7">
        <f>IF('BTST OPTION CALLS'!E150="BUY",('BTST OPTION CALLS'!L150-'BTST OPTION CALLS'!G150)*('BTST OPTION CALLS'!M150),('BTST OPTION CALLS'!G150-'BTST OPTION CALLS'!L150)*('BTST OPTION CALLS'!M150))</f>
        <v>6999.9999999999982</v>
      </c>
      <c r="O150" s="8">
        <f>'BTST OPTION CALLS'!N150/('BTST OPTION CALLS'!M150)/'BTST OPTION CALLS'!G150%</f>
        <v>55.555555555555536</v>
      </c>
    </row>
    <row r="151" spans="1:15" ht="15.75">
      <c r="A151" s="77">
        <v>4</v>
      </c>
      <c r="B151" s="78">
        <v>43675</v>
      </c>
      <c r="C151" s="79">
        <v>540</v>
      </c>
      <c r="D151" s="73" t="s">
        <v>282</v>
      </c>
      <c r="E151" s="77" t="s">
        <v>22</v>
      </c>
      <c r="F151" s="77" t="s">
        <v>326</v>
      </c>
      <c r="G151" s="77">
        <v>49</v>
      </c>
      <c r="H151" s="77">
        <v>38</v>
      </c>
      <c r="I151" s="77">
        <v>55</v>
      </c>
      <c r="J151" s="77">
        <v>61</v>
      </c>
      <c r="K151" s="77">
        <v>67</v>
      </c>
      <c r="L151" s="77">
        <v>67</v>
      </c>
      <c r="M151" s="77">
        <v>800</v>
      </c>
      <c r="N151" s="7">
        <f>IF('BTST OPTION CALLS'!E151="BUY",('BTST OPTION CALLS'!L151-'BTST OPTION CALLS'!G151)*('BTST OPTION CALLS'!M151),('BTST OPTION CALLS'!G151-'BTST OPTION CALLS'!L151)*('BTST OPTION CALLS'!M151))</f>
        <v>14400</v>
      </c>
      <c r="O151" s="8">
        <f>'BTST OPTION CALLS'!N151/('BTST OPTION CALLS'!M151)/'BTST OPTION CALLS'!G151%</f>
        <v>36.734693877551024</v>
      </c>
    </row>
    <row r="152" spans="1:15" ht="15.75">
      <c r="A152" s="77">
        <v>5</v>
      </c>
      <c r="B152" s="78">
        <v>43671</v>
      </c>
      <c r="C152" s="79">
        <v>450</v>
      </c>
      <c r="D152" s="73" t="s">
        <v>267</v>
      </c>
      <c r="E152" s="77" t="s">
        <v>22</v>
      </c>
      <c r="F152" s="77" t="s">
        <v>161</v>
      </c>
      <c r="G152" s="77">
        <v>12</v>
      </c>
      <c r="H152" s="77">
        <v>5</v>
      </c>
      <c r="I152" s="77">
        <v>16</v>
      </c>
      <c r="J152" s="77">
        <v>20</v>
      </c>
      <c r="K152" s="77">
        <v>24</v>
      </c>
      <c r="L152" s="77">
        <v>5</v>
      </c>
      <c r="M152" s="77">
        <v>1100</v>
      </c>
      <c r="N152" s="7">
        <f>IF('BTST OPTION CALLS'!E152="BUY",('BTST OPTION CALLS'!L152-'BTST OPTION CALLS'!G152)*('BTST OPTION CALLS'!M152),('BTST OPTION CALLS'!G152-'BTST OPTION CALLS'!L152)*('BTST OPTION CALLS'!M152))</f>
        <v>-7700</v>
      </c>
      <c r="O152" s="8">
        <f>'BTST OPTION CALLS'!N152/('BTST OPTION CALLS'!M152)/'BTST OPTION CALLS'!G152%</f>
        <v>-58.333333333333336</v>
      </c>
    </row>
    <row r="153" spans="1:15" ht="15.75">
      <c r="A153" s="77">
        <v>6</v>
      </c>
      <c r="B153" s="78">
        <v>43670</v>
      </c>
      <c r="C153" s="79">
        <v>400</v>
      </c>
      <c r="D153" s="73" t="s">
        <v>267</v>
      </c>
      <c r="E153" s="77" t="s">
        <v>22</v>
      </c>
      <c r="F153" s="77" t="s">
        <v>345</v>
      </c>
      <c r="G153" s="77">
        <v>20</v>
      </c>
      <c r="H153" s="77">
        <v>14.5</v>
      </c>
      <c r="I153" s="77">
        <v>23</v>
      </c>
      <c r="J153" s="77">
        <v>26</v>
      </c>
      <c r="K153" s="77">
        <v>29</v>
      </c>
      <c r="L153" s="77">
        <v>23</v>
      </c>
      <c r="M153" s="77">
        <v>800</v>
      </c>
      <c r="N153" s="7">
        <f>IF('BTST OPTION CALLS'!E153="BUY",('BTST OPTION CALLS'!L153-'BTST OPTION CALLS'!G153)*('BTST OPTION CALLS'!M153),('BTST OPTION CALLS'!G153-'BTST OPTION CALLS'!L153)*('BTST OPTION CALLS'!M153))</f>
        <v>2400</v>
      </c>
      <c r="O153" s="8">
        <f>'BTST OPTION CALLS'!N153/('BTST OPTION CALLS'!M153)/'BTST OPTION CALLS'!G153%</f>
        <v>15</v>
      </c>
    </row>
    <row r="154" spans="1:15" ht="15.75">
      <c r="A154" s="77">
        <v>7</v>
      </c>
      <c r="B154" s="78">
        <v>43662</v>
      </c>
      <c r="C154" s="79">
        <v>280</v>
      </c>
      <c r="D154" s="73" t="s">
        <v>267</v>
      </c>
      <c r="E154" s="77" t="s">
        <v>22</v>
      </c>
      <c r="F154" s="77" t="s">
        <v>43</v>
      </c>
      <c r="G154" s="77">
        <v>3.4</v>
      </c>
      <c r="H154" s="77">
        <v>0.4</v>
      </c>
      <c r="I154" s="77">
        <v>5.4</v>
      </c>
      <c r="J154" s="77">
        <v>5.4</v>
      </c>
      <c r="K154" s="77">
        <v>7.4</v>
      </c>
      <c r="L154" s="77">
        <v>0.4</v>
      </c>
      <c r="M154" s="77">
        <v>2000</v>
      </c>
      <c r="N154" s="7">
        <f>IF('BTST OPTION CALLS'!E154="BUY",('BTST OPTION CALLS'!L154-'BTST OPTION CALLS'!G154)*('BTST OPTION CALLS'!M154),('BTST OPTION CALLS'!G154-'BTST OPTION CALLS'!L154)*('BTST OPTION CALLS'!M154))</f>
        <v>-6000</v>
      </c>
      <c r="O154" s="8">
        <f>'BTST OPTION CALLS'!N154/('BTST OPTION CALLS'!M154)/'BTST OPTION CALLS'!G154%</f>
        <v>-88.235294117647058</v>
      </c>
    </row>
    <row r="155" spans="1:15" ht="15.75">
      <c r="A155" s="77">
        <v>8</v>
      </c>
      <c r="B155" s="78">
        <v>43661</v>
      </c>
      <c r="C155" s="79">
        <v>1520</v>
      </c>
      <c r="D155" s="73" t="s">
        <v>267</v>
      </c>
      <c r="E155" s="77" t="s">
        <v>22</v>
      </c>
      <c r="F155" s="77" t="s">
        <v>224</v>
      </c>
      <c r="G155" s="77">
        <v>16</v>
      </c>
      <c r="H155" s="77">
        <v>4</v>
      </c>
      <c r="I155" s="77">
        <v>26</v>
      </c>
      <c r="J155" s="77">
        <v>36</v>
      </c>
      <c r="K155" s="77">
        <v>46</v>
      </c>
      <c r="L155" s="77">
        <v>26</v>
      </c>
      <c r="M155" s="77">
        <v>400</v>
      </c>
      <c r="N155" s="7">
        <f>IF('BTST OPTION CALLS'!E155="BUY",('BTST OPTION CALLS'!L155-'BTST OPTION CALLS'!G155)*('BTST OPTION CALLS'!M155),('BTST OPTION CALLS'!G155-'BTST OPTION CALLS'!L155)*('BTST OPTION CALLS'!M155))</f>
        <v>4000</v>
      </c>
      <c r="O155" s="8">
        <f>'BTST OPTION CALLS'!N155/('BTST OPTION CALLS'!M155)/'BTST OPTION CALLS'!G155%</f>
        <v>62.5</v>
      </c>
    </row>
    <row r="156" spans="1:15" ht="15.75">
      <c r="A156" s="77">
        <v>9</v>
      </c>
      <c r="B156" s="78">
        <v>43657</v>
      </c>
      <c r="C156" s="79">
        <v>360</v>
      </c>
      <c r="D156" s="73" t="s">
        <v>267</v>
      </c>
      <c r="E156" s="77" t="s">
        <v>22</v>
      </c>
      <c r="F156" s="77" t="s">
        <v>49</v>
      </c>
      <c r="G156" s="77">
        <v>7.5</v>
      </c>
      <c r="H156" s="77">
        <v>4.5</v>
      </c>
      <c r="I156" s="77">
        <v>9</v>
      </c>
      <c r="J156" s="77">
        <v>10.5</v>
      </c>
      <c r="K156" s="77">
        <v>12</v>
      </c>
      <c r="L156" s="77">
        <v>9</v>
      </c>
      <c r="M156" s="77">
        <v>3000</v>
      </c>
      <c r="N156" s="7">
        <f>IF('BTST OPTION CALLS'!E156="BUY",('BTST OPTION CALLS'!L156-'BTST OPTION CALLS'!G156)*('BTST OPTION CALLS'!M156),('BTST OPTION CALLS'!G156-'BTST OPTION CALLS'!L156)*('BTST OPTION CALLS'!M156))</f>
        <v>4500</v>
      </c>
      <c r="O156" s="8">
        <f>'BTST OPTION CALLS'!N156/('BTST OPTION CALLS'!M156)/'BTST OPTION CALLS'!G156%</f>
        <v>20</v>
      </c>
    </row>
    <row r="157" spans="1:15" ht="15.75">
      <c r="A157" s="77">
        <v>10</v>
      </c>
      <c r="B157" s="78">
        <v>43650</v>
      </c>
      <c r="C157" s="79">
        <v>370</v>
      </c>
      <c r="D157" s="73" t="s">
        <v>267</v>
      </c>
      <c r="E157" s="77" t="s">
        <v>22</v>
      </c>
      <c r="F157" s="77" t="s">
        <v>172</v>
      </c>
      <c r="G157" s="77">
        <v>7.5</v>
      </c>
      <c r="H157" s="77">
        <v>3.8</v>
      </c>
      <c r="I157" s="77">
        <v>9.5</v>
      </c>
      <c r="J157" s="77">
        <v>11.5</v>
      </c>
      <c r="K157" s="77">
        <v>13.5</v>
      </c>
      <c r="L157" s="77">
        <v>9.5</v>
      </c>
      <c r="M157" s="77">
        <v>1851</v>
      </c>
      <c r="N157" s="7">
        <f>IF('BTST OPTION CALLS'!E157="BUY",('BTST OPTION CALLS'!L157-'BTST OPTION CALLS'!G157)*('BTST OPTION CALLS'!M157),('BTST OPTION CALLS'!G157-'BTST OPTION CALLS'!L157)*('BTST OPTION CALLS'!M157))</f>
        <v>3702</v>
      </c>
      <c r="O157" s="8">
        <f>'BTST OPTION CALLS'!N157/('BTST OPTION CALLS'!M157)/'BTST OPTION CALLS'!G157%</f>
        <v>26.666666666666668</v>
      </c>
    </row>
    <row r="158" spans="1:15" ht="16.5">
      <c r="A158" s="82" t="s">
        <v>95</v>
      </c>
      <c r="B158" s="83"/>
      <c r="C158" s="84"/>
      <c r="D158" s="85"/>
      <c r="E158" s="86"/>
      <c r="F158" s="86"/>
      <c r="G158" s="87"/>
      <c r="H158" s="88"/>
      <c r="I158" s="88"/>
      <c r="J158" s="88"/>
      <c r="K158" s="86"/>
      <c r="L158" s="89"/>
      <c r="M158" s="90"/>
      <c r="N158" s="66"/>
    </row>
    <row r="159" spans="1:15" ht="16.5">
      <c r="A159" s="82" t="s">
        <v>96</v>
      </c>
      <c r="B159" s="83"/>
      <c r="C159" s="84"/>
      <c r="D159" s="85"/>
      <c r="E159" s="86"/>
      <c r="F159" s="86"/>
      <c r="G159" s="87"/>
      <c r="H159" s="86"/>
      <c r="I159" s="86"/>
      <c r="J159" s="86"/>
      <c r="K159" s="86"/>
      <c r="L159" s="89"/>
    </row>
    <row r="160" spans="1:15" ht="16.5">
      <c r="A160" s="82" t="s">
        <v>96</v>
      </c>
      <c r="B160" s="83"/>
      <c r="C160" s="84"/>
      <c r="D160" s="85"/>
      <c r="E160" s="86"/>
      <c r="F160" s="86"/>
      <c r="G160" s="87"/>
      <c r="H160" s="86"/>
      <c r="I160" s="86"/>
      <c r="J160" s="86"/>
      <c r="K160" s="86"/>
      <c r="L160" s="76"/>
    </row>
    <row r="161" spans="1:15" ht="17.25" thickBot="1">
      <c r="A161" s="98"/>
      <c r="B161" s="92"/>
      <c r="C161" s="92"/>
      <c r="D161" s="93"/>
      <c r="E161" s="93"/>
      <c r="F161" s="93"/>
      <c r="G161" s="94"/>
      <c r="H161" s="95"/>
      <c r="I161" s="96" t="s">
        <v>27</v>
      </c>
      <c r="J161" s="96"/>
      <c r="K161" s="97"/>
      <c r="L161" s="89"/>
    </row>
    <row r="162" spans="1:15" ht="16.5">
      <c r="A162" s="98"/>
      <c r="B162" s="92"/>
      <c r="C162" s="92"/>
      <c r="D162" s="169" t="s">
        <v>28</v>
      </c>
      <c r="E162" s="169"/>
      <c r="F162" s="99">
        <v>10</v>
      </c>
      <c r="G162" s="100">
        <f>'BTST OPTION CALLS'!G163+'BTST OPTION CALLS'!G164+'BTST OPTION CALLS'!G165+'BTST OPTION CALLS'!G166+'BTST OPTION CALLS'!G167+'BTST OPTION CALLS'!G168</f>
        <v>100</v>
      </c>
      <c r="H162" s="93">
        <v>10</v>
      </c>
      <c r="I162" s="101">
        <f>'BTST OPTION CALLS'!H163/'BTST OPTION CALLS'!H162%</f>
        <v>70</v>
      </c>
      <c r="J162" s="101"/>
      <c r="K162" s="76"/>
      <c r="M162" s="76"/>
    </row>
    <row r="163" spans="1:15" ht="16.5">
      <c r="A163" s="98"/>
      <c r="B163" s="92"/>
      <c r="C163" s="92"/>
      <c r="D163" s="170" t="s">
        <v>29</v>
      </c>
      <c r="E163" s="170"/>
      <c r="F163" s="103">
        <v>7</v>
      </c>
      <c r="G163" s="104">
        <f>('BTST OPTION CALLS'!F163/'BTST OPTION CALLS'!F162)*100</f>
        <v>70</v>
      </c>
      <c r="H163" s="93">
        <v>7</v>
      </c>
      <c r="I163" s="97"/>
      <c r="J163" s="97"/>
      <c r="K163" s="101"/>
    </row>
    <row r="164" spans="1:15" ht="16.5">
      <c r="A164" s="105"/>
      <c r="B164" s="92"/>
      <c r="C164" s="92"/>
      <c r="D164" s="170" t="s">
        <v>31</v>
      </c>
      <c r="E164" s="170"/>
      <c r="F164" s="103">
        <v>0</v>
      </c>
      <c r="G164" s="104">
        <f>('BTST OPTION CALLS'!F164/'BTST OPTION CALLS'!F162)*100</f>
        <v>0</v>
      </c>
      <c r="H164" s="106"/>
      <c r="I164" s="93"/>
      <c r="J164" s="93"/>
      <c r="K164" s="93"/>
    </row>
    <row r="165" spans="1:15" ht="16.5">
      <c r="A165" s="105"/>
      <c r="B165" s="92"/>
      <c r="C165" s="92"/>
      <c r="D165" s="170" t="s">
        <v>32</v>
      </c>
      <c r="E165" s="170"/>
      <c r="F165" s="103">
        <v>0</v>
      </c>
      <c r="G165" s="104">
        <f>('BTST OPTION CALLS'!F165/'BTST OPTION CALLS'!F162)*100</f>
        <v>0</v>
      </c>
      <c r="H165" s="106"/>
      <c r="I165" s="93"/>
      <c r="J165" s="93"/>
      <c r="L165" s="102"/>
    </row>
    <row r="166" spans="1:15" ht="16.5">
      <c r="A166" s="105"/>
      <c r="B166" s="92"/>
      <c r="C166" s="92"/>
      <c r="D166" s="170" t="s">
        <v>33</v>
      </c>
      <c r="E166" s="170"/>
      <c r="F166" s="103">
        <v>3</v>
      </c>
      <c r="G166" s="104">
        <f>('BTST OPTION CALLS'!F166/'BTST OPTION CALLS'!F162)*100</f>
        <v>30</v>
      </c>
      <c r="H166" s="106"/>
      <c r="I166" s="93" t="s">
        <v>34</v>
      </c>
      <c r="J166" s="93"/>
      <c r="K166" s="97"/>
    </row>
    <row r="167" spans="1:15" ht="16.5">
      <c r="A167" s="105"/>
      <c r="B167" s="92"/>
      <c r="C167" s="92"/>
      <c r="D167" s="170" t="s">
        <v>35</v>
      </c>
      <c r="E167" s="170"/>
      <c r="F167" s="103">
        <v>0</v>
      </c>
      <c r="G167" s="104">
        <f>('BTST OPTION CALLS'!F167/'BTST OPTION CALLS'!F162)*100</f>
        <v>0</v>
      </c>
      <c r="H167" s="106"/>
      <c r="I167" s="93"/>
      <c r="J167" s="93"/>
      <c r="K167" s="97"/>
      <c r="L167" s="97"/>
    </row>
    <row r="168" spans="1:15" ht="17.25" thickBot="1">
      <c r="A168" s="105"/>
      <c r="B168" s="92"/>
      <c r="C168" s="92"/>
      <c r="D168" s="171" t="s">
        <v>36</v>
      </c>
      <c r="E168" s="171"/>
      <c r="F168" s="107"/>
      <c r="G168" s="108">
        <f>('BTST OPTION CALLS'!F168/'BTST OPTION CALLS'!F162)*100</f>
        <v>0</v>
      </c>
      <c r="H168" s="106"/>
      <c r="I168" s="93"/>
      <c r="J168" s="93"/>
      <c r="K168" s="102"/>
      <c r="L168" s="97"/>
      <c r="M168" s="76"/>
    </row>
    <row r="169" spans="1:15" ht="16.5">
      <c r="A169" s="109" t="s">
        <v>37</v>
      </c>
      <c r="B169" s="92"/>
      <c r="C169" s="92"/>
      <c r="D169" s="98"/>
      <c r="E169" s="98"/>
      <c r="F169" s="93"/>
      <c r="G169" s="93"/>
      <c r="H169" s="110"/>
      <c r="I169" s="111"/>
      <c r="J169" s="111"/>
      <c r="K169" s="93"/>
      <c r="L169" s="93"/>
      <c r="M169" s="76"/>
    </row>
    <row r="170" spans="1:15" ht="16.5">
      <c r="A170" s="112" t="s">
        <v>38</v>
      </c>
      <c r="B170" s="92"/>
      <c r="C170" s="92"/>
      <c r="D170" s="113"/>
      <c r="E170" s="114"/>
      <c r="F170" s="98"/>
      <c r="G170" s="111"/>
      <c r="H170" s="110"/>
      <c r="I170" s="111"/>
      <c r="J170" s="111"/>
      <c r="K170" s="111"/>
      <c r="L170" s="93"/>
      <c r="M170" s="76"/>
    </row>
    <row r="171" spans="1:15" ht="16.5">
      <c r="A171" s="112" t="s">
        <v>39</v>
      </c>
      <c r="B171" s="92"/>
      <c r="C171" s="92"/>
      <c r="D171" s="98"/>
      <c r="E171" s="114"/>
      <c r="F171" s="98"/>
      <c r="G171" s="111"/>
      <c r="H171" s="110"/>
      <c r="I171" s="97"/>
      <c r="J171" s="97"/>
      <c r="K171" s="97"/>
      <c r="L171" s="93"/>
      <c r="M171" s="76"/>
      <c r="N171" s="93" t="s">
        <v>30</v>
      </c>
    </row>
    <row r="172" spans="1:15" ht="16.5">
      <c r="A172" s="112" t="s">
        <v>40</v>
      </c>
      <c r="B172" s="113"/>
      <c r="C172" s="92"/>
      <c r="D172" s="98"/>
      <c r="E172" s="114"/>
      <c r="F172" s="98"/>
      <c r="G172" s="111"/>
      <c r="H172" s="95"/>
      <c r="I172" s="97"/>
      <c r="J172" s="97"/>
      <c r="K172" s="97"/>
      <c r="L172" s="93"/>
      <c r="M172" s="76"/>
      <c r="N172" s="76"/>
      <c r="O172" s="98"/>
    </row>
    <row r="173" spans="1:15" ht="16.5">
      <c r="A173" s="112" t="s">
        <v>41</v>
      </c>
      <c r="B173" s="105"/>
      <c r="C173" s="113"/>
      <c r="D173" s="98"/>
      <c r="E173" s="116"/>
      <c r="F173" s="111"/>
      <c r="G173" s="111"/>
      <c r="H173" s="95"/>
      <c r="I173" s="97"/>
      <c r="J173" s="97"/>
      <c r="K173" s="97"/>
      <c r="L173" s="111"/>
      <c r="M173" s="76"/>
      <c r="N173" s="76"/>
      <c r="O173" s="76"/>
    </row>
    <row r="174" spans="1:15">
      <c r="A174" s="159" t="s">
        <v>0</v>
      </c>
      <c r="B174" s="159"/>
      <c r="C174" s="159"/>
      <c r="D174" s="159"/>
      <c r="E174" s="159"/>
      <c r="F174" s="159"/>
      <c r="G174" s="159"/>
      <c r="H174" s="159"/>
      <c r="I174" s="159"/>
      <c r="J174" s="159"/>
      <c r="K174" s="159"/>
      <c r="L174" s="159"/>
      <c r="M174" s="159"/>
      <c r="N174" s="159"/>
      <c r="O174" s="159"/>
    </row>
    <row r="175" spans="1:15">
      <c r="A175" s="159"/>
      <c r="B175" s="159"/>
      <c r="C175" s="159"/>
      <c r="D175" s="159"/>
      <c r="E175" s="159"/>
      <c r="F175" s="159"/>
      <c r="G175" s="159"/>
      <c r="H175" s="159"/>
      <c r="I175" s="159"/>
      <c r="J175" s="159"/>
      <c r="K175" s="159"/>
      <c r="L175" s="159"/>
      <c r="M175" s="159"/>
      <c r="N175" s="159"/>
      <c r="O175" s="159"/>
    </row>
    <row r="176" spans="1:15">
      <c r="A176" s="159"/>
      <c r="B176" s="159"/>
      <c r="C176" s="159"/>
      <c r="D176" s="159"/>
      <c r="E176" s="159"/>
      <c r="F176" s="159"/>
      <c r="G176" s="159"/>
      <c r="H176" s="159"/>
      <c r="I176" s="159"/>
      <c r="J176" s="159"/>
      <c r="K176" s="159"/>
      <c r="L176" s="159"/>
      <c r="M176" s="159"/>
      <c r="N176" s="159"/>
      <c r="O176" s="159"/>
    </row>
    <row r="177" spans="1:15">
      <c r="A177" s="172" t="s">
        <v>328</v>
      </c>
      <c r="B177" s="172"/>
      <c r="C177" s="172"/>
      <c r="D177" s="172"/>
      <c r="E177" s="172"/>
      <c r="F177" s="172"/>
      <c r="G177" s="172"/>
      <c r="H177" s="172"/>
      <c r="I177" s="172"/>
      <c r="J177" s="172"/>
      <c r="K177" s="172"/>
      <c r="L177" s="172"/>
      <c r="M177" s="172"/>
      <c r="N177" s="172"/>
      <c r="O177" s="172"/>
    </row>
    <row r="178" spans="1:15">
      <c r="A178" s="172" t="s">
        <v>329</v>
      </c>
      <c r="B178" s="172"/>
      <c r="C178" s="172"/>
      <c r="D178" s="172"/>
      <c r="E178" s="172"/>
      <c r="F178" s="172"/>
      <c r="G178" s="172"/>
      <c r="H178" s="172"/>
      <c r="I178" s="172"/>
      <c r="J178" s="172"/>
      <c r="K178" s="172"/>
      <c r="L178" s="172"/>
      <c r="M178" s="172"/>
      <c r="N178" s="172"/>
      <c r="O178" s="172"/>
    </row>
    <row r="179" spans="1:15">
      <c r="A179" s="163" t="s">
        <v>3</v>
      </c>
      <c r="B179" s="163"/>
      <c r="C179" s="163"/>
      <c r="D179" s="163"/>
      <c r="E179" s="163"/>
      <c r="F179" s="163"/>
      <c r="G179" s="163"/>
      <c r="H179" s="163"/>
      <c r="I179" s="163"/>
      <c r="J179" s="163"/>
      <c r="K179" s="163"/>
      <c r="L179" s="163"/>
      <c r="M179" s="163"/>
      <c r="N179" s="163"/>
      <c r="O179" s="163"/>
    </row>
    <row r="180" spans="1:15" ht="16.5">
      <c r="A180" s="173" t="s">
        <v>388</v>
      </c>
      <c r="B180" s="173"/>
      <c r="C180" s="173"/>
      <c r="D180" s="173"/>
      <c r="E180" s="173"/>
      <c r="F180" s="173"/>
      <c r="G180" s="173"/>
      <c r="H180" s="173"/>
      <c r="I180" s="173"/>
      <c r="J180" s="173"/>
      <c r="K180" s="173"/>
      <c r="L180" s="173"/>
      <c r="M180" s="173"/>
      <c r="N180" s="173"/>
      <c r="O180" s="173"/>
    </row>
    <row r="181" spans="1:15" ht="16.5">
      <c r="A181" s="164" t="s">
        <v>5</v>
      </c>
      <c r="B181" s="164"/>
      <c r="C181" s="164"/>
      <c r="D181" s="164"/>
      <c r="E181" s="164"/>
      <c r="F181" s="164"/>
      <c r="G181" s="164"/>
      <c r="H181" s="164"/>
      <c r="I181" s="164"/>
      <c r="J181" s="164"/>
      <c r="K181" s="164"/>
      <c r="L181" s="164"/>
      <c r="M181" s="164"/>
      <c r="N181" s="164"/>
      <c r="O181" s="164"/>
    </row>
    <row r="182" spans="1:15">
      <c r="A182" s="165" t="s">
        <v>6</v>
      </c>
      <c r="B182" s="166" t="s">
        <v>7</v>
      </c>
      <c r="C182" s="167" t="s">
        <v>8</v>
      </c>
      <c r="D182" s="166" t="s">
        <v>9</v>
      </c>
      <c r="E182" s="165" t="s">
        <v>10</v>
      </c>
      <c r="F182" s="165" t="s">
        <v>11</v>
      </c>
      <c r="G182" s="166" t="s">
        <v>12</v>
      </c>
      <c r="H182" s="166" t="s">
        <v>13</v>
      </c>
      <c r="I182" s="167" t="s">
        <v>14</v>
      </c>
      <c r="J182" s="167" t="s">
        <v>15</v>
      </c>
      <c r="K182" s="167" t="s">
        <v>16</v>
      </c>
      <c r="L182" s="168" t="s">
        <v>17</v>
      </c>
      <c r="M182" s="166" t="s">
        <v>18</v>
      </c>
      <c r="N182" s="166" t="s">
        <v>19</v>
      </c>
      <c r="O182" s="166" t="s">
        <v>20</v>
      </c>
    </row>
    <row r="183" spans="1:15">
      <c r="A183" s="165"/>
      <c r="B183" s="166"/>
      <c r="C183" s="167"/>
      <c r="D183" s="166"/>
      <c r="E183" s="165"/>
      <c r="F183" s="165"/>
      <c r="G183" s="166"/>
      <c r="H183" s="166"/>
      <c r="I183" s="167"/>
      <c r="J183" s="167"/>
      <c r="K183" s="167"/>
      <c r="L183" s="168"/>
      <c r="M183" s="166"/>
      <c r="N183" s="166"/>
      <c r="O183" s="166"/>
    </row>
    <row r="184" spans="1:15" ht="15.75">
      <c r="A184" s="77">
        <v>1</v>
      </c>
      <c r="B184" s="78">
        <v>43643</v>
      </c>
      <c r="C184" s="79">
        <v>170</v>
      </c>
      <c r="D184" s="73" t="s">
        <v>267</v>
      </c>
      <c r="E184" s="77" t="s">
        <v>22</v>
      </c>
      <c r="F184" s="77" t="s">
        <v>208</v>
      </c>
      <c r="G184" s="77">
        <v>5.3</v>
      </c>
      <c r="H184" s="77">
        <v>3.3</v>
      </c>
      <c r="I184" s="77">
        <v>6.3</v>
      </c>
      <c r="J184" s="77">
        <v>7.3</v>
      </c>
      <c r="K184" s="77">
        <v>8.3000000000000007</v>
      </c>
      <c r="L184" s="77">
        <v>6.3</v>
      </c>
      <c r="M184" s="77">
        <v>3750</v>
      </c>
      <c r="N184" s="7">
        <f>IF('BTST OPTION CALLS'!E184="BUY",('BTST OPTION CALLS'!L184-'BTST OPTION CALLS'!G184)*('BTST OPTION CALLS'!M184),('BTST OPTION CALLS'!G184-'BTST OPTION CALLS'!L184)*('BTST OPTION CALLS'!M184))</f>
        <v>3750</v>
      </c>
      <c r="O184" s="8">
        <f>'BTST OPTION CALLS'!N184/('BTST OPTION CALLS'!M184)/'BTST OPTION CALLS'!G184%</f>
        <v>18.867924528301888</v>
      </c>
    </row>
    <row r="185" spans="1:15" ht="15.75">
      <c r="A185" s="77">
        <v>2</v>
      </c>
      <c r="B185" s="78">
        <v>43637</v>
      </c>
      <c r="C185" s="79">
        <v>210</v>
      </c>
      <c r="D185" s="73" t="s">
        <v>267</v>
      </c>
      <c r="E185" s="77" t="s">
        <v>22</v>
      </c>
      <c r="F185" s="77" t="s">
        <v>24</v>
      </c>
      <c r="G185" s="77">
        <v>6</v>
      </c>
      <c r="H185" s="77">
        <v>4</v>
      </c>
      <c r="I185" s="77">
        <v>7</v>
      </c>
      <c r="J185" s="77">
        <v>8</v>
      </c>
      <c r="K185" s="77">
        <v>9</v>
      </c>
      <c r="L185" s="77">
        <v>7</v>
      </c>
      <c r="M185" s="77">
        <v>3500</v>
      </c>
      <c r="N185" s="7">
        <f>IF('BTST OPTION CALLS'!E185="BUY",('BTST OPTION CALLS'!L185-'BTST OPTION CALLS'!G185)*('BTST OPTION CALLS'!M185),('BTST OPTION CALLS'!G185-'BTST OPTION CALLS'!L185)*('BTST OPTION CALLS'!M185))</f>
        <v>3500</v>
      </c>
      <c r="O185" s="8">
        <f>'BTST OPTION CALLS'!N185/('BTST OPTION CALLS'!M185)/'BTST OPTION CALLS'!G185%</f>
        <v>16.666666666666668</v>
      </c>
    </row>
    <row r="186" spans="1:15" ht="15.75">
      <c r="A186" s="77">
        <v>3</v>
      </c>
      <c r="B186" s="78">
        <v>43641</v>
      </c>
      <c r="C186" s="79">
        <v>355</v>
      </c>
      <c r="D186" s="73" t="s">
        <v>267</v>
      </c>
      <c r="E186" s="77" t="s">
        <v>22</v>
      </c>
      <c r="F186" s="77" t="s">
        <v>49</v>
      </c>
      <c r="G186" s="77">
        <v>3.5</v>
      </c>
      <c r="H186" s="77">
        <v>0.5</v>
      </c>
      <c r="I186" s="77">
        <v>5</v>
      </c>
      <c r="J186" s="77">
        <v>6.5</v>
      </c>
      <c r="K186" s="77">
        <v>8</v>
      </c>
      <c r="L186" s="77">
        <v>5</v>
      </c>
      <c r="M186" s="77">
        <v>3000</v>
      </c>
      <c r="N186" s="7">
        <f>IF('BTST OPTION CALLS'!E186="BUY",('BTST OPTION CALLS'!L186-'BTST OPTION CALLS'!G186)*('BTST OPTION CALLS'!M186),('BTST OPTION CALLS'!G186-'BTST OPTION CALLS'!L186)*('BTST OPTION CALLS'!M186))</f>
        <v>4500</v>
      </c>
      <c r="O186" s="8">
        <f>'BTST OPTION CALLS'!N186/('BTST OPTION CALLS'!M186)/'BTST OPTION CALLS'!G186%</f>
        <v>42.857142857142854</v>
      </c>
    </row>
    <row r="187" spans="1:15" ht="15.75">
      <c r="A187" s="77">
        <v>4</v>
      </c>
      <c r="B187" s="78">
        <v>43637</v>
      </c>
      <c r="C187" s="79">
        <v>400</v>
      </c>
      <c r="D187" s="73" t="s">
        <v>267</v>
      </c>
      <c r="E187" s="77" t="s">
        <v>22</v>
      </c>
      <c r="F187" s="77" t="s">
        <v>391</v>
      </c>
      <c r="G187" s="77">
        <v>4</v>
      </c>
      <c r="H187" s="77">
        <v>0.5</v>
      </c>
      <c r="I187" s="77">
        <v>7</v>
      </c>
      <c r="J187" s="77">
        <v>10</v>
      </c>
      <c r="K187" s="77">
        <v>13</v>
      </c>
      <c r="L187" s="77">
        <v>13</v>
      </c>
      <c r="M187" s="77">
        <v>1500</v>
      </c>
      <c r="N187" s="7">
        <f>IF('BTST OPTION CALLS'!E187="BUY",('BTST OPTION CALLS'!L187-'BTST OPTION CALLS'!G187)*('BTST OPTION CALLS'!M187),('BTST OPTION CALLS'!G187-'BTST OPTION CALLS'!L187)*('BTST OPTION CALLS'!M187))</f>
        <v>13500</v>
      </c>
      <c r="O187" s="8">
        <f>'BTST OPTION CALLS'!N187/('BTST OPTION CALLS'!M187)/'BTST OPTION CALLS'!G187%</f>
        <v>225</v>
      </c>
    </row>
    <row r="188" spans="1:15" ht="15.75">
      <c r="A188" s="77">
        <v>5</v>
      </c>
      <c r="B188" s="78">
        <v>43628</v>
      </c>
      <c r="C188" s="79">
        <v>780</v>
      </c>
      <c r="D188" s="73" t="s">
        <v>267</v>
      </c>
      <c r="E188" s="77" t="s">
        <v>22</v>
      </c>
      <c r="F188" s="77" t="s">
        <v>227</v>
      </c>
      <c r="G188" s="77">
        <v>11</v>
      </c>
      <c r="H188" s="77">
        <v>5</v>
      </c>
      <c r="I188" s="77">
        <v>14.5</v>
      </c>
      <c r="J188" s="77">
        <v>18</v>
      </c>
      <c r="K188" s="77">
        <v>21.5</v>
      </c>
      <c r="L188" s="77">
        <v>5</v>
      </c>
      <c r="M188" s="77">
        <v>1400</v>
      </c>
      <c r="N188" s="7">
        <f>IF('BTST OPTION CALLS'!E188="BUY",('BTST OPTION CALLS'!L188-'BTST OPTION CALLS'!G188)*('BTST OPTION CALLS'!M188),('BTST OPTION CALLS'!G188-'BTST OPTION CALLS'!L188)*('BTST OPTION CALLS'!M188))</f>
        <v>-8400</v>
      </c>
      <c r="O188" s="8">
        <f>'BTST OPTION CALLS'!N188/('BTST OPTION CALLS'!M188)/'BTST OPTION CALLS'!G188%</f>
        <v>-54.545454545454547</v>
      </c>
    </row>
    <row r="189" spans="1:15" ht="15.75">
      <c r="A189" s="77">
        <v>6</v>
      </c>
      <c r="B189" s="78">
        <v>43623</v>
      </c>
      <c r="C189" s="79">
        <v>1420</v>
      </c>
      <c r="D189" s="73" t="s">
        <v>267</v>
      </c>
      <c r="E189" s="77" t="s">
        <v>22</v>
      </c>
      <c r="F189" s="77" t="s">
        <v>312</v>
      </c>
      <c r="G189" s="77">
        <v>35</v>
      </c>
      <c r="H189" s="77">
        <v>20</v>
      </c>
      <c r="I189" s="77">
        <v>43</v>
      </c>
      <c r="J189" s="77">
        <v>51</v>
      </c>
      <c r="K189" s="77">
        <v>59</v>
      </c>
      <c r="L189" s="77">
        <v>20</v>
      </c>
      <c r="M189" s="77">
        <v>500</v>
      </c>
      <c r="N189" s="7">
        <f>IF('BTST OPTION CALLS'!E189="BUY",('BTST OPTION CALLS'!L189-'BTST OPTION CALLS'!G189)*('BTST OPTION CALLS'!M189),('BTST OPTION CALLS'!G189-'BTST OPTION CALLS'!L189)*('BTST OPTION CALLS'!M189))</f>
        <v>-7500</v>
      </c>
      <c r="O189" s="8">
        <f>'BTST OPTION CALLS'!N189/('BTST OPTION CALLS'!M189)/'BTST OPTION CALLS'!G189%</f>
        <v>-42.857142857142861</v>
      </c>
    </row>
    <row r="190" spans="1:15" ht="15.75">
      <c r="A190" s="77">
        <v>7</v>
      </c>
      <c r="B190" s="78">
        <v>43622</v>
      </c>
      <c r="C190" s="79">
        <v>60</v>
      </c>
      <c r="D190" s="73" t="s">
        <v>282</v>
      </c>
      <c r="E190" s="77" t="s">
        <v>22</v>
      </c>
      <c r="F190" s="77" t="s">
        <v>270</v>
      </c>
      <c r="G190" s="77">
        <v>9</v>
      </c>
      <c r="H190" s="77">
        <v>8</v>
      </c>
      <c r="I190" s="77">
        <v>9.5</v>
      </c>
      <c r="J190" s="77">
        <v>10</v>
      </c>
      <c r="K190" s="77">
        <v>10.5</v>
      </c>
      <c r="L190" s="77">
        <v>9.5</v>
      </c>
      <c r="M190" s="77">
        <v>6500</v>
      </c>
      <c r="N190" s="7">
        <f>IF('BTST OPTION CALLS'!E190="BUY",('BTST OPTION CALLS'!L190-'BTST OPTION CALLS'!G190)*('BTST OPTION CALLS'!M190),('BTST OPTION CALLS'!G190-'BTST OPTION CALLS'!L190)*('BTST OPTION CALLS'!M190))</f>
        <v>3250</v>
      </c>
      <c r="O190" s="8">
        <f>'BTST OPTION CALLS'!N190/('BTST OPTION CALLS'!M190)/'BTST OPTION CALLS'!G190%</f>
        <v>5.5555555555555554</v>
      </c>
    </row>
    <row r="191" spans="1:15" ht="16.5">
      <c r="A191" s="82" t="s">
        <v>95</v>
      </c>
      <c r="B191" s="83"/>
      <c r="C191" s="84"/>
      <c r="D191" s="85"/>
      <c r="E191" s="86"/>
      <c r="F191" s="86"/>
      <c r="G191" s="87"/>
      <c r="H191" s="88"/>
      <c r="I191" s="88"/>
      <c r="J191" s="88"/>
      <c r="K191" s="86"/>
      <c r="L191" s="89"/>
      <c r="M191" s="90"/>
      <c r="N191" s="66"/>
    </row>
    <row r="192" spans="1:15" ht="16.5">
      <c r="A192" s="82" t="s">
        <v>96</v>
      </c>
      <c r="B192" s="83"/>
      <c r="C192" s="84"/>
      <c r="D192" s="85"/>
      <c r="E192" s="86"/>
      <c r="F192" s="86"/>
      <c r="G192" s="87"/>
      <c r="H192" s="86"/>
      <c r="I192" s="86"/>
      <c r="J192" s="86"/>
      <c r="K192" s="86"/>
      <c r="L192" s="89"/>
    </row>
    <row r="193" spans="1:15" ht="16.5">
      <c r="A193" s="82" t="s">
        <v>96</v>
      </c>
      <c r="B193" s="83"/>
      <c r="C193" s="84"/>
      <c r="D193" s="85"/>
      <c r="E193" s="86"/>
      <c r="F193" s="86"/>
      <c r="G193" s="87"/>
      <c r="H193" s="86"/>
      <c r="I193" s="86"/>
      <c r="J193" s="86"/>
      <c r="K193" s="86"/>
      <c r="L193" s="76"/>
    </row>
    <row r="194" spans="1:15" ht="17.25" thickBot="1">
      <c r="A194" s="98"/>
      <c r="B194" s="92"/>
      <c r="C194" s="92"/>
      <c r="D194" s="93"/>
      <c r="E194" s="93"/>
      <c r="F194" s="93"/>
      <c r="G194" s="94"/>
      <c r="H194" s="95"/>
      <c r="I194" s="96" t="s">
        <v>27</v>
      </c>
      <c r="J194" s="96"/>
      <c r="K194" s="97"/>
      <c r="L194" s="89"/>
    </row>
    <row r="195" spans="1:15" ht="16.5">
      <c r="A195" s="98"/>
      <c r="B195" s="92"/>
      <c r="C195" s="92"/>
      <c r="D195" s="169" t="s">
        <v>28</v>
      </c>
      <c r="E195" s="169"/>
      <c r="F195" s="99">
        <v>7</v>
      </c>
      <c r="G195" s="100">
        <f>'BTST OPTION CALLS'!G196+'BTST OPTION CALLS'!G197+'BTST OPTION CALLS'!G198+'BTST OPTION CALLS'!G199+'BTST OPTION CALLS'!G200+'BTST OPTION CALLS'!G201</f>
        <v>100</v>
      </c>
      <c r="H195" s="93">
        <v>7</v>
      </c>
      <c r="I195" s="101">
        <f>'BTST OPTION CALLS'!H196/'BTST OPTION CALLS'!H195%</f>
        <v>71.428571428571416</v>
      </c>
      <c r="J195" s="101"/>
      <c r="K195" s="76"/>
      <c r="M195" s="76"/>
    </row>
    <row r="196" spans="1:15" ht="16.5">
      <c r="A196" s="98"/>
      <c r="B196" s="92"/>
      <c r="C196" s="92"/>
      <c r="D196" s="170" t="s">
        <v>29</v>
      </c>
      <c r="E196" s="170"/>
      <c r="F196" s="103">
        <v>5</v>
      </c>
      <c r="G196" s="104">
        <f>('BTST OPTION CALLS'!F196/'BTST OPTION CALLS'!F195)*100</f>
        <v>71.428571428571431</v>
      </c>
      <c r="H196" s="93">
        <v>5</v>
      </c>
      <c r="I196" s="97"/>
      <c r="J196" s="97"/>
      <c r="K196" s="101"/>
    </row>
    <row r="197" spans="1:15" ht="16.5">
      <c r="A197" s="105"/>
      <c r="B197" s="92"/>
      <c r="C197" s="92"/>
      <c r="D197" s="170" t="s">
        <v>31</v>
      </c>
      <c r="E197" s="170"/>
      <c r="F197" s="103">
        <v>0</v>
      </c>
      <c r="G197" s="104">
        <f>('BTST OPTION CALLS'!F197/'BTST OPTION CALLS'!F195)*100</f>
        <v>0</v>
      </c>
      <c r="H197" s="106"/>
      <c r="I197" s="93"/>
      <c r="J197" s="93"/>
      <c r="K197" s="93"/>
      <c r="L197" s="102"/>
    </row>
    <row r="198" spans="1:15" ht="16.5">
      <c r="A198" s="105"/>
      <c r="B198" s="92"/>
      <c r="C198" s="92"/>
      <c r="D198" s="170" t="s">
        <v>32</v>
      </c>
      <c r="E198" s="170"/>
      <c r="F198" s="103">
        <v>0</v>
      </c>
      <c r="G198" s="104">
        <f>('BTST OPTION CALLS'!F198/'BTST OPTION CALLS'!F195)*100</f>
        <v>0</v>
      </c>
      <c r="H198" s="106"/>
      <c r="I198" s="93"/>
      <c r="J198" s="93"/>
      <c r="M198" s="76"/>
    </row>
    <row r="199" spans="1:15" ht="16.5">
      <c r="A199" s="105"/>
      <c r="B199" s="92"/>
      <c r="C199" s="92"/>
      <c r="D199" s="170" t="s">
        <v>33</v>
      </c>
      <c r="E199" s="170"/>
      <c r="F199" s="103">
        <v>2</v>
      </c>
      <c r="G199" s="104">
        <f>('BTST OPTION CALLS'!F199/'BTST OPTION CALLS'!F195)*100</f>
        <v>28.571428571428569</v>
      </c>
      <c r="H199" s="106"/>
      <c r="I199" s="93" t="s">
        <v>34</v>
      </c>
      <c r="J199" s="93"/>
      <c r="K199" s="97"/>
      <c r="L199" s="97"/>
    </row>
    <row r="200" spans="1:15" ht="16.5">
      <c r="A200" s="105"/>
      <c r="B200" s="92"/>
      <c r="C200" s="92"/>
      <c r="D200" s="170" t="s">
        <v>35</v>
      </c>
      <c r="E200" s="170"/>
      <c r="F200" s="103">
        <v>0</v>
      </c>
      <c r="G200" s="104">
        <f>('BTST OPTION CALLS'!F200/'BTST OPTION CALLS'!F195)*100</f>
        <v>0</v>
      </c>
      <c r="H200" s="106"/>
      <c r="I200" s="93"/>
      <c r="J200" s="93"/>
      <c r="K200" s="97"/>
      <c r="L200" s="97"/>
      <c r="M200" s="76"/>
    </row>
    <row r="201" spans="1:15" ht="17.25" thickBot="1">
      <c r="A201" s="105"/>
      <c r="B201" s="92"/>
      <c r="C201" s="92"/>
      <c r="D201" s="171" t="s">
        <v>36</v>
      </c>
      <c r="E201" s="171"/>
      <c r="F201" s="107"/>
      <c r="G201" s="108">
        <f>('BTST OPTION CALLS'!F201/'BTST OPTION CALLS'!F195)*100</f>
        <v>0</v>
      </c>
      <c r="H201" s="106"/>
      <c r="I201" s="93"/>
      <c r="J201" s="93"/>
      <c r="K201" s="102"/>
      <c r="L201" s="102"/>
    </row>
    <row r="202" spans="1:15" ht="16.5">
      <c r="A202" s="109" t="s">
        <v>37</v>
      </c>
      <c r="B202" s="92"/>
      <c r="C202" s="92"/>
      <c r="D202" s="98"/>
      <c r="E202" s="98"/>
      <c r="F202" s="93"/>
      <c r="G202" s="93"/>
      <c r="H202" s="110"/>
      <c r="I202" s="111"/>
      <c r="J202" s="111"/>
      <c r="K202" s="93"/>
      <c r="L202" s="93"/>
      <c r="M202" s="76"/>
    </row>
    <row r="203" spans="1:15" ht="16.5">
      <c r="A203" s="112" t="s">
        <v>38</v>
      </c>
      <c r="B203" s="92"/>
      <c r="C203" s="92"/>
      <c r="D203" s="113"/>
      <c r="E203" s="114"/>
      <c r="F203" s="98"/>
      <c r="G203" s="111"/>
      <c r="H203" s="110"/>
      <c r="I203" s="111"/>
      <c r="J203" s="111"/>
      <c r="K203" s="111"/>
      <c r="L203" s="93"/>
      <c r="M203" s="76"/>
    </row>
    <row r="204" spans="1:15" ht="16.5">
      <c r="A204" s="112" t="s">
        <v>39</v>
      </c>
      <c r="B204" s="92"/>
      <c r="C204" s="92"/>
      <c r="D204" s="98"/>
      <c r="E204" s="114"/>
      <c r="F204" s="98"/>
      <c r="G204" s="111"/>
      <c r="H204" s="110"/>
      <c r="I204" s="97"/>
      <c r="J204" s="97"/>
      <c r="K204" s="97"/>
      <c r="L204" s="93"/>
      <c r="M204" s="76"/>
      <c r="N204" s="93" t="s">
        <v>30</v>
      </c>
    </row>
    <row r="205" spans="1:15" ht="16.5">
      <c r="A205" s="112" t="s">
        <v>40</v>
      </c>
      <c r="B205" s="113"/>
      <c r="C205" s="92"/>
      <c r="D205" s="98"/>
      <c r="E205" s="114"/>
      <c r="F205" s="98"/>
      <c r="G205" s="111"/>
      <c r="H205" s="95"/>
      <c r="I205" s="97"/>
      <c r="J205" s="97"/>
      <c r="K205" s="97"/>
      <c r="L205" s="93"/>
      <c r="M205" s="76"/>
      <c r="N205" s="76"/>
      <c r="O205" s="98"/>
    </row>
    <row r="206" spans="1:15" ht="16.5">
      <c r="A206" s="112" t="s">
        <v>41</v>
      </c>
      <c r="B206" s="105"/>
      <c r="C206" s="113"/>
      <c r="D206" s="98"/>
      <c r="E206" s="116"/>
      <c r="F206" s="111"/>
      <c r="G206" s="111"/>
      <c r="H206" s="95"/>
      <c r="I206" s="97"/>
      <c r="J206" s="97"/>
      <c r="K206" s="97"/>
      <c r="L206" s="111"/>
      <c r="M206" s="76"/>
      <c r="N206" s="76"/>
      <c r="O206" s="76"/>
    </row>
    <row r="207" spans="1:15">
      <c r="A207" s="159" t="s">
        <v>0</v>
      </c>
      <c r="B207" s="159"/>
      <c r="C207" s="159"/>
      <c r="D207" s="159"/>
      <c r="E207" s="159"/>
      <c r="F207" s="159"/>
      <c r="G207" s="159"/>
      <c r="H207" s="159"/>
      <c r="I207" s="159"/>
      <c r="J207" s="159"/>
      <c r="K207" s="159"/>
      <c r="L207" s="159"/>
      <c r="M207" s="159"/>
      <c r="N207" s="159"/>
      <c r="O207" s="159"/>
    </row>
    <row r="208" spans="1:15">
      <c r="A208" s="159"/>
      <c r="B208" s="159"/>
      <c r="C208" s="159"/>
      <c r="D208" s="159"/>
      <c r="E208" s="159"/>
      <c r="F208" s="159"/>
      <c r="G208" s="159"/>
      <c r="H208" s="159"/>
      <c r="I208" s="159"/>
      <c r="J208" s="159"/>
      <c r="K208" s="159"/>
      <c r="L208" s="159"/>
      <c r="M208" s="159"/>
      <c r="N208" s="159"/>
      <c r="O208" s="159"/>
    </row>
    <row r="209" spans="1:15">
      <c r="A209" s="159"/>
      <c r="B209" s="159"/>
      <c r="C209" s="159"/>
      <c r="D209" s="159"/>
      <c r="E209" s="159"/>
      <c r="F209" s="159"/>
      <c r="G209" s="159"/>
      <c r="H209" s="159"/>
      <c r="I209" s="159"/>
      <c r="J209" s="159"/>
      <c r="K209" s="159"/>
      <c r="L209" s="159"/>
      <c r="M209" s="159"/>
      <c r="N209" s="159"/>
      <c r="O209" s="159"/>
    </row>
    <row r="210" spans="1:15">
      <c r="A210" s="172" t="s">
        <v>328</v>
      </c>
      <c r="B210" s="172"/>
      <c r="C210" s="172"/>
      <c r="D210" s="172"/>
      <c r="E210" s="172"/>
      <c r="F210" s="172"/>
      <c r="G210" s="172"/>
      <c r="H210" s="172"/>
      <c r="I210" s="172"/>
      <c r="J210" s="172"/>
      <c r="K210" s="172"/>
      <c r="L210" s="172"/>
      <c r="M210" s="172"/>
      <c r="N210" s="172"/>
      <c r="O210" s="172"/>
    </row>
    <row r="211" spans="1:15">
      <c r="A211" s="172" t="s">
        <v>329</v>
      </c>
      <c r="B211" s="172"/>
      <c r="C211" s="172"/>
      <c r="D211" s="172"/>
      <c r="E211" s="172"/>
      <c r="F211" s="172"/>
      <c r="G211" s="172"/>
      <c r="H211" s="172"/>
      <c r="I211" s="172"/>
      <c r="J211" s="172"/>
      <c r="K211" s="172"/>
      <c r="L211" s="172"/>
      <c r="M211" s="172"/>
      <c r="N211" s="172"/>
      <c r="O211" s="172"/>
    </row>
    <row r="212" spans="1:15">
      <c r="A212" s="163" t="s">
        <v>3</v>
      </c>
      <c r="B212" s="163"/>
      <c r="C212" s="163"/>
      <c r="D212" s="163"/>
      <c r="E212" s="163"/>
      <c r="F212" s="163"/>
      <c r="G212" s="163"/>
      <c r="H212" s="163"/>
      <c r="I212" s="163"/>
      <c r="J212" s="163"/>
      <c r="K212" s="163"/>
      <c r="L212" s="163"/>
      <c r="M212" s="163"/>
      <c r="N212" s="163"/>
      <c r="O212" s="163"/>
    </row>
    <row r="213" spans="1:15" ht="16.5">
      <c r="A213" s="173" t="s">
        <v>385</v>
      </c>
      <c r="B213" s="173"/>
      <c r="C213" s="173"/>
      <c r="D213" s="173"/>
      <c r="E213" s="173"/>
      <c r="F213" s="173"/>
      <c r="G213" s="173"/>
      <c r="H213" s="173"/>
      <c r="I213" s="173"/>
      <c r="J213" s="173"/>
      <c r="K213" s="173"/>
      <c r="L213" s="173"/>
      <c r="M213" s="173"/>
      <c r="N213" s="173"/>
      <c r="O213" s="173"/>
    </row>
    <row r="214" spans="1:15" ht="16.5">
      <c r="A214" s="164" t="s">
        <v>5</v>
      </c>
      <c r="B214" s="164"/>
      <c r="C214" s="164"/>
      <c r="D214" s="164"/>
      <c r="E214" s="164"/>
      <c r="F214" s="164"/>
      <c r="G214" s="164"/>
      <c r="H214" s="164"/>
      <c r="I214" s="164"/>
      <c r="J214" s="164"/>
      <c r="K214" s="164"/>
      <c r="L214" s="164"/>
      <c r="M214" s="164"/>
      <c r="N214" s="164"/>
      <c r="O214" s="164"/>
    </row>
    <row r="215" spans="1:15">
      <c r="A215" s="165" t="s">
        <v>6</v>
      </c>
      <c r="B215" s="166" t="s">
        <v>7</v>
      </c>
      <c r="C215" s="167" t="s">
        <v>8</v>
      </c>
      <c r="D215" s="166" t="s">
        <v>9</v>
      </c>
      <c r="E215" s="165" t="s">
        <v>10</v>
      </c>
      <c r="F215" s="165" t="s">
        <v>11</v>
      </c>
      <c r="G215" s="166" t="s">
        <v>12</v>
      </c>
      <c r="H215" s="166" t="s">
        <v>13</v>
      </c>
      <c r="I215" s="167" t="s">
        <v>14</v>
      </c>
      <c r="J215" s="167" t="s">
        <v>15</v>
      </c>
      <c r="K215" s="167" t="s">
        <v>16</v>
      </c>
      <c r="L215" s="168" t="s">
        <v>17</v>
      </c>
      <c r="M215" s="166" t="s">
        <v>18</v>
      </c>
      <c r="N215" s="166" t="s">
        <v>19</v>
      </c>
      <c r="O215" s="166" t="s">
        <v>20</v>
      </c>
    </row>
    <row r="216" spans="1:15">
      <c r="A216" s="165"/>
      <c r="B216" s="166"/>
      <c r="C216" s="167"/>
      <c r="D216" s="166"/>
      <c r="E216" s="165"/>
      <c r="F216" s="165"/>
      <c r="G216" s="166"/>
      <c r="H216" s="166"/>
      <c r="I216" s="167"/>
      <c r="J216" s="167"/>
      <c r="K216" s="167"/>
      <c r="L216" s="168"/>
      <c r="M216" s="166"/>
      <c r="N216" s="166"/>
      <c r="O216" s="166"/>
    </row>
    <row r="217" spans="1:15" ht="15.75">
      <c r="A217" s="77">
        <v>1</v>
      </c>
      <c r="B217" s="78">
        <v>43615</v>
      </c>
      <c r="C217" s="79">
        <v>1560</v>
      </c>
      <c r="D217" s="73" t="s">
        <v>267</v>
      </c>
      <c r="E217" s="77" t="s">
        <v>22</v>
      </c>
      <c r="F217" s="77" t="s">
        <v>224</v>
      </c>
      <c r="G217" s="77">
        <v>29</v>
      </c>
      <c r="H217" s="77">
        <v>13</v>
      </c>
      <c r="I217" s="77">
        <v>40</v>
      </c>
      <c r="J217" s="77">
        <v>50</v>
      </c>
      <c r="K217" s="77">
        <v>60</v>
      </c>
      <c r="L217" s="77">
        <v>13</v>
      </c>
      <c r="M217" s="77">
        <v>400</v>
      </c>
      <c r="N217" s="7">
        <f>IF('BTST OPTION CALLS'!E217="BUY",('BTST OPTION CALLS'!L217-'BTST OPTION CALLS'!G217)*('BTST OPTION CALLS'!M217),('BTST OPTION CALLS'!G217-'BTST OPTION CALLS'!L217)*('BTST OPTION CALLS'!M217))</f>
        <v>-6400</v>
      </c>
      <c r="O217" s="8">
        <f>'BTST OPTION CALLS'!N217/('BTST OPTION CALLS'!M217)/'BTST OPTION CALLS'!G217%</f>
        <v>-55.172413793103452</v>
      </c>
    </row>
    <row r="218" spans="1:15" ht="15.75">
      <c r="A218" s="77">
        <v>2</v>
      </c>
      <c r="B218" s="78">
        <v>43612</v>
      </c>
      <c r="C218" s="79">
        <v>1660</v>
      </c>
      <c r="D218" s="73" t="s">
        <v>267</v>
      </c>
      <c r="E218" s="77" t="s">
        <v>22</v>
      </c>
      <c r="F218" s="77" t="s">
        <v>381</v>
      </c>
      <c r="G218" s="77">
        <v>40</v>
      </c>
      <c r="H218" s="77">
        <v>26</v>
      </c>
      <c r="I218" s="77">
        <v>47</v>
      </c>
      <c r="J218" s="77">
        <v>54</v>
      </c>
      <c r="K218" s="77">
        <v>60</v>
      </c>
      <c r="L218" s="77">
        <v>47</v>
      </c>
      <c r="M218" s="77">
        <v>600</v>
      </c>
      <c r="N218" s="7">
        <f>IF('BTST OPTION CALLS'!E218="BUY",('BTST OPTION CALLS'!L218-'BTST OPTION CALLS'!G218)*('BTST OPTION CALLS'!M218),('BTST OPTION CALLS'!G218-'BTST OPTION CALLS'!L218)*('BTST OPTION CALLS'!M218))</f>
        <v>4200</v>
      </c>
      <c r="O218" s="8">
        <f>'BTST OPTION CALLS'!N218/('BTST OPTION CALLS'!M218)/'BTST OPTION CALLS'!G218%</f>
        <v>17.5</v>
      </c>
    </row>
    <row r="219" spans="1:15" ht="15.75">
      <c r="A219" s="77">
        <v>3</v>
      </c>
      <c r="B219" s="78">
        <v>43601</v>
      </c>
      <c r="C219" s="79">
        <v>285</v>
      </c>
      <c r="D219" s="73" t="s">
        <v>267</v>
      </c>
      <c r="E219" s="77" t="s">
        <v>22</v>
      </c>
      <c r="F219" s="77" t="s">
        <v>185</v>
      </c>
      <c r="G219" s="77">
        <v>9</v>
      </c>
      <c r="H219" s="77">
        <v>5</v>
      </c>
      <c r="I219" s="77">
        <v>11</v>
      </c>
      <c r="J219" s="77">
        <v>13</v>
      </c>
      <c r="K219" s="77">
        <v>15</v>
      </c>
      <c r="L219" s="77">
        <v>11</v>
      </c>
      <c r="M219" s="77">
        <v>2100</v>
      </c>
      <c r="N219" s="7">
        <f>IF('BTST OPTION CALLS'!E219="BUY",('BTST OPTION CALLS'!L219-'BTST OPTION CALLS'!G219)*('BTST OPTION CALLS'!M219),('BTST OPTION CALLS'!G219-'BTST OPTION CALLS'!L219)*('BTST OPTION CALLS'!M219))</f>
        <v>4200</v>
      </c>
      <c r="O219" s="8">
        <f>'BTST OPTION CALLS'!N219/('BTST OPTION CALLS'!M219)/'BTST OPTION CALLS'!G219%</f>
        <v>22.222222222222221</v>
      </c>
    </row>
    <row r="220" spans="1:15" ht="15.75" customHeight="1">
      <c r="A220" s="77">
        <v>4</v>
      </c>
      <c r="B220" s="78">
        <v>43598</v>
      </c>
      <c r="C220" s="79">
        <v>160</v>
      </c>
      <c r="D220" s="73" t="s">
        <v>282</v>
      </c>
      <c r="E220" s="77" t="s">
        <v>22</v>
      </c>
      <c r="F220" s="77" t="s">
        <v>69</v>
      </c>
      <c r="G220" s="77">
        <v>7.5</v>
      </c>
      <c r="H220" s="77">
        <v>3.5</v>
      </c>
      <c r="I220" s="77">
        <v>9</v>
      </c>
      <c r="J220" s="77">
        <v>10.5</v>
      </c>
      <c r="K220" s="77">
        <v>12</v>
      </c>
      <c r="L220" s="77">
        <v>8.9</v>
      </c>
      <c r="M220" s="77">
        <v>2600</v>
      </c>
      <c r="N220" s="7">
        <f>IF('BTST OPTION CALLS'!E220="BUY",('BTST OPTION CALLS'!L220-'BTST OPTION CALLS'!G220)*('BTST OPTION CALLS'!M220),('BTST OPTION CALLS'!G220-'BTST OPTION CALLS'!L220)*('BTST OPTION CALLS'!M220))</f>
        <v>3640.0000000000009</v>
      </c>
      <c r="O220" s="8">
        <f>'BTST OPTION CALLS'!N220/('BTST OPTION CALLS'!M220)/'BTST OPTION CALLS'!G220%</f>
        <v>18.666666666666671</v>
      </c>
    </row>
    <row r="221" spans="1:15" ht="15.75">
      <c r="A221" s="77">
        <v>5</v>
      </c>
      <c r="B221" s="78">
        <v>43594</v>
      </c>
      <c r="C221" s="79">
        <v>17</v>
      </c>
      <c r="D221" s="73" t="s">
        <v>267</v>
      </c>
      <c r="E221" s="77" t="s">
        <v>22</v>
      </c>
      <c r="F221" s="77" t="s">
        <v>55</v>
      </c>
      <c r="G221" s="77">
        <v>13.5</v>
      </c>
      <c r="H221" s="77">
        <v>8.5</v>
      </c>
      <c r="I221" s="77">
        <v>16</v>
      </c>
      <c r="J221" s="77">
        <v>18.5</v>
      </c>
      <c r="K221" s="77">
        <v>21</v>
      </c>
      <c r="L221" s="77">
        <v>8.5</v>
      </c>
      <c r="M221" s="77">
        <v>1750</v>
      </c>
      <c r="N221" s="7">
        <f>IF('BTST OPTION CALLS'!E221="BUY",('BTST OPTION CALLS'!L221-'BTST OPTION CALLS'!G221)*('BTST OPTION CALLS'!M221),('BTST OPTION CALLS'!G221-'BTST OPTION CALLS'!L221)*('BTST OPTION CALLS'!M221))</f>
        <v>-8750</v>
      </c>
      <c r="O221" s="8">
        <f>'BTST OPTION CALLS'!N221/('BTST OPTION CALLS'!M221)/'BTST OPTION CALLS'!G221%</f>
        <v>-37.037037037037038</v>
      </c>
    </row>
    <row r="222" spans="1:15" ht="15.75">
      <c r="A222" s="77">
        <v>6</v>
      </c>
      <c r="B222" s="78">
        <v>43593</v>
      </c>
      <c r="C222" s="79">
        <v>1280</v>
      </c>
      <c r="D222" s="73" t="s">
        <v>267</v>
      </c>
      <c r="E222" s="77" t="s">
        <v>22</v>
      </c>
      <c r="F222" s="77" t="s">
        <v>225</v>
      </c>
      <c r="G222" s="77">
        <v>39</v>
      </c>
      <c r="H222" s="77">
        <v>24</v>
      </c>
      <c r="I222" s="77">
        <v>47</v>
      </c>
      <c r="J222" s="77">
        <v>55</v>
      </c>
      <c r="K222" s="77">
        <v>62</v>
      </c>
      <c r="L222" s="77">
        <v>55</v>
      </c>
      <c r="M222" s="77">
        <v>500</v>
      </c>
      <c r="N222" s="7">
        <f>IF('BTST OPTION CALLS'!E222="BUY",('BTST OPTION CALLS'!L222-'BTST OPTION CALLS'!G222)*('BTST OPTION CALLS'!M222),('BTST OPTION CALLS'!G222-'BTST OPTION CALLS'!L222)*('BTST OPTION CALLS'!M222))</f>
        <v>8000</v>
      </c>
      <c r="O222" s="8">
        <f>'BTST OPTION CALLS'!N222/('BTST OPTION CALLS'!M222)/'BTST OPTION CALLS'!G222%</f>
        <v>41.025641025641022</v>
      </c>
    </row>
    <row r="223" spans="1:15" ht="15.75">
      <c r="A223" s="77">
        <v>7</v>
      </c>
      <c r="B223" s="78">
        <v>43588</v>
      </c>
      <c r="C223" s="79">
        <v>100</v>
      </c>
      <c r="D223" s="73" t="s">
        <v>267</v>
      </c>
      <c r="E223" s="77" t="s">
        <v>22</v>
      </c>
      <c r="F223" s="77" t="s">
        <v>53</v>
      </c>
      <c r="G223" s="77">
        <v>4</v>
      </c>
      <c r="H223" s="77">
        <v>2.8</v>
      </c>
      <c r="I223" s="77">
        <v>4.5999999999999996</v>
      </c>
      <c r="J223" s="77">
        <v>5.4</v>
      </c>
      <c r="K223" s="77">
        <v>6.2</v>
      </c>
      <c r="L223" s="77">
        <v>4.5999999999999996</v>
      </c>
      <c r="M223" s="77">
        <v>7000</v>
      </c>
      <c r="N223" s="7">
        <f>IF('BTST OPTION CALLS'!E223="BUY",('BTST OPTION CALLS'!L223-'BTST OPTION CALLS'!G223)*('BTST OPTION CALLS'!M223),('BTST OPTION CALLS'!G223-'BTST OPTION CALLS'!L223)*('BTST OPTION CALLS'!M223))</f>
        <v>4199.9999999999973</v>
      </c>
      <c r="O223" s="8">
        <f>'BTST OPTION CALLS'!N223/('BTST OPTION CALLS'!M223)/'BTST OPTION CALLS'!G223%</f>
        <v>14.999999999999991</v>
      </c>
    </row>
    <row r="224" spans="1:15" ht="16.5">
      <c r="A224" s="82" t="s">
        <v>95</v>
      </c>
      <c r="B224" s="83"/>
      <c r="C224" s="84"/>
      <c r="D224" s="85"/>
      <c r="E224" s="86"/>
      <c r="F224" s="86"/>
      <c r="G224" s="87"/>
      <c r="H224" s="88"/>
      <c r="I224" s="88"/>
      <c r="J224" s="88"/>
      <c r="K224" s="86"/>
      <c r="L224" s="89"/>
      <c r="M224" s="90"/>
      <c r="N224" s="66"/>
    </row>
    <row r="225" spans="1:15" ht="16.5">
      <c r="A225" s="82" t="s">
        <v>96</v>
      </c>
      <c r="B225" s="83"/>
      <c r="C225" s="84"/>
      <c r="D225" s="85"/>
      <c r="E225" s="86"/>
      <c r="F225" s="86"/>
      <c r="G225" s="87"/>
      <c r="H225" s="86"/>
      <c r="I225" s="86"/>
      <c r="J225" s="86"/>
      <c r="K225" s="86"/>
      <c r="L225" s="89"/>
    </row>
    <row r="226" spans="1:15" ht="16.5">
      <c r="A226" s="82" t="s">
        <v>96</v>
      </c>
      <c r="B226" s="83"/>
      <c r="C226" s="84"/>
      <c r="D226" s="85"/>
      <c r="E226" s="86"/>
      <c r="F226" s="86"/>
      <c r="G226" s="87"/>
      <c r="H226" s="86"/>
      <c r="I226" s="86"/>
      <c r="J226" s="86"/>
      <c r="K226" s="86"/>
      <c r="L226" s="76"/>
      <c r="M226" s="76"/>
    </row>
    <row r="227" spans="1:15" ht="17.25" thickBot="1">
      <c r="A227" s="98"/>
      <c r="B227" s="92"/>
      <c r="C227" s="92"/>
      <c r="D227" s="93"/>
      <c r="E227" s="93"/>
      <c r="F227" s="93"/>
      <c r="G227" s="94"/>
      <c r="H227" s="95"/>
      <c r="I227" s="96" t="s">
        <v>27</v>
      </c>
      <c r="J227" s="96"/>
      <c r="K227" s="97"/>
      <c r="L227" s="89"/>
      <c r="M227" s="76"/>
    </row>
    <row r="228" spans="1:15" ht="16.5">
      <c r="A228" s="98"/>
      <c r="B228" s="92"/>
      <c r="C228" s="92"/>
      <c r="D228" s="169" t="s">
        <v>28</v>
      </c>
      <c r="E228" s="169"/>
      <c r="F228" s="99">
        <v>7</v>
      </c>
      <c r="G228" s="100">
        <f>'BTST OPTION CALLS'!G229+'BTST OPTION CALLS'!G230+'BTST OPTION CALLS'!G231+'BTST OPTION CALLS'!G232+'BTST OPTION CALLS'!G233+'BTST OPTION CALLS'!G234</f>
        <v>100</v>
      </c>
      <c r="H228" s="93">
        <v>7</v>
      </c>
      <c r="I228" s="101">
        <f>'BTST OPTION CALLS'!H229/'BTST OPTION CALLS'!H228%</f>
        <v>71.428571428571416</v>
      </c>
      <c r="J228" s="101"/>
      <c r="K228" s="76"/>
    </row>
    <row r="229" spans="1:15" ht="16.5">
      <c r="A229" s="98"/>
      <c r="B229" s="92"/>
      <c r="C229" s="92"/>
      <c r="D229" s="170" t="s">
        <v>29</v>
      </c>
      <c r="E229" s="170"/>
      <c r="F229" s="103">
        <v>5</v>
      </c>
      <c r="G229" s="104">
        <f>('BTST OPTION CALLS'!F229/'BTST OPTION CALLS'!F228)*100</f>
        <v>71.428571428571431</v>
      </c>
      <c r="H229" s="93">
        <v>5</v>
      </c>
      <c r="I229" s="97"/>
      <c r="J229" s="97"/>
      <c r="K229" s="101"/>
      <c r="L229" s="102"/>
    </row>
    <row r="230" spans="1:15" ht="16.5">
      <c r="A230" s="105"/>
      <c r="B230" s="92"/>
      <c r="C230" s="92"/>
      <c r="D230" s="170" t="s">
        <v>31</v>
      </c>
      <c r="E230" s="170"/>
      <c r="F230" s="103">
        <v>0</v>
      </c>
      <c r="G230" s="104">
        <f>('BTST OPTION CALLS'!F230/'BTST OPTION CALLS'!F228)*100</f>
        <v>0</v>
      </c>
      <c r="H230" s="106"/>
      <c r="I230" s="93"/>
      <c r="J230" s="93"/>
      <c r="K230" s="93"/>
    </row>
    <row r="231" spans="1:15" ht="16.5">
      <c r="A231" s="105"/>
      <c r="B231" s="92"/>
      <c r="C231" s="92"/>
      <c r="D231" s="170" t="s">
        <v>32</v>
      </c>
      <c r="E231" s="170"/>
      <c r="F231" s="103">
        <v>0</v>
      </c>
      <c r="G231" s="104">
        <f>('BTST OPTION CALLS'!F231/'BTST OPTION CALLS'!F228)*100</f>
        <v>0</v>
      </c>
      <c r="H231" s="106"/>
      <c r="I231" s="93"/>
      <c r="J231" s="93"/>
    </row>
    <row r="232" spans="1:15" ht="16.5">
      <c r="A232" s="105"/>
      <c r="B232" s="92"/>
      <c r="C232" s="92"/>
      <c r="D232" s="170" t="s">
        <v>33</v>
      </c>
      <c r="E232" s="170"/>
      <c r="F232" s="103">
        <v>2</v>
      </c>
      <c r="G232" s="104">
        <f>('BTST OPTION CALLS'!F232/'BTST OPTION CALLS'!F228)*100</f>
        <v>28.571428571428569</v>
      </c>
      <c r="H232" s="106"/>
      <c r="I232" s="93" t="s">
        <v>34</v>
      </c>
      <c r="J232" s="93"/>
      <c r="K232" s="97"/>
      <c r="L232" s="97"/>
    </row>
    <row r="233" spans="1:15" ht="16.5">
      <c r="A233" s="105"/>
      <c r="B233" s="92"/>
      <c r="C233" s="92"/>
      <c r="D233" s="170" t="s">
        <v>35</v>
      </c>
      <c r="E233" s="170"/>
      <c r="F233" s="103">
        <v>0</v>
      </c>
      <c r="G233" s="104">
        <f>('BTST OPTION CALLS'!F233/'BTST OPTION CALLS'!F228)*100</f>
        <v>0</v>
      </c>
      <c r="H233" s="106"/>
      <c r="I233" s="93"/>
      <c r="J233" s="93"/>
      <c r="K233" s="97"/>
      <c r="L233" s="97"/>
      <c r="M233" s="76"/>
    </row>
    <row r="234" spans="1:15" ht="17.25" thickBot="1">
      <c r="A234" s="105"/>
      <c r="B234" s="92"/>
      <c r="C234" s="92"/>
      <c r="D234" s="171" t="s">
        <v>36</v>
      </c>
      <c r="E234" s="171"/>
      <c r="F234" s="107"/>
      <c r="G234" s="108">
        <f>('BTST OPTION CALLS'!F234/'BTST OPTION CALLS'!F228)*100</f>
        <v>0</v>
      </c>
      <c r="H234" s="106"/>
      <c r="I234" s="93"/>
      <c r="J234" s="93"/>
      <c r="K234" s="102"/>
      <c r="L234" s="102"/>
    </row>
    <row r="235" spans="1:15" ht="16.5">
      <c r="A235" s="109" t="s">
        <v>37</v>
      </c>
      <c r="B235" s="92"/>
      <c r="C235" s="92"/>
      <c r="D235" s="98"/>
      <c r="E235" s="98"/>
      <c r="F235" s="93"/>
      <c r="G235" s="93"/>
      <c r="H235" s="110"/>
      <c r="I235" s="111"/>
      <c r="J235" s="111"/>
      <c r="K235" s="93"/>
      <c r="L235" s="93"/>
      <c r="M235" s="76"/>
    </row>
    <row r="236" spans="1:15" ht="16.5">
      <c r="A236" s="112" t="s">
        <v>38</v>
      </c>
      <c r="B236" s="92"/>
      <c r="C236" s="92"/>
      <c r="D236" s="113"/>
      <c r="E236" s="114"/>
      <c r="F236" s="98"/>
      <c r="G236" s="111"/>
      <c r="H236" s="110"/>
      <c r="I236" s="111"/>
      <c r="J236" s="111"/>
      <c r="K236" s="111"/>
      <c r="L236" s="93"/>
      <c r="M236" s="76"/>
      <c r="O236" t="s">
        <v>30</v>
      </c>
    </row>
    <row r="237" spans="1:15" ht="16.5">
      <c r="A237" s="112" t="s">
        <v>39</v>
      </c>
      <c r="B237" s="92"/>
      <c r="C237" s="92"/>
      <c r="D237" s="98"/>
      <c r="E237" s="114"/>
      <c r="F237" s="98"/>
      <c r="G237" s="111"/>
      <c r="H237" s="110"/>
      <c r="I237" s="97"/>
      <c r="J237" s="97"/>
      <c r="K237" s="97"/>
      <c r="L237" s="93"/>
      <c r="M237" s="76"/>
      <c r="N237" s="93" t="s">
        <v>30</v>
      </c>
    </row>
    <row r="238" spans="1:15" ht="16.5">
      <c r="A238" s="112" t="s">
        <v>40</v>
      </c>
      <c r="B238" s="113"/>
      <c r="C238" s="92"/>
      <c r="D238" s="98"/>
      <c r="E238" s="114"/>
      <c r="F238" s="98"/>
      <c r="G238" s="111"/>
      <c r="H238" s="95"/>
      <c r="I238" s="97"/>
      <c r="J238" s="97"/>
      <c r="K238" s="97"/>
      <c r="L238" s="93"/>
      <c r="M238" s="76"/>
      <c r="N238" s="76"/>
      <c r="O238" s="98"/>
    </row>
    <row r="239" spans="1:15" ht="16.5">
      <c r="A239" s="112" t="s">
        <v>41</v>
      </c>
      <c r="B239" s="105"/>
      <c r="C239" s="113"/>
      <c r="D239" s="98"/>
      <c r="E239" s="116"/>
      <c r="F239" s="111"/>
      <c r="G239" s="111"/>
      <c r="H239" s="95"/>
      <c r="I239" s="97"/>
      <c r="J239" s="97"/>
      <c r="K239" s="97"/>
      <c r="L239" s="111"/>
      <c r="M239" s="76"/>
      <c r="N239" s="76"/>
      <c r="O239" s="76"/>
    </row>
    <row r="240" spans="1:15">
      <c r="A240" s="159" t="s">
        <v>0</v>
      </c>
      <c r="B240" s="159"/>
      <c r="C240" s="159"/>
      <c r="D240" s="159"/>
      <c r="E240" s="159"/>
      <c r="F240" s="159"/>
      <c r="G240" s="159"/>
      <c r="H240" s="159"/>
      <c r="I240" s="159"/>
      <c r="J240" s="159"/>
      <c r="K240" s="159"/>
      <c r="L240" s="159"/>
      <c r="M240" s="159"/>
      <c r="N240" s="159"/>
      <c r="O240" s="159"/>
    </row>
    <row r="241" spans="1:15">
      <c r="A241" s="159"/>
      <c r="B241" s="159"/>
      <c r="C241" s="159"/>
      <c r="D241" s="159"/>
      <c r="E241" s="159"/>
      <c r="F241" s="159"/>
      <c r="G241" s="159"/>
      <c r="H241" s="159"/>
      <c r="I241" s="159"/>
      <c r="J241" s="159"/>
      <c r="K241" s="159"/>
      <c r="L241" s="159"/>
      <c r="M241" s="159"/>
      <c r="N241" s="159"/>
      <c r="O241" s="159"/>
    </row>
    <row r="242" spans="1:15">
      <c r="A242" s="159"/>
      <c r="B242" s="159"/>
      <c r="C242" s="159"/>
      <c r="D242" s="159"/>
      <c r="E242" s="159"/>
      <c r="F242" s="159"/>
      <c r="G242" s="159"/>
      <c r="H242" s="159"/>
      <c r="I242" s="159"/>
      <c r="J242" s="159"/>
      <c r="K242" s="159"/>
      <c r="L242" s="159"/>
      <c r="M242" s="159"/>
      <c r="N242" s="159"/>
      <c r="O242" s="159"/>
    </row>
    <row r="243" spans="1:15">
      <c r="A243" s="172" t="s">
        <v>328</v>
      </c>
      <c r="B243" s="172"/>
      <c r="C243" s="172"/>
      <c r="D243" s="172"/>
      <c r="E243" s="172"/>
      <c r="F243" s="172"/>
      <c r="G243" s="172"/>
      <c r="H243" s="172"/>
      <c r="I243" s="172"/>
      <c r="J243" s="172"/>
      <c r="K243" s="172"/>
      <c r="L243" s="172"/>
      <c r="M243" s="172"/>
      <c r="N243" s="172"/>
      <c r="O243" s="172"/>
    </row>
    <row r="244" spans="1:15">
      <c r="A244" s="172" t="s">
        <v>329</v>
      </c>
      <c r="B244" s="172"/>
      <c r="C244" s="172"/>
      <c r="D244" s="172"/>
      <c r="E244" s="172"/>
      <c r="F244" s="172"/>
      <c r="G244" s="172"/>
      <c r="H244" s="172"/>
      <c r="I244" s="172"/>
      <c r="J244" s="172"/>
      <c r="K244" s="172"/>
      <c r="L244" s="172"/>
      <c r="M244" s="172"/>
      <c r="N244" s="172"/>
      <c r="O244" s="172"/>
    </row>
    <row r="245" spans="1:15">
      <c r="A245" s="163" t="s">
        <v>3</v>
      </c>
      <c r="B245" s="163"/>
      <c r="C245" s="163"/>
      <c r="D245" s="163"/>
      <c r="E245" s="163"/>
      <c r="F245" s="163"/>
      <c r="G245" s="163"/>
      <c r="H245" s="163"/>
      <c r="I245" s="163"/>
      <c r="J245" s="163"/>
      <c r="K245" s="163"/>
      <c r="L245" s="163"/>
      <c r="M245" s="163"/>
      <c r="N245" s="163"/>
      <c r="O245" s="163"/>
    </row>
    <row r="246" spans="1:15" ht="16.5">
      <c r="A246" s="173" t="s">
        <v>376</v>
      </c>
      <c r="B246" s="173"/>
      <c r="C246" s="173"/>
      <c r="D246" s="173"/>
      <c r="E246" s="173"/>
      <c r="F246" s="173"/>
      <c r="G246" s="173"/>
      <c r="H246" s="173"/>
      <c r="I246" s="173"/>
      <c r="J246" s="173"/>
      <c r="K246" s="173"/>
      <c r="L246" s="173"/>
      <c r="M246" s="173"/>
      <c r="N246" s="173"/>
      <c r="O246" s="173"/>
    </row>
    <row r="247" spans="1:15" ht="16.5">
      <c r="A247" s="164" t="s">
        <v>5</v>
      </c>
      <c r="B247" s="164"/>
      <c r="C247" s="164"/>
      <c r="D247" s="164"/>
      <c r="E247" s="164"/>
      <c r="F247" s="164"/>
      <c r="G247" s="164"/>
      <c r="H247" s="164"/>
      <c r="I247" s="164"/>
      <c r="J247" s="164"/>
      <c r="K247" s="164"/>
      <c r="L247" s="164"/>
      <c r="M247" s="164"/>
      <c r="N247" s="164"/>
      <c r="O247" s="164"/>
    </row>
    <row r="248" spans="1:15">
      <c r="A248" s="165" t="s">
        <v>6</v>
      </c>
      <c r="B248" s="166" t="s">
        <v>7</v>
      </c>
      <c r="C248" s="167" t="s">
        <v>8</v>
      </c>
      <c r="D248" s="166" t="s">
        <v>9</v>
      </c>
      <c r="E248" s="165" t="s">
        <v>10</v>
      </c>
      <c r="F248" s="165" t="s">
        <v>11</v>
      </c>
      <c r="G248" s="166" t="s">
        <v>12</v>
      </c>
      <c r="H248" s="166" t="s">
        <v>13</v>
      </c>
      <c r="I248" s="167" t="s">
        <v>14</v>
      </c>
      <c r="J248" s="167" t="s">
        <v>15</v>
      </c>
      <c r="K248" s="167" t="s">
        <v>16</v>
      </c>
      <c r="L248" s="168" t="s">
        <v>17</v>
      </c>
      <c r="M248" s="166" t="s">
        <v>18</v>
      </c>
      <c r="N248" s="166" t="s">
        <v>19</v>
      </c>
      <c r="O248" s="166" t="s">
        <v>20</v>
      </c>
    </row>
    <row r="249" spans="1:15">
      <c r="A249" s="165"/>
      <c r="B249" s="166"/>
      <c r="C249" s="167"/>
      <c r="D249" s="166"/>
      <c r="E249" s="165"/>
      <c r="F249" s="165"/>
      <c r="G249" s="166"/>
      <c r="H249" s="166"/>
      <c r="I249" s="167"/>
      <c r="J249" s="167"/>
      <c r="K249" s="167"/>
      <c r="L249" s="168"/>
      <c r="M249" s="166"/>
      <c r="N249" s="166"/>
      <c r="O249" s="166"/>
    </row>
    <row r="250" spans="1:15" s="76" customFormat="1" ht="15.75">
      <c r="A250" s="77">
        <v>1</v>
      </c>
      <c r="B250" s="78">
        <v>43585</v>
      </c>
      <c r="C250" s="79">
        <v>310</v>
      </c>
      <c r="D250" s="73" t="s">
        <v>267</v>
      </c>
      <c r="E250" s="77" t="s">
        <v>22</v>
      </c>
      <c r="F250" s="77" t="s">
        <v>43</v>
      </c>
      <c r="G250" s="77">
        <v>13.5</v>
      </c>
      <c r="H250" s="77">
        <v>9</v>
      </c>
      <c r="I250" s="77">
        <v>16</v>
      </c>
      <c r="J250" s="77">
        <v>18.5</v>
      </c>
      <c r="K250" s="77">
        <v>21</v>
      </c>
      <c r="L250" s="77">
        <v>16</v>
      </c>
      <c r="M250" s="77">
        <v>1500</v>
      </c>
      <c r="N250" s="7">
        <f>IF('BTST OPTION CALLS'!E250="BUY",('BTST OPTION CALLS'!L250-'BTST OPTION CALLS'!G250)*('BTST OPTION CALLS'!M250),('BTST OPTION CALLS'!G250-'BTST OPTION CALLS'!L250)*('BTST OPTION CALLS'!M250))</f>
        <v>3750</v>
      </c>
      <c r="O250" s="8">
        <f>'BTST OPTION CALLS'!N250/('BTST OPTION CALLS'!M250)/'BTST OPTION CALLS'!G250%</f>
        <v>18.518518518518519</v>
      </c>
    </row>
    <row r="251" spans="1:15" s="76" customFormat="1" ht="15.75">
      <c r="A251" s="77">
        <v>2</v>
      </c>
      <c r="B251" s="78">
        <v>43581</v>
      </c>
      <c r="C251" s="79">
        <v>1000</v>
      </c>
      <c r="D251" s="73" t="s">
        <v>267</v>
      </c>
      <c r="E251" s="77" t="s">
        <v>22</v>
      </c>
      <c r="F251" s="77" t="s">
        <v>54</v>
      </c>
      <c r="G251" s="77">
        <v>21</v>
      </c>
      <c r="H251" s="77">
        <v>7</v>
      </c>
      <c r="I251" s="77">
        <v>30</v>
      </c>
      <c r="J251" s="77">
        <v>38</v>
      </c>
      <c r="K251" s="77">
        <v>46</v>
      </c>
      <c r="L251" s="77">
        <v>21</v>
      </c>
      <c r="M251" s="77">
        <v>600</v>
      </c>
      <c r="N251" s="7">
        <v>0</v>
      </c>
      <c r="O251" s="8">
        <v>0</v>
      </c>
    </row>
    <row r="252" spans="1:15" s="76" customFormat="1" ht="15.75">
      <c r="A252" s="77">
        <v>3</v>
      </c>
      <c r="B252" s="78">
        <v>43580</v>
      </c>
      <c r="C252" s="79">
        <v>300</v>
      </c>
      <c r="D252" s="73" t="s">
        <v>267</v>
      </c>
      <c r="E252" s="77" t="s">
        <v>22</v>
      </c>
      <c r="F252" s="77" t="s">
        <v>284</v>
      </c>
      <c r="G252" s="77">
        <v>4.5</v>
      </c>
      <c r="H252" s="77">
        <v>1.8</v>
      </c>
      <c r="I252" s="77">
        <v>6</v>
      </c>
      <c r="J252" s="77">
        <v>7.5</v>
      </c>
      <c r="K252" s="77">
        <v>9</v>
      </c>
      <c r="L252" s="77">
        <v>6</v>
      </c>
      <c r="M252" s="77">
        <v>3200</v>
      </c>
      <c r="N252" s="7">
        <f>IF('BTST OPTION CALLS'!E252="BUY",('BTST OPTION CALLS'!L252-'BTST OPTION CALLS'!G252)*('BTST OPTION CALLS'!M252),('BTST OPTION CALLS'!G252-'BTST OPTION CALLS'!L252)*('BTST OPTION CALLS'!M252))</f>
        <v>4800</v>
      </c>
      <c r="O252" s="8">
        <f>'BTST OPTION CALLS'!N252/('BTST OPTION CALLS'!M252)/'BTST OPTION CALLS'!G252%</f>
        <v>33.333333333333336</v>
      </c>
    </row>
    <row r="253" spans="1:15" s="76" customFormat="1" ht="15.75">
      <c r="A253" s="77">
        <v>4</v>
      </c>
      <c r="B253" s="78">
        <v>43579</v>
      </c>
      <c r="C253" s="79">
        <v>3050</v>
      </c>
      <c r="D253" s="73" t="s">
        <v>267</v>
      </c>
      <c r="E253" s="77" t="s">
        <v>22</v>
      </c>
      <c r="F253" s="77" t="s">
        <v>50</v>
      </c>
      <c r="G253" s="77">
        <v>100</v>
      </c>
      <c r="H253" s="77">
        <v>67</v>
      </c>
      <c r="I253" s="77">
        <v>120</v>
      </c>
      <c r="J253" s="77">
        <v>140</v>
      </c>
      <c r="K253" s="77">
        <v>160</v>
      </c>
      <c r="L253" s="77">
        <v>120</v>
      </c>
      <c r="M253" s="77">
        <v>250</v>
      </c>
      <c r="N253" s="7">
        <f>IF('BTST OPTION CALLS'!E253="BUY",('BTST OPTION CALLS'!L253-'BTST OPTION CALLS'!G253)*('BTST OPTION CALLS'!M253),('BTST OPTION CALLS'!G253-'BTST OPTION CALLS'!L253)*('BTST OPTION CALLS'!M253))</f>
        <v>5000</v>
      </c>
      <c r="O253" s="8">
        <f>'BTST OPTION CALLS'!N253/('BTST OPTION CALLS'!M253)/'BTST OPTION CALLS'!G253%</f>
        <v>20</v>
      </c>
    </row>
    <row r="254" spans="1:15" s="76" customFormat="1" ht="15.75">
      <c r="A254" s="77">
        <v>5</v>
      </c>
      <c r="B254" s="78">
        <v>43577</v>
      </c>
      <c r="C254" s="79">
        <v>720</v>
      </c>
      <c r="D254" s="73" t="s">
        <v>282</v>
      </c>
      <c r="E254" s="77" t="s">
        <v>22</v>
      </c>
      <c r="F254" s="77" t="s">
        <v>326</v>
      </c>
      <c r="G254" s="77">
        <v>17</v>
      </c>
      <c r="H254" s="77">
        <v>4</v>
      </c>
      <c r="I254" s="77">
        <v>23</v>
      </c>
      <c r="J254" s="77">
        <v>30</v>
      </c>
      <c r="K254" s="77">
        <v>37</v>
      </c>
      <c r="L254" s="77">
        <v>4</v>
      </c>
      <c r="M254" s="77">
        <v>500</v>
      </c>
      <c r="N254" s="7">
        <f>IF('BTST OPTION CALLS'!E254="BUY",('BTST OPTION CALLS'!L254-'BTST OPTION CALLS'!G254)*('BTST OPTION CALLS'!M254),('BTST OPTION CALLS'!G254-'BTST OPTION CALLS'!L254)*('BTST OPTION CALLS'!M254))</f>
        <v>-6500</v>
      </c>
      <c r="O254" s="8">
        <f>'BTST OPTION CALLS'!N254/('BTST OPTION CALLS'!M254)/'BTST OPTION CALLS'!G254%</f>
        <v>-76.470588235294116</v>
      </c>
    </row>
    <row r="255" spans="1:15" s="76" customFormat="1" ht="15.75">
      <c r="A255" s="77">
        <v>6</v>
      </c>
      <c r="B255" s="78">
        <v>43573</v>
      </c>
      <c r="C255" s="79">
        <v>1720</v>
      </c>
      <c r="D255" s="73" t="s">
        <v>267</v>
      </c>
      <c r="E255" s="77" t="s">
        <v>22</v>
      </c>
      <c r="F255" s="77" t="s">
        <v>383</v>
      </c>
      <c r="G255" s="77">
        <v>23</v>
      </c>
      <c r="H255" s="77">
        <v>5</v>
      </c>
      <c r="I255" s="77">
        <v>33</v>
      </c>
      <c r="J255" s="77">
        <v>43</v>
      </c>
      <c r="K255" s="77">
        <v>53</v>
      </c>
      <c r="L255" s="77">
        <v>5</v>
      </c>
      <c r="M255" s="77">
        <v>400</v>
      </c>
      <c r="N255" s="7">
        <f>IF('BTST OPTION CALLS'!E255="BUY",('BTST OPTION CALLS'!L255-'BTST OPTION CALLS'!G255)*('BTST OPTION CALLS'!M255),('BTST OPTION CALLS'!G255-'BTST OPTION CALLS'!L255)*('BTST OPTION CALLS'!M255))</f>
        <v>-7200</v>
      </c>
      <c r="O255" s="8">
        <f>'BTST OPTION CALLS'!N255/('BTST OPTION CALLS'!M255)/'BTST OPTION CALLS'!G255%</f>
        <v>-78.260869565217391</v>
      </c>
    </row>
    <row r="256" spans="1:15" s="76" customFormat="1" ht="15.75">
      <c r="A256" s="77">
        <v>7</v>
      </c>
      <c r="B256" s="78">
        <v>43567</v>
      </c>
      <c r="C256" s="79">
        <v>940</v>
      </c>
      <c r="D256" s="73" t="s">
        <v>267</v>
      </c>
      <c r="E256" s="77" t="s">
        <v>22</v>
      </c>
      <c r="F256" s="77" t="s">
        <v>84</v>
      </c>
      <c r="G256" s="77">
        <v>14</v>
      </c>
      <c r="H256" s="77">
        <v>3</v>
      </c>
      <c r="I256" s="77">
        <v>21</v>
      </c>
      <c r="J256" s="77">
        <v>29</v>
      </c>
      <c r="K256" s="77">
        <v>36</v>
      </c>
      <c r="L256" s="77">
        <v>3</v>
      </c>
      <c r="M256" s="77">
        <v>600</v>
      </c>
      <c r="N256" s="7">
        <f>IF('BTST OPTION CALLS'!E256="BUY",('BTST OPTION CALLS'!L256-'BTST OPTION CALLS'!G256)*('BTST OPTION CALLS'!M256),('BTST OPTION CALLS'!G256-'BTST OPTION CALLS'!L256)*('BTST OPTION CALLS'!M256))</f>
        <v>-6600</v>
      </c>
      <c r="O256" s="8">
        <f>'BTST OPTION CALLS'!N256/('BTST OPTION CALLS'!M256)/'BTST OPTION CALLS'!G256%</f>
        <v>-78.571428571428569</v>
      </c>
    </row>
    <row r="257" spans="1:16" s="76" customFormat="1" ht="15.75">
      <c r="A257" s="77">
        <v>8</v>
      </c>
      <c r="B257" s="78">
        <v>43566</v>
      </c>
      <c r="C257" s="79">
        <v>7600</v>
      </c>
      <c r="D257" s="73" t="s">
        <v>267</v>
      </c>
      <c r="E257" s="77" t="s">
        <v>22</v>
      </c>
      <c r="F257" s="77" t="s">
        <v>379</v>
      </c>
      <c r="G257" s="77">
        <v>125</v>
      </c>
      <c r="H257" s="77">
        <v>70</v>
      </c>
      <c r="I257" s="77">
        <v>160</v>
      </c>
      <c r="J257" s="77">
        <v>195</v>
      </c>
      <c r="K257" s="77">
        <v>230</v>
      </c>
      <c r="L257" s="77">
        <v>160</v>
      </c>
      <c r="M257" s="77">
        <v>125</v>
      </c>
      <c r="N257" s="80">
        <f>IF('NORMAL OPTION CALLS'!E506="BUY",('NORMAL OPTION CALLS'!L506-'NORMAL OPTION CALLS'!G506)*('NORMAL OPTION CALLS'!M506),('NORMAL OPTION CALLS'!G506-'NORMAL OPTION CALLS'!L506)*('NORMAL OPTION CALLS'!M506))</f>
        <v>5000</v>
      </c>
      <c r="O257" s="81">
        <f>'NORMAL OPTION CALLS'!N506/('NORMAL OPTION CALLS'!M506)/'NORMAL OPTION CALLS'!G506%</f>
        <v>20</v>
      </c>
    </row>
    <row r="258" spans="1:16" s="76" customFormat="1" ht="15.75">
      <c r="A258" s="77">
        <v>9</v>
      </c>
      <c r="B258" s="78">
        <v>43564</v>
      </c>
      <c r="C258" s="79">
        <v>185</v>
      </c>
      <c r="D258" s="73" t="s">
        <v>267</v>
      </c>
      <c r="E258" s="77" t="s">
        <v>22</v>
      </c>
      <c r="F258" s="77" t="s">
        <v>69</v>
      </c>
      <c r="G258" s="77">
        <v>8.5</v>
      </c>
      <c r="H258" s="77">
        <v>5.5</v>
      </c>
      <c r="I258" s="77">
        <v>10</v>
      </c>
      <c r="J258" s="77">
        <v>11.5</v>
      </c>
      <c r="K258" s="77">
        <v>13</v>
      </c>
      <c r="L258" s="77">
        <v>10</v>
      </c>
      <c r="M258" s="77">
        <v>2600</v>
      </c>
      <c r="N258" s="80">
        <f>IF('NORMAL OPTION CALLS'!E507="BUY",('NORMAL OPTION CALLS'!L507-'NORMAL OPTION CALLS'!G507)*('NORMAL OPTION CALLS'!M507),('NORMAL OPTION CALLS'!G507-'NORMAL OPTION CALLS'!L507)*('NORMAL OPTION CALLS'!M507))</f>
        <v>12600</v>
      </c>
      <c r="O258" s="81">
        <f>'NORMAL OPTION CALLS'!N507/('NORMAL OPTION CALLS'!M507)/'NORMAL OPTION CALLS'!G507%</f>
        <v>42.857142857142854</v>
      </c>
    </row>
    <row r="259" spans="1:16" s="76" customFormat="1" ht="15.75">
      <c r="A259" s="77">
        <v>10</v>
      </c>
      <c r="B259" s="78">
        <v>43559</v>
      </c>
      <c r="C259" s="79">
        <v>500</v>
      </c>
      <c r="D259" s="73" t="s">
        <v>267</v>
      </c>
      <c r="E259" s="77" t="s">
        <v>22</v>
      </c>
      <c r="F259" s="77" t="s">
        <v>313</v>
      </c>
      <c r="G259" s="77">
        <v>18</v>
      </c>
      <c r="H259" s="77">
        <v>12</v>
      </c>
      <c r="I259" s="77">
        <v>22</v>
      </c>
      <c r="J259" s="77">
        <v>26</v>
      </c>
      <c r="K259" s="77">
        <v>30</v>
      </c>
      <c r="L259" s="77">
        <v>26</v>
      </c>
      <c r="M259" s="77">
        <v>1100</v>
      </c>
      <c r="N259" s="7">
        <f>IF('BTST OPTION CALLS'!E259="BUY",('BTST OPTION CALLS'!L259-'BTST OPTION CALLS'!G259)*('BTST OPTION CALLS'!M259),('BTST OPTION CALLS'!G259-'BTST OPTION CALLS'!L259)*('BTST OPTION CALLS'!M259))</f>
        <v>8800</v>
      </c>
      <c r="O259" s="8">
        <f>'BTST OPTION CALLS'!N259/('BTST OPTION CALLS'!M259)/'BTST OPTION CALLS'!G259%</f>
        <v>44.444444444444443</v>
      </c>
    </row>
    <row r="260" spans="1:16" s="76" customFormat="1" ht="15.75">
      <c r="A260" s="77">
        <v>11</v>
      </c>
      <c r="B260" s="78">
        <v>43557</v>
      </c>
      <c r="C260" s="79">
        <v>3100</v>
      </c>
      <c r="D260" s="73" t="s">
        <v>267</v>
      </c>
      <c r="E260" s="77" t="s">
        <v>22</v>
      </c>
      <c r="F260" s="77" t="s">
        <v>50</v>
      </c>
      <c r="G260" s="77">
        <v>80</v>
      </c>
      <c r="H260" s="77">
        <v>54</v>
      </c>
      <c r="I260" s="77">
        <v>95</v>
      </c>
      <c r="J260" s="77">
        <v>110</v>
      </c>
      <c r="K260" s="77">
        <v>125</v>
      </c>
      <c r="L260" s="77">
        <v>95</v>
      </c>
      <c r="M260" s="77">
        <v>250</v>
      </c>
      <c r="N260" s="7">
        <f>IF('BTST OPTION CALLS'!E260="BUY",('BTST OPTION CALLS'!L260-'BTST OPTION CALLS'!G260)*('BTST OPTION CALLS'!M260),('BTST OPTION CALLS'!G260-'BTST OPTION CALLS'!L260)*('BTST OPTION CALLS'!M260))</f>
        <v>3750</v>
      </c>
      <c r="O260" s="8">
        <f>'BTST OPTION CALLS'!N260/('BTST OPTION CALLS'!M260)/'BTST OPTION CALLS'!G260%</f>
        <v>18.75</v>
      </c>
    </row>
    <row r="261" spans="1:16" ht="16.5">
      <c r="A261" s="82" t="s">
        <v>95</v>
      </c>
      <c r="B261" s="83"/>
      <c r="C261" s="84"/>
      <c r="D261" s="85"/>
      <c r="E261" s="86"/>
      <c r="F261" s="86"/>
      <c r="G261" s="87"/>
      <c r="H261" s="88"/>
      <c r="I261" s="88"/>
      <c r="J261" s="88"/>
      <c r="K261" s="86"/>
      <c r="L261" s="89"/>
      <c r="M261" s="90"/>
      <c r="N261" s="66"/>
      <c r="O261" s="76"/>
      <c r="P261" s="76"/>
    </row>
    <row r="262" spans="1:16" ht="16.5">
      <c r="A262" s="82" t="s">
        <v>96</v>
      </c>
      <c r="B262" s="83"/>
      <c r="C262" s="84"/>
      <c r="D262" s="85"/>
      <c r="E262" s="86"/>
      <c r="F262" s="86"/>
      <c r="G262" s="87"/>
      <c r="H262" s="86"/>
      <c r="I262" s="86"/>
      <c r="J262" s="86"/>
      <c r="K262" s="86"/>
      <c r="L262" s="89"/>
      <c r="P262" s="76"/>
    </row>
    <row r="263" spans="1:16" ht="16.5">
      <c r="A263" s="82" t="s">
        <v>96</v>
      </c>
      <c r="B263" s="83"/>
      <c r="C263" s="84"/>
      <c r="D263" s="85"/>
      <c r="E263" s="86"/>
      <c r="F263" s="86"/>
      <c r="G263" s="87"/>
      <c r="H263" s="86"/>
      <c r="I263" s="86"/>
      <c r="J263" s="86"/>
      <c r="K263" s="86"/>
      <c r="L263" s="76"/>
      <c r="M263" s="76"/>
      <c r="P263" s="76"/>
    </row>
    <row r="264" spans="1:16" ht="17.25" thickBot="1">
      <c r="A264" s="98"/>
      <c r="B264" s="92"/>
      <c r="C264" s="92"/>
      <c r="D264" s="93"/>
      <c r="E264" s="93"/>
      <c r="F264" s="93"/>
      <c r="G264" s="94"/>
      <c r="H264" s="95"/>
      <c r="I264" s="96" t="s">
        <v>27</v>
      </c>
      <c r="J264" s="96"/>
      <c r="K264" s="97"/>
      <c r="L264" s="89"/>
      <c r="M264" s="76"/>
      <c r="P264" s="76"/>
    </row>
    <row r="265" spans="1:16" ht="16.5">
      <c r="A265" s="98"/>
      <c r="B265" s="92"/>
      <c r="C265" s="92"/>
      <c r="D265" s="169" t="s">
        <v>28</v>
      </c>
      <c r="E265" s="169"/>
      <c r="F265" s="99">
        <v>10</v>
      </c>
      <c r="G265" s="100">
        <f>'BTST OPTION CALLS'!G266+'BTST OPTION CALLS'!G267+'BTST OPTION CALLS'!G268+'BTST OPTION CALLS'!G269+'BTST OPTION CALLS'!G270+'BTST OPTION CALLS'!G271</f>
        <v>100</v>
      </c>
      <c r="H265" s="93">
        <v>10</v>
      </c>
      <c r="I265" s="101">
        <f>'BTST OPTION CALLS'!H266/'BTST OPTION CALLS'!H265%</f>
        <v>70</v>
      </c>
      <c r="J265" s="101"/>
      <c r="K265" s="76"/>
    </row>
    <row r="266" spans="1:16" ht="16.5">
      <c r="A266" s="98"/>
      <c r="B266" s="92"/>
      <c r="C266" s="92"/>
      <c r="D266" s="170" t="s">
        <v>29</v>
      </c>
      <c r="E266" s="170"/>
      <c r="F266" s="103">
        <v>7</v>
      </c>
      <c r="G266" s="104">
        <f>('BTST OPTION CALLS'!F266/'BTST OPTION CALLS'!F265)*100</f>
        <v>70</v>
      </c>
      <c r="H266" s="93">
        <v>7</v>
      </c>
      <c r="I266" s="97"/>
      <c r="J266" s="97"/>
      <c r="K266" s="101"/>
      <c r="L266" s="102"/>
    </row>
    <row r="267" spans="1:16" ht="16.5">
      <c r="A267" s="105"/>
      <c r="B267" s="92"/>
      <c r="C267" s="92"/>
      <c r="D267" s="170" t="s">
        <v>31</v>
      </c>
      <c r="E267" s="170"/>
      <c r="F267" s="103">
        <v>0</v>
      </c>
      <c r="G267" s="104">
        <f>('BTST OPTION CALLS'!F267/'BTST OPTION CALLS'!F265)*100</f>
        <v>0</v>
      </c>
      <c r="H267" s="106"/>
      <c r="I267" s="93"/>
      <c r="J267" s="93"/>
      <c r="K267" s="93"/>
      <c r="M267" s="76"/>
    </row>
    <row r="268" spans="1:16" ht="16.5">
      <c r="A268" s="105"/>
      <c r="B268" s="92"/>
      <c r="C268" s="92"/>
      <c r="D268" s="170" t="s">
        <v>32</v>
      </c>
      <c r="E268" s="170"/>
      <c r="F268" s="103">
        <v>0</v>
      </c>
      <c r="G268" s="104">
        <f>('BTST OPTION CALLS'!F268/'BTST OPTION CALLS'!F265)*100</f>
        <v>0</v>
      </c>
      <c r="H268" s="106"/>
      <c r="I268" s="93"/>
      <c r="J268" s="93"/>
      <c r="K268" s="93"/>
      <c r="L268" s="97"/>
      <c r="M268" s="76"/>
      <c r="P268" s="76"/>
    </row>
    <row r="269" spans="1:16" ht="16.5">
      <c r="A269" s="105"/>
      <c r="B269" s="92"/>
      <c r="C269" s="92"/>
      <c r="D269" s="170" t="s">
        <v>33</v>
      </c>
      <c r="E269" s="170"/>
      <c r="F269" s="103">
        <v>3</v>
      </c>
      <c r="G269" s="104">
        <f>('BTST OPTION CALLS'!F269/'BTST OPTION CALLS'!F265)*100</f>
        <v>30</v>
      </c>
      <c r="H269" s="106"/>
      <c r="I269" s="93" t="s">
        <v>34</v>
      </c>
      <c r="J269" s="93"/>
      <c r="K269" s="97"/>
      <c r="L269" s="97"/>
      <c r="M269" s="76"/>
      <c r="N269" s="76"/>
    </row>
    <row r="270" spans="1:16" ht="16.5">
      <c r="A270" s="105"/>
      <c r="B270" s="92"/>
      <c r="C270" s="92"/>
      <c r="D270" s="170" t="s">
        <v>35</v>
      </c>
      <c r="E270" s="170"/>
      <c r="F270" s="103">
        <v>0</v>
      </c>
      <c r="G270" s="104">
        <f>('BTST OPTION CALLS'!F270/'BTST OPTION CALLS'!F265)*100</f>
        <v>0</v>
      </c>
      <c r="H270" s="106"/>
      <c r="I270" s="93"/>
      <c r="J270" s="93"/>
      <c r="K270" s="97"/>
      <c r="L270" s="97"/>
      <c r="M270" s="76"/>
    </row>
    <row r="271" spans="1:16" ht="17.25" thickBot="1">
      <c r="A271" s="105"/>
      <c r="B271" s="92"/>
      <c r="C271" s="92"/>
      <c r="D271" s="171" t="s">
        <v>36</v>
      </c>
      <c r="E271" s="171"/>
      <c r="F271" s="107"/>
      <c r="G271" s="108">
        <f>('BTST OPTION CALLS'!F271/'BTST OPTION CALLS'!F265)*100</f>
        <v>0</v>
      </c>
      <c r="H271" s="106"/>
      <c r="I271" s="93"/>
      <c r="J271" s="93"/>
      <c r="K271" s="102"/>
      <c r="L271" s="102"/>
    </row>
    <row r="272" spans="1:16" ht="16.5">
      <c r="A272" s="109" t="s">
        <v>37</v>
      </c>
      <c r="B272" s="92"/>
      <c r="C272" s="92"/>
      <c r="D272" s="98"/>
      <c r="E272" s="98"/>
      <c r="F272" s="93"/>
      <c r="G272" s="93"/>
      <c r="H272" s="110"/>
      <c r="I272" s="111"/>
      <c r="J272" s="111"/>
      <c r="K272" s="111"/>
      <c r="L272" s="93"/>
      <c r="M272" s="76"/>
    </row>
    <row r="273" spans="1:15" ht="16.5">
      <c r="A273" s="112" t="s">
        <v>38</v>
      </c>
      <c r="B273" s="92"/>
      <c r="C273" s="92"/>
      <c r="D273" s="113"/>
      <c r="E273" s="114"/>
      <c r="F273" s="98"/>
      <c r="G273" s="111"/>
      <c r="H273" s="110"/>
      <c r="I273" s="111"/>
      <c r="J273" s="111"/>
      <c r="K273" s="111"/>
      <c r="L273" s="93"/>
      <c r="M273" s="76"/>
      <c r="N273" s="93" t="s">
        <v>30</v>
      </c>
      <c r="O273" t="s">
        <v>30</v>
      </c>
    </row>
    <row r="274" spans="1:15" ht="16.5">
      <c r="A274" s="112" t="s">
        <v>39</v>
      </c>
      <c r="B274" s="92"/>
      <c r="C274" s="92"/>
      <c r="D274" s="98"/>
      <c r="E274" s="114"/>
      <c r="F274" s="98"/>
      <c r="G274" s="111"/>
      <c r="H274" s="110"/>
      <c r="I274" s="97"/>
      <c r="J274" s="97"/>
      <c r="K274" s="97"/>
      <c r="L274" s="93"/>
      <c r="M274" s="76"/>
      <c r="N274" s="76"/>
    </row>
    <row r="275" spans="1:15" ht="16.5">
      <c r="A275" s="112" t="s">
        <v>40</v>
      </c>
      <c r="B275" s="113"/>
      <c r="C275" s="92"/>
      <c r="D275" s="98"/>
      <c r="E275" s="114"/>
      <c r="F275" s="98"/>
      <c r="G275" s="111"/>
      <c r="H275" s="95"/>
      <c r="I275" s="97"/>
      <c r="J275" s="97"/>
      <c r="K275" s="97"/>
      <c r="L275" s="93"/>
      <c r="M275" s="76"/>
      <c r="N275" s="76"/>
      <c r="O275" s="98"/>
    </row>
    <row r="276" spans="1:15" ht="16.5">
      <c r="A276" s="112" t="s">
        <v>41</v>
      </c>
      <c r="B276" s="105"/>
      <c r="C276" s="113"/>
      <c r="D276" s="98"/>
      <c r="E276" s="116"/>
      <c r="F276" s="111"/>
      <c r="G276" s="111"/>
      <c r="H276" s="95"/>
      <c r="I276" s="97"/>
      <c r="J276" s="97"/>
      <c r="K276" s="97"/>
      <c r="L276" s="111"/>
      <c r="M276" s="76"/>
      <c r="N276" s="76"/>
      <c r="O276" s="76"/>
    </row>
    <row r="277" spans="1:15">
      <c r="A277" s="159" t="s">
        <v>0</v>
      </c>
      <c r="B277" s="159"/>
      <c r="C277" s="159"/>
      <c r="D277" s="159"/>
      <c r="E277" s="159"/>
      <c r="F277" s="159"/>
      <c r="G277" s="159"/>
      <c r="H277" s="159"/>
      <c r="I277" s="159"/>
      <c r="J277" s="159"/>
      <c r="K277" s="159"/>
      <c r="L277" s="159"/>
      <c r="M277" s="159"/>
      <c r="N277" s="159"/>
      <c r="O277" s="159"/>
    </row>
    <row r="278" spans="1:15">
      <c r="A278" s="159"/>
      <c r="B278" s="159"/>
      <c r="C278" s="159"/>
      <c r="D278" s="159"/>
      <c r="E278" s="159"/>
      <c r="F278" s="159"/>
      <c r="G278" s="159"/>
      <c r="H278" s="159"/>
      <c r="I278" s="159"/>
      <c r="J278" s="159"/>
      <c r="K278" s="159"/>
      <c r="L278" s="159"/>
      <c r="M278" s="159"/>
      <c r="N278" s="159"/>
      <c r="O278" s="159"/>
    </row>
    <row r="279" spans="1:15">
      <c r="A279" s="159"/>
      <c r="B279" s="159"/>
      <c r="C279" s="159"/>
      <c r="D279" s="159"/>
      <c r="E279" s="159"/>
      <c r="F279" s="159"/>
      <c r="G279" s="159"/>
      <c r="H279" s="159"/>
      <c r="I279" s="159"/>
      <c r="J279" s="159"/>
      <c r="K279" s="159"/>
      <c r="L279" s="159"/>
      <c r="M279" s="159"/>
      <c r="N279" s="159"/>
      <c r="O279" s="159"/>
    </row>
    <row r="280" spans="1:15">
      <c r="A280" s="172" t="s">
        <v>328</v>
      </c>
      <c r="B280" s="172"/>
      <c r="C280" s="172"/>
      <c r="D280" s="172"/>
      <c r="E280" s="172"/>
      <c r="F280" s="172"/>
      <c r="G280" s="172"/>
      <c r="H280" s="172"/>
      <c r="I280" s="172"/>
      <c r="J280" s="172"/>
      <c r="K280" s="172"/>
      <c r="L280" s="172"/>
      <c r="M280" s="172"/>
      <c r="N280" s="172"/>
      <c r="O280" s="172"/>
    </row>
    <row r="281" spans="1:15">
      <c r="A281" s="172" t="s">
        <v>329</v>
      </c>
      <c r="B281" s="172"/>
      <c r="C281" s="172"/>
      <c r="D281" s="172"/>
      <c r="E281" s="172"/>
      <c r="F281" s="172"/>
      <c r="G281" s="172"/>
      <c r="H281" s="172"/>
      <c r="I281" s="172"/>
      <c r="J281" s="172"/>
      <c r="K281" s="172"/>
      <c r="L281" s="172"/>
      <c r="M281" s="172"/>
      <c r="N281" s="172"/>
      <c r="O281" s="172"/>
    </row>
    <row r="282" spans="1:15">
      <c r="A282" s="163" t="s">
        <v>3</v>
      </c>
      <c r="B282" s="163"/>
      <c r="C282" s="163"/>
      <c r="D282" s="163"/>
      <c r="E282" s="163"/>
      <c r="F282" s="163"/>
      <c r="G282" s="163"/>
      <c r="H282" s="163"/>
      <c r="I282" s="163"/>
      <c r="J282" s="163"/>
      <c r="K282" s="163"/>
      <c r="L282" s="163"/>
      <c r="M282" s="163"/>
      <c r="N282" s="163"/>
      <c r="O282" s="163"/>
    </row>
    <row r="283" spans="1:15" ht="16.5">
      <c r="A283" s="173" t="s">
        <v>368</v>
      </c>
      <c r="B283" s="173"/>
      <c r="C283" s="173"/>
      <c r="D283" s="173"/>
      <c r="E283" s="173"/>
      <c r="F283" s="173"/>
      <c r="G283" s="173"/>
      <c r="H283" s="173"/>
      <c r="I283" s="173"/>
      <c r="J283" s="173"/>
      <c r="K283" s="173"/>
      <c r="L283" s="173"/>
      <c r="M283" s="173"/>
      <c r="N283" s="173"/>
      <c r="O283" s="173"/>
    </row>
    <row r="284" spans="1:15" ht="16.5">
      <c r="A284" s="164" t="s">
        <v>5</v>
      </c>
      <c r="B284" s="164"/>
      <c r="C284" s="164"/>
      <c r="D284" s="164"/>
      <c r="E284" s="164"/>
      <c r="F284" s="164"/>
      <c r="G284" s="164"/>
      <c r="H284" s="164"/>
      <c r="I284" s="164"/>
      <c r="J284" s="164"/>
      <c r="K284" s="164"/>
      <c r="L284" s="164"/>
      <c r="M284" s="164"/>
      <c r="N284" s="164"/>
      <c r="O284" s="164"/>
    </row>
    <row r="285" spans="1:15">
      <c r="A285" s="165" t="s">
        <v>6</v>
      </c>
      <c r="B285" s="166" t="s">
        <v>7</v>
      </c>
      <c r="C285" s="167" t="s">
        <v>8</v>
      </c>
      <c r="D285" s="166" t="s">
        <v>9</v>
      </c>
      <c r="E285" s="165" t="s">
        <v>10</v>
      </c>
      <c r="F285" s="165" t="s">
        <v>11</v>
      </c>
      <c r="G285" s="166" t="s">
        <v>12</v>
      </c>
      <c r="H285" s="166" t="s">
        <v>13</v>
      </c>
      <c r="I285" s="167" t="s">
        <v>14</v>
      </c>
      <c r="J285" s="167" t="s">
        <v>15</v>
      </c>
      <c r="K285" s="167" t="s">
        <v>16</v>
      </c>
      <c r="L285" s="168" t="s">
        <v>17</v>
      </c>
      <c r="M285" s="166" t="s">
        <v>18</v>
      </c>
      <c r="N285" s="166" t="s">
        <v>19</v>
      </c>
      <c r="O285" s="166" t="s">
        <v>20</v>
      </c>
    </row>
    <row r="286" spans="1:15">
      <c r="A286" s="165"/>
      <c r="B286" s="166"/>
      <c r="C286" s="167"/>
      <c r="D286" s="166"/>
      <c r="E286" s="165"/>
      <c r="F286" s="165"/>
      <c r="G286" s="166"/>
      <c r="H286" s="166"/>
      <c r="I286" s="167"/>
      <c r="J286" s="167"/>
      <c r="K286" s="167"/>
      <c r="L286" s="168"/>
      <c r="M286" s="166"/>
      <c r="N286" s="166"/>
      <c r="O286" s="166"/>
    </row>
    <row r="287" spans="1:15" s="76" customFormat="1" ht="15.75">
      <c r="A287" s="77">
        <v>1</v>
      </c>
      <c r="B287" s="78">
        <v>43553</v>
      </c>
      <c r="C287" s="79">
        <v>860</v>
      </c>
      <c r="D287" s="73" t="s">
        <v>267</v>
      </c>
      <c r="E287" s="77" t="s">
        <v>22</v>
      </c>
      <c r="F287" s="77" t="s">
        <v>326</v>
      </c>
      <c r="G287" s="77">
        <v>53</v>
      </c>
      <c r="H287" s="77">
        <v>38</v>
      </c>
      <c r="I287" s="77">
        <v>61</v>
      </c>
      <c r="J287" s="77">
        <v>69</v>
      </c>
      <c r="K287" s="77">
        <v>78</v>
      </c>
      <c r="L287" s="77">
        <v>61</v>
      </c>
      <c r="M287" s="77">
        <v>500</v>
      </c>
      <c r="N287" s="7">
        <f>IF('BTST OPTION CALLS'!E287="BUY",('BTST OPTION CALLS'!L287-'BTST OPTION CALLS'!G287)*('BTST OPTION CALLS'!M287),('BTST OPTION CALLS'!G287-'BTST OPTION CALLS'!L287)*('BTST OPTION CALLS'!M287))</f>
        <v>4000</v>
      </c>
      <c r="O287" s="8">
        <f>'BTST OPTION CALLS'!N287/('BTST OPTION CALLS'!M287)/'BTST OPTION CALLS'!G287%</f>
        <v>15.094339622641508</v>
      </c>
    </row>
    <row r="288" spans="1:15" s="76" customFormat="1" ht="15.75">
      <c r="A288" s="77">
        <v>2</v>
      </c>
      <c r="B288" s="78">
        <v>43552</v>
      </c>
      <c r="C288" s="79">
        <v>380</v>
      </c>
      <c r="D288" s="73" t="s">
        <v>267</v>
      </c>
      <c r="E288" s="77" t="s">
        <v>22</v>
      </c>
      <c r="F288" s="77" t="s">
        <v>335</v>
      </c>
      <c r="G288" s="77">
        <v>15</v>
      </c>
      <c r="H288" s="77">
        <v>12</v>
      </c>
      <c r="I288" s="77">
        <v>16.5</v>
      </c>
      <c r="J288" s="77">
        <v>18</v>
      </c>
      <c r="K288" s="77">
        <v>19.5</v>
      </c>
      <c r="L288" s="77">
        <v>16.5</v>
      </c>
      <c r="M288" s="77">
        <v>2500</v>
      </c>
      <c r="N288" s="7">
        <f>IF('BTST OPTION CALLS'!E288="BUY",('BTST OPTION CALLS'!L288-'BTST OPTION CALLS'!G288)*('BTST OPTION CALLS'!M288),('BTST OPTION CALLS'!G288-'BTST OPTION CALLS'!L288)*('BTST OPTION CALLS'!M288))</f>
        <v>3750</v>
      </c>
      <c r="O288" s="8">
        <f>'BTST OPTION CALLS'!N288/('BTST OPTION CALLS'!M288)/'BTST OPTION CALLS'!G288%</f>
        <v>10</v>
      </c>
    </row>
    <row r="289" spans="1:16" s="76" customFormat="1" ht="15.75">
      <c r="A289" s="77">
        <v>3</v>
      </c>
      <c r="B289" s="78">
        <v>43539</v>
      </c>
      <c r="C289" s="79">
        <v>270</v>
      </c>
      <c r="D289" s="73" t="s">
        <v>267</v>
      </c>
      <c r="E289" s="77" t="s">
        <v>22</v>
      </c>
      <c r="F289" s="77" t="s">
        <v>185</v>
      </c>
      <c r="G289" s="77">
        <v>10</v>
      </c>
      <c r="H289" s="77">
        <v>6.5</v>
      </c>
      <c r="I289" s="77">
        <v>12</v>
      </c>
      <c r="J289" s="77">
        <v>14</v>
      </c>
      <c r="K289" s="77">
        <v>16</v>
      </c>
      <c r="L289" s="77">
        <v>16</v>
      </c>
      <c r="M289" s="77">
        <v>2100</v>
      </c>
      <c r="N289" s="7">
        <f>IF('BTST OPTION CALLS'!E289="BUY",('BTST OPTION CALLS'!L289-'BTST OPTION CALLS'!G289)*('BTST OPTION CALLS'!M289),('BTST OPTION CALLS'!G289-'BTST OPTION CALLS'!L289)*('BTST OPTION CALLS'!M289))</f>
        <v>12600</v>
      </c>
      <c r="O289" s="8">
        <f>'BTST OPTION CALLS'!N289/('BTST OPTION CALLS'!M289)/'BTST OPTION CALLS'!G289%</f>
        <v>60</v>
      </c>
      <c r="P289" s="155"/>
    </row>
    <row r="290" spans="1:16" s="76" customFormat="1" ht="15.75">
      <c r="A290" s="77">
        <v>4</v>
      </c>
      <c r="B290" s="78">
        <v>43538</v>
      </c>
      <c r="C290" s="79">
        <v>140</v>
      </c>
      <c r="D290" s="73" t="s">
        <v>267</v>
      </c>
      <c r="E290" s="77" t="s">
        <v>22</v>
      </c>
      <c r="F290" s="77" t="s">
        <v>64</v>
      </c>
      <c r="G290" s="77">
        <v>3</v>
      </c>
      <c r="H290" s="77">
        <v>1.8</v>
      </c>
      <c r="I290" s="77">
        <v>3.6</v>
      </c>
      <c r="J290" s="77">
        <v>4.2</v>
      </c>
      <c r="K290" s="77">
        <v>4.8</v>
      </c>
      <c r="L290" s="77">
        <v>4.2</v>
      </c>
      <c r="M290" s="77">
        <v>6000</v>
      </c>
      <c r="N290" s="7">
        <f>IF('BTST OPTION CALLS'!E290="BUY",('BTST OPTION CALLS'!L290-'BTST OPTION CALLS'!G290)*('BTST OPTION CALLS'!M290),('BTST OPTION CALLS'!G290-'BTST OPTION CALLS'!L290)*('BTST OPTION CALLS'!M290))</f>
        <v>7200.0000000000009</v>
      </c>
      <c r="O290" s="8">
        <f>'BTST OPTION CALLS'!N290/('BTST OPTION CALLS'!M290)/'BTST OPTION CALLS'!G290%</f>
        <v>40.000000000000007</v>
      </c>
      <c r="P290" s="155"/>
    </row>
    <row r="291" spans="1:16" s="76" customFormat="1" ht="15.75">
      <c r="A291" s="77">
        <v>5</v>
      </c>
      <c r="B291" s="78">
        <v>43535</v>
      </c>
      <c r="C291" s="79">
        <v>260</v>
      </c>
      <c r="D291" s="73" t="s">
        <v>267</v>
      </c>
      <c r="E291" s="77" t="s">
        <v>22</v>
      </c>
      <c r="F291" s="77" t="s">
        <v>369</v>
      </c>
      <c r="G291" s="77">
        <v>6</v>
      </c>
      <c r="H291" s="77">
        <v>3</v>
      </c>
      <c r="I291" s="77">
        <v>7.5</v>
      </c>
      <c r="J291" s="77">
        <v>9</v>
      </c>
      <c r="K291" s="77">
        <v>10.5</v>
      </c>
      <c r="L291" s="77">
        <v>7.5</v>
      </c>
      <c r="M291" s="77">
        <v>3000</v>
      </c>
      <c r="N291" s="7">
        <f>IF('BTST OPTION CALLS'!E291="BUY",('BTST OPTION CALLS'!L291-'BTST OPTION CALLS'!G291)*('BTST OPTION CALLS'!M291),('BTST OPTION CALLS'!G291-'BTST OPTION CALLS'!L291)*('BTST OPTION CALLS'!M291))</f>
        <v>4500</v>
      </c>
      <c r="O291" s="8">
        <f>'BTST OPTION CALLS'!N291/('BTST OPTION CALLS'!M291)/'BTST OPTION CALLS'!G291%</f>
        <v>25</v>
      </c>
    </row>
    <row r="292" spans="1:16" s="76" customFormat="1" ht="15.75">
      <c r="A292" s="77">
        <v>6</v>
      </c>
      <c r="B292" s="78">
        <v>43529</v>
      </c>
      <c r="C292" s="79">
        <v>140</v>
      </c>
      <c r="D292" s="73" t="s">
        <v>267</v>
      </c>
      <c r="E292" s="77" t="s">
        <v>22</v>
      </c>
      <c r="F292" s="77" t="s">
        <v>309</v>
      </c>
      <c r="G292" s="77">
        <v>6</v>
      </c>
      <c r="H292" s="77">
        <v>4</v>
      </c>
      <c r="I292" s="77">
        <v>7</v>
      </c>
      <c r="J292" s="77">
        <v>8</v>
      </c>
      <c r="K292" s="77">
        <v>9</v>
      </c>
      <c r="L292" s="77">
        <v>8</v>
      </c>
      <c r="M292" s="77">
        <v>4000</v>
      </c>
      <c r="N292" s="7">
        <f>IF('BTST OPTION CALLS'!E292="BUY",('BTST OPTION CALLS'!L292-'BTST OPTION CALLS'!G292)*('BTST OPTION CALLS'!M292),('BTST OPTION CALLS'!G292-'BTST OPTION CALLS'!L292)*('BTST OPTION CALLS'!M292))</f>
        <v>8000</v>
      </c>
      <c r="O292" s="8">
        <f>'BTST OPTION CALLS'!N292/('BTST OPTION CALLS'!M292)/'BTST OPTION CALLS'!G292%</f>
        <v>33.333333333333336</v>
      </c>
    </row>
    <row r="293" spans="1:16" s="76" customFormat="1" ht="15.75">
      <c r="A293" s="77">
        <v>7</v>
      </c>
      <c r="B293" s="78">
        <v>43525</v>
      </c>
      <c r="C293" s="79">
        <v>520</v>
      </c>
      <c r="D293" s="73" t="s">
        <v>267</v>
      </c>
      <c r="E293" s="77" t="s">
        <v>22</v>
      </c>
      <c r="F293" s="77" t="s">
        <v>99</v>
      </c>
      <c r="G293" s="77">
        <v>16</v>
      </c>
      <c r="H293" s="77">
        <v>9</v>
      </c>
      <c r="I293" s="77">
        <v>20</v>
      </c>
      <c r="J293" s="77">
        <v>24</v>
      </c>
      <c r="K293" s="77">
        <v>28</v>
      </c>
      <c r="L293" s="77">
        <v>16</v>
      </c>
      <c r="M293" s="77">
        <v>1061</v>
      </c>
      <c r="N293" s="7">
        <f>IF('BTST OPTION CALLS'!E293="BUY",('BTST OPTION CALLS'!L293-'BTST OPTION CALLS'!G293)*('BTST OPTION CALLS'!M293),('BTST OPTION CALLS'!G293-'BTST OPTION CALLS'!L293)*('BTST OPTION CALLS'!M293))</f>
        <v>0</v>
      </c>
      <c r="O293" s="8">
        <f>'BTST OPTION CALLS'!N293/('BTST OPTION CALLS'!M293)/'BTST OPTION CALLS'!G293%</f>
        <v>0</v>
      </c>
    </row>
    <row r="294" spans="1:16" s="76" customFormat="1" ht="15.75">
      <c r="A294" s="77">
        <v>8</v>
      </c>
      <c r="B294" s="78">
        <v>43525</v>
      </c>
      <c r="C294" s="79">
        <v>940</v>
      </c>
      <c r="D294" s="73" t="s">
        <v>267</v>
      </c>
      <c r="E294" s="77" t="s">
        <v>22</v>
      </c>
      <c r="F294" s="77" t="s">
        <v>318</v>
      </c>
      <c r="G294" s="77">
        <v>29</v>
      </c>
      <c r="H294" s="77">
        <v>18</v>
      </c>
      <c r="I294" s="77">
        <v>35</v>
      </c>
      <c r="J294" s="77">
        <v>41</v>
      </c>
      <c r="K294" s="77">
        <v>47</v>
      </c>
      <c r="L294" s="77">
        <v>18</v>
      </c>
      <c r="M294" s="77">
        <v>600</v>
      </c>
      <c r="N294" s="7">
        <f>IF('BTST OPTION CALLS'!E294="BUY",('BTST OPTION CALLS'!L294-'BTST OPTION CALLS'!G294)*('BTST OPTION CALLS'!M294),('BTST OPTION CALLS'!G294-'BTST OPTION CALLS'!L294)*('BTST OPTION CALLS'!M294))</f>
        <v>-6600</v>
      </c>
      <c r="O294" s="8">
        <f>'BTST OPTION CALLS'!N294/('BTST OPTION CALLS'!M294)/'BTST OPTION CALLS'!G294%</f>
        <v>-37.931034482758626</v>
      </c>
    </row>
    <row r="295" spans="1:16" s="76" customFormat="1" ht="15.75">
      <c r="A295" s="77">
        <v>9</v>
      </c>
      <c r="B295" s="78">
        <v>43496</v>
      </c>
      <c r="C295" s="120">
        <v>370</v>
      </c>
      <c r="D295" s="73" t="s">
        <v>267</v>
      </c>
      <c r="E295" s="120" t="s">
        <v>22</v>
      </c>
      <c r="F295" s="70" t="s">
        <v>284</v>
      </c>
      <c r="G295" s="70">
        <v>11</v>
      </c>
      <c r="H295" s="120">
        <v>7</v>
      </c>
      <c r="I295" s="120">
        <v>13</v>
      </c>
      <c r="J295" s="120">
        <v>15</v>
      </c>
      <c r="K295" s="120">
        <v>17</v>
      </c>
      <c r="L295" s="70">
        <v>13</v>
      </c>
      <c r="M295" s="120">
        <v>2400</v>
      </c>
      <c r="N295" s="7">
        <f>IF('BTST OPTION CALLS'!E295="BUY",('BTST OPTION CALLS'!L295-'BTST OPTION CALLS'!G295)*('BTST OPTION CALLS'!M295),('BTST OPTION CALLS'!G295-'BTST OPTION CALLS'!L295)*('BTST OPTION CALLS'!M295))</f>
        <v>4800</v>
      </c>
      <c r="O295" s="8">
        <f>'BTST OPTION CALLS'!N295/('BTST OPTION CALLS'!M295)/'BTST OPTION CALLS'!G295%</f>
        <v>18.181818181818183</v>
      </c>
    </row>
    <row r="296" spans="1:16" ht="16.5">
      <c r="A296" s="82" t="s">
        <v>95</v>
      </c>
      <c r="B296" s="83"/>
      <c r="C296" s="84"/>
      <c r="D296" s="85"/>
      <c r="E296" s="86"/>
      <c r="F296" s="86"/>
      <c r="G296" s="87"/>
      <c r="H296" s="88"/>
      <c r="I296" s="88"/>
      <c r="J296" s="88"/>
      <c r="K296" s="86"/>
      <c r="L296" s="89"/>
      <c r="M296" s="90"/>
      <c r="N296" s="66"/>
      <c r="O296" s="76"/>
      <c r="P296" s="76"/>
    </row>
    <row r="297" spans="1:16" ht="16.5">
      <c r="A297" s="82" t="s">
        <v>96</v>
      </c>
      <c r="B297" s="83"/>
      <c r="C297" s="84"/>
      <c r="D297" s="85"/>
      <c r="E297" s="86"/>
      <c r="F297" s="86"/>
      <c r="G297" s="87"/>
      <c r="H297" s="86"/>
      <c r="I297" s="86"/>
      <c r="J297" s="86"/>
      <c r="K297" s="86"/>
      <c r="L297" s="89"/>
      <c r="N297" s="76"/>
    </row>
    <row r="298" spans="1:16" ht="16.5">
      <c r="A298" s="82" t="s">
        <v>96</v>
      </c>
      <c r="B298" s="83"/>
      <c r="C298" s="84"/>
      <c r="D298" s="85"/>
      <c r="E298" s="86"/>
      <c r="F298" s="86"/>
      <c r="G298" s="87"/>
      <c r="H298" s="86"/>
      <c r="I298" s="86"/>
      <c r="J298" s="86"/>
      <c r="K298" s="86"/>
      <c r="L298" s="76"/>
      <c r="M298" s="76"/>
    </row>
    <row r="299" spans="1:16" ht="17.25" thickBot="1">
      <c r="A299" s="98"/>
      <c r="B299" s="92"/>
      <c r="C299" s="92"/>
      <c r="D299" s="93"/>
      <c r="E299" s="93"/>
      <c r="F299" s="93"/>
      <c r="G299" s="94"/>
      <c r="H299" s="95"/>
      <c r="I299" s="96" t="s">
        <v>27</v>
      </c>
      <c r="J299" s="96"/>
      <c r="K299" s="97"/>
      <c r="L299" s="89"/>
      <c r="M299" s="76"/>
    </row>
    <row r="300" spans="1:16" ht="16.5">
      <c r="A300" s="98"/>
      <c r="B300" s="92"/>
      <c r="C300" s="92"/>
      <c r="D300" s="169" t="s">
        <v>28</v>
      </c>
      <c r="E300" s="169"/>
      <c r="F300" s="99">
        <v>8</v>
      </c>
      <c r="G300" s="100">
        <f>'BTST OPTION CALLS'!G301+'BTST OPTION CALLS'!G302+'BTST OPTION CALLS'!G303+'BTST OPTION CALLS'!G304+'BTST OPTION CALLS'!G305+'BTST OPTION CALLS'!G306</f>
        <v>100</v>
      </c>
      <c r="H300" s="93">
        <v>8</v>
      </c>
      <c r="I300" s="101">
        <f>'BTST OPTION CALLS'!H301/'BTST OPTION CALLS'!H300%</f>
        <v>87.5</v>
      </c>
      <c r="J300" s="101"/>
      <c r="K300" s="76"/>
      <c r="L300" s="102"/>
    </row>
    <row r="301" spans="1:16" ht="16.5">
      <c r="A301" s="98"/>
      <c r="B301" s="92"/>
      <c r="C301" s="92"/>
      <c r="D301" s="170" t="s">
        <v>29</v>
      </c>
      <c r="E301" s="170"/>
      <c r="F301" s="103">
        <v>7</v>
      </c>
      <c r="G301" s="104">
        <f>('BTST OPTION CALLS'!F301/'BTST OPTION CALLS'!F300)*100</f>
        <v>87.5</v>
      </c>
      <c r="H301" s="93">
        <v>7</v>
      </c>
      <c r="I301" s="97"/>
      <c r="J301" s="97"/>
      <c r="K301" s="101"/>
      <c r="N301" s="90"/>
    </row>
    <row r="302" spans="1:16" ht="16.5">
      <c r="A302" s="105"/>
      <c r="B302" s="92"/>
      <c r="C302" s="92"/>
      <c r="D302" s="170" t="s">
        <v>31</v>
      </c>
      <c r="E302" s="170"/>
      <c r="F302" s="103">
        <v>0</v>
      </c>
      <c r="G302" s="104">
        <f>('BTST OPTION CALLS'!F302/'BTST OPTION CALLS'!F300)*100</f>
        <v>0</v>
      </c>
      <c r="H302" s="106"/>
      <c r="I302" s="93"/>
      <c r="J302" s="93"/>
      <c r="K302" s="93"/>
      <c r="M302" s="76"/>
      <c r="P302" s="76"/>
    </row>
    <row r="303" spans="1:16" ht="16.5">
      <c r="A303" s="105"/>
      <c r="B303" s="92"/>
      <c r="C303" s="92"/>
      <c r="D303" s="170" t="s">
        <v>32</v>
      </c>
      <c r="E303" s="170"/>
      <c r="F303" s="103">
        <v>0</v>
      </c>
      <c r="G303" s="104">
        <f>('BTST OPTION CALLS'!F303/'BTST OPTION CALLS'!F300)*100</f>
        <v>0</v>
      </c>
      <c r="H303" s="106"/>
      <c r="I303" s="93"/>
      <c r="J303" s="93"/>
      <c r="K303" s="93"/>
      <c r="L303" s="97"/>
      <c r="M303" s="76"/>
      <c r="P303" s="76"/>
    </row>
    <row r="304" spans="1:16" ht="16.5">
      <c r="A304" s="105"/>
      <c r="B304" s="92"/>
      <c r="C304" s="92"/>
      <c r="D304" s="170" t="s">
        <v>33</v>
      </c>
      <c r="E304" s="170"/>
      <c r="F304" s="103">
        <v>1</v>
      </c>
      <c r="G304" s="104">
        <f>('BTST OPTION CALLS'!F304/'BTST OPTION CALLS'!F300)*100</f>
        <v>12.5</v>
      </c>
      <c r="H304" s="106"/>
      <c r="I304" s="93" t="s">
        <v>34</v>
      </c>
      <c r="J304" s="93"/>
      <c r="K304" s="97"/>
      <c r="L304" s="97"/>
      <c r="M304" s="76"/>
    </row>
    <row r="305" spans="1:15" ht="16.5">
      <c r="A305" s="105"/>
      <c r="B305" s="92"/>
      <c r="C305" s="92"/>
      <c r="D305" s="170" t="s">
        <v>35</v>
      </c>
      <c r="E305" s="170"/>
      <c r="F305" s="103">
        <v>0</v>
      </c>
      <c r="G305" s="104">
        <f>('BTST OPTION CALLS'!F305/'BTST OPTION CALLS'!F300)*100</f>
        <v>0</v>
      </c>
      <c r="H305" s="106"/>
      <c r="I305" s="93"/>
      <c r="J305" s="93"/>
      <c r="K305" s="97"/>
      <c r="L305" s="97"/>
      <c r="M305" s="76"/>
    </row>
    <row r="306" spans="1:15" ht="17.25" thickBot="1">
      <c r="A306" s="105"/>
      <c r="B306" s="92"/>
      <c r="C306" s="92"/>
      <c r="D306" s="171" t="s">
        <v>36</v>
      </c>
      <c r="E306" s="171"/>
      <c r="F306" s="107"/>
      <c r="G306" s="108">
        <f>('BTST OPTION CALLS'!F306/'BTST OPTION CALLS'!F300)*100</f>
        <v>0</v>
      </c>
      <c r="H306" s="106"/>
      <c r="I306" s="93"/>
      <c r="J306" s="93"/>
      <c r="K306" s="102"/>
      <c r="L306" s="102"/>
    </row>
    <row r="307" spans="1:15" ht="16.5">
      <c r="A307" s="109" t="s">
        <v>37</v>
      </c>
      <c r="B307" s="92"/>
      <c r="C307" s="92"/>
      <c r="D307" s="98"/>
      <c r="E307" s="98"/>
      <c r="F307" s="93"/>
      <c r="G307" s="93"/>
      <c r="H307" s="110"/>
      <c r="I307" s="111"/>
      <c r="J307" s="111"/>
      <c r="K307" s="111"/>
      <c r="L307" s="93"/>
      <c r="M307" s="76"/>
      <c r="O307" t="s">
        <v>30</v>
      </c>
    </row>
    <row r="308" spans="1:15" ht="16.5">
      <c r="A308" s="112" t="s">
        <v>38</v>
      </c>
      <c r="B308" s="92"/>
      <c r="C308" s="92"/>
      <c r="D308" s="113"/>
      <c r="E308" s="114"/>
      <c r="F308" s="98"/>
      <c r="G308" s="111"/>
      <c r="H308" s="110"/>
      <c r="I308" s="111"/>
      <c r="J308" s="111"/>
      <c r="K308" s="111"/>
      <c r="L308" s="93"/>
      <c r="M308" s="76"/>
      <c r="N308" s="93" t="s">
        <v>30</v>
      </c>
      <c r="O308" s="76"/>
    </row>
    <row r="309" spans="1:15" ht="16.5">
      <c r="A309" s="112" t="s">
        <v>39</v>
      </c>
      <c r="B309" s="92"/>
      <c r="C309" s="92"/>
      <c r="D309" s="98"/>
      <c r="E309" s="114"/>
      <c r="F309" s="98"/>
      <c r="G309" s="111"/>
      <c r="H309" s="110"/>
      <c r="I309" s="97"/>
      <c r="J309" s="97"/>
      <c r="K309" s="97"/>
      <c r="L309" s="93"/>
      <c r="M309" s="76"/>
      <c r="N309" s="76"/>
      <c r="O309" s="76"/>
    </row>
    <row r="310" spans="1:15" ht="16.5">
      <c r="A310" s="112" t="s">
        <v>40</v>
      </c>
      <c r="B310" s="113"/>
      <c r="C310" s="92"/>
      <c r="D310" s="98"/>
      <c r="E310" s="114"/>
      <c r="F310" s="98"/>
      <c r="G310" s="111"/>
      <c r="H310" s="95"/>
      <c r="I310" s="97"/>
      <c r="J310" s="97"/>
      <c r="K310" s="97"/>
      <c r="L310" s="93"/>
      <c r="M310" s="76"/>
      <c r="N310" s="76"/>
      <c r="O310" s="98"/>
    </row>
    <row r="311" spans="1:15" ht="16.5">
      <c r="A311" s="112" t="s">
        <v>41</v>
      </c>
      <c r="B311" s="105"/>
      <c r="C311" s="113"/>
      <c r="D311" s="98"/>
      <c r="E311" s="116"/>
      <c r="F311" s="111"/>
      <c r="G311" s="111"/>
      <c r="H311" s="95"/>
      <c r="I311" s="97"/>
      <c r="J311" s="97"/>
      <c r="K311" s="97"/>
      <c r="L311" s="111"/>
      <c r="M311" s="76"/>
      <c r="N311" s="76"/>
      <c r="O311" s="76"/>
    </row>
    <row r="312" spans="1:15">
      <c r="A312" s="159" t="s">
        <v>0</v>
      </c>
      <c r="B312" s="159"/>
      <c r="C312" s="159"/>
      <c r="D312" s="159"/>
      <c r="E312" s="159"/>
      <c r="F312" s="159"/>
      <c r="G312" s="159"/>
      <c r="H312" s="159"/>
      <c r="I312" s="159"/>
      <c r="J312" s="159"/>
      <c r="K312" s="159"/>
      <c r="L312" s="159"/>
      <c r="M312" s="159"/>
      <c r="N312" s="159"/>
      <c r="O312" s="159"/>
    </row>
    <row r="313" spans="1:15">
      <c r="A313" s="159"/>
      <c r="B313" s="159"/>
      <c r="C313" s="159"/>
      <c r="D313" s="159"/>
      <c r="E313" s="159"/>
      <c r="F313" s="159"/>
      <c r="G313" s="159"/>
      <c r="H313" s="159"/>
      <c r="I313" s="159"/>
      <c r="J313" s="159"/>
      <c r="K313" s="159"/>
      <c r="L313" s="159"/>
      <c r="M313" s="159"/>
      <c r="N313" s="159"/>
      <c r="O313" s="159"/>
    </row>
    <row r="314" spans="1:15">
      <c r="A314" s="159"/>
      <c r="B314" s="159"/>
      <c r="C314" s="159"/>
      <c r="D314" s="159"/>
      <c r="E314" s="159"/>
      <c r="F314" s="159"/>
      <c r="G314" s="159"/>
      <c r="H314" s="159"/>
      <c r="I314" s="159"/>
      <c r="J314" s="159"/>
      <c r="K314" s="159"/>
      <c r="L314" s="159"/>
      <c r="M314" s="159"/>
      <c r="N314" s="159"/>
      <c r="O314" s="159"/>
    </row>
    <row r="315" spans="1:15">
      <c r="A315" s="172" t="s">
        <v>328</v>
      </c>
      <c r="B315" s="172"/>
      <c r="C315" s="172"/>
      <c r="D315" s="172"/>
      <c r="E315" s="172"/>
      <c r="F315" s="172"/>
      <c r="G315" s="172"/>
      <c r="H315" s="172"/>
      <c r="I315" s="172"/>
      <c r="J315" s="172"/>
      <c r="K315" s="172"/>
      <c r="L315" s="172"/>
      <c r="M315" s="172"/>
      <c r="N315" s="172"/>
      <c r="O315" s="172"/>
    </row>
    <row r="316" spans="1:15">
      <c r="A316" s="172" t="s">
        <v>329</v>
      </c>
      <c r="B316" s="172"/>
      <c r="C316" s="172"/>
      <c r="D316" s="172"/>
      <c r="E316" s="172"/>
      <c r="F316" s="172"/>
      <c r="G316" s="172"/>
      <c r="H316" s="172"/>
      <c r="I316" s="172"/>
      <c r="J316" s="172"/>
      <c r="K316" s="172"/>
      <c r="L316" s="172"/>
      <c r="M316" s="172"/>
      <c r="N316" s="172"/>
      <c r="O316" s="172"/>
    </row>
    <row r="317" spans="1:15">
      <c r="A317" s="163" t="s">
        <v>3</v>
      </c>
      <c r="B317" s="163"/>
      <c r="C317" s="163"/>
      <c r="D317" s="163"/>
      <c r="E317" s="163"/>
      <c r="F317" s="163"/>
      <c r="G317" s="163"/>
      <c r="H317" s="163"/>
      <c r="I317" s="163"/>
      <c r="J317" s="163"/>
      <c r="K317" s="163"/>
      <c r="L317" s="163"/>
      <c r="M317" s="163"/>
      <c r="N317" s="163"/>
      <c r="O317" s="163"/>
    </row>
    <row r="318" spans="1:15" ht="16.5">
      <c r="A318" s="173" t="s">
        <v>362</v>
      </c>
      <c r="B318" s="173"/>
      <c r="C318" s="173"/>
      <c r="D318" s="173"/>
      <c r="E318" s="173"/>
      <c r="F318" s="173"/>
      <c r="G318" s="173"/>
      <c r="H318" s="173"/>
      <c r="I318" s="173"/>
      <c r="J318" s="173"/>
      <c r="K318" s="173"/>
      <c r="L318" s="173"/>
      <c r="M318" s="173"/>
      <c r="N318" s="173"/>
      <c r="O318" s="173"/>
    </row>
    <row r="319" spans="1:15" ht="16.5">
      <c r="A319" s="164" t="s">
        <v>5</v>
      </c>
      <c r="B319" s="164"/>
      <c r="C319" s="164"/>
      <c r="D319" s="164"/>
      <c r="E319" s="164"/>
      <c r="F319" s="164"/>
      <c r="G319" s="164"/>
      <c r="H319" s="164"/>
      <c r="I319" s="164"/>
      <c r="J319" s="164"/>
      <c r="K319" s="164"/>
      <c r="L319" s="164"/>
      <c r="M319" s="164"/>
      <c r="N319" s="164"/>
      <c r="O319" s="164"/>
    </row>
    <row r="320" spans="1:15">
      <c r="A320" s="165" t="s">
        <v>6</v>
      </c>
      <c r="B320" s="166" t="s">
        <v>7</v>
      </c>
      <c r="C320" s="167" t="s">
        <v>8</v>
      </c>
      <c r="D320" s="166" t="s">
        <v>9</v>
      </c>
      <c r="E320" s="165" t="s">
        <v>10</v>
      </c>
      <c r="F320" s="165" t="s">
        <v>11</v>
      </c>
      <c r="G320" s="166" t="s">
        <v>12</v>
      </c>
      <c r="H320" s="166" t="s">
        <v>13</v>
      </c>
      <c r="I320" s="167" t="s">
        <v>14</v>
      </c>
      <c r="J320" s="167" t="s">
        <v>15</v>
      </c>
      <c r="K320" s="167" t="s">
        <v>16</v>
      </c>
      <c r="L320" s="168" t="s">
        <v>17</v>
      </c>
      <c r="M320" s="166" t="s">
        <v>18</v>
      </c>
      <c r="N320" s="166" t="s">
        <v>19</v>
      </c>
      <c r="O320" s="166" t="s">
        <v>20</v>
      </c>
    </row>
    <row r="321" spans="1:15">
      <c r="A321" s="165"/>
      <c r="B321" s="166"/>
      <c r="C321" s="167"/>
      <c r="D321" s="166"/>
      <c r="E321" s="165"/>
      <c r="F321" s="165"/>
      <c r="G321" s="166"/>
      <c r="H321" s="166"/>
      <c r="I321" s="167"/>
      <c r="J321" s="167"/>
      <c r="K321" s="167"/>
      <c r="L321" s="168"/>
      <c r="M321" s="166"/>
      <c r="N321" s="166"/>
      <c r="O321" s="166"/>
    </row>
    <row r="322" spans="1:15" s="76" customFormat="1" ht="15.75">
      <c r="A322" s="77">
        <v>1</v>
      </c>
      <c r="B322" s="78">
        <v>43518</v>
      </c>
      <c r="C322" s="79">
        <v>160</v>
      </c>
      <c r="D322" s="73" t="s">
        <v>267</v>
      </c>
      <c r="E322" s="77" t="s">
        <v>22</v>
      </c>
      <c r="F322" s="77" t="s">
        <v>51</v>
      </c>
      <c r="G322" s="77">
        <v>3.3</v>
      </c>
      <c r="H322" s="77">
        <v>0.5</v>
      </c>
      <c r="I322" s="77">
        <v>5</v>
      </c>
      <c r="J322" s="77">
        <v>7</v>
      </c>
      <c r="K322" s="77">
        <v>9</v>
      </c>
      <c r="L322" s="77">
        <v>0.5</v>
      </c>
      <c r="M322" s="77">
        <v>2250</v>
      </c>
      <c r="N322" s="7">
        <f>IF('BTST OPTION CALLS'!E322="BUY",('BTST OPTION CALLS'!L322-'BTST OPTION CALLS'!G322)*('BTST OPTION CALLS'!M322),('BTST OPTION CALLS'!G322-'BTST OPTION CALLS'!L322)*('BTST OPTION CALLS'!M322))</f>
        <v>-6300</v>
      </c>
      <c r="O322" s="8">
        <f>'BTST OPTION CALLS'!N322/('BTST OPTION CALLS'!M322)/'BTST OPTION CALLS'!G322%</f>
        <v>-84.848484848484844</v>
      </c>
    </row>
    <row r="323" spans="1:15" s="76" customFormat="1" ht="15.75">
      <c r="A323" s="77">
        <v>2</v>
      </c>
      <c r="B323" s="78">
        <v>43508</v>
      </c>
      <c r="C323" s="79">
        <v>32</v>
      </c>
      <c r="D323" s="73" t="s">
        <v>267</v>
      </c>
      <c r="E323" s="77" t="s">
        <v>22</v>
      </c>
      <c r="F323" s="77" t="s">
        <v>100</v>
      </c>
      <c r="G323" s="77">
        <v>2.5</v>
      </c>
      <c r="H323" s="77">
        <v>1.5</v>
      </c>
      <c r="I323" s="77">
        <v>3</v>
      </c>
      <c r="J323" s="77">
        <v>3.5</v>
      </c>
      <c r="K323" s="77">
        <v>4</v>
      </c>
      <c r="L323" s="77">
        <v>3.5</v>
      </c>
      <c r="M323" s="77">
        <v>8000</v>
      </c>
      <c r="N323" s="7">
        <f>IF('BTST OPTION CALLS'!E323="BUY",('BTST OPTION CALLS'!L323-'BTST OPTION CALLS'!G323)*('BTST OPTION CALLS'!M323),('BTST OPTION CALLS'!G323-'BTST OPTION CALLS'!L323)*('BTST OPTION CALLS'!M323))</f>
        <v>8000</v>
      </c>
      <c r="O323" s="8">
        <f>'BTST OPTION CALLS'!N323/('BTST OPTION CALLS'!M323)/'BTST OPTION CALLS'!G323%</f>
        <v>40</v>
      </c>
    </row>
    <row r="324" spans="1:15" s="76" customFormat="1" ht="15.75">
      <c r="A324" s="77">
        <v>3</v>
      </c>
      <c r="B324" s="78">
        <v>43502</v>
      </c>
      <c r="C324" s="79">
        <v>1650</v>
      </c>
      <c r="D324" s="73" t="s">
        <v>267</v>
      </c>
      <c r="E324" s="77" t="s">
        <v>22</v>
      </c>
      <c r="F324" s="77" t="s">
        <v>202</v>
      </c>
      <c r="G324" s="77">
        <v>40</v>
      </c>
      <c r="H324" s="77">
        <v>22</v>
      </c>
      <c r="I324" s="77">
        <v>50</v>
      </c>
      <c r="J324" s="77">
        <v>60</v>
      </c>
      <c r="K324" s="77">
        <v>70</v>
      </c>
      <c r="L324" s="77">
        <v>50</v>
      </c>
      <c r="M324" s="77">
        <v>400</v>
      </c>
      <c r="N324" s="7">
        <f>IF('BTST OPTION CALLS'!E324="BUY",('BTST OPTION CALLS'!L324-'BTST OPTION CALLS'!G324)*('BTST OPTION CALLS'!M324),('BTST OPTION CALLS'!G324-'BTST OPTION CALLS'!L324)*('BTST OPTION CALLS'!M324))</f>
        <v>4000</v>
      </c>
      <c r="O324" s="8">
        <f>'BTST OPTION CALLS'!N324/('BTST OPTION CALLS'!M324)/'BTST OPTION CALLS'!G324%</f>
        <v>25</v>
      </c>
    </row>
    <row r="325" spans="1:15" ht="16.5">
      <c r="A325" s="82" t="s">
        <v>95</v>
      </c>
      <c r="B325" s="83"/>
      <c r="C325" s="84"/>
      <c r="D325" s="85"/>
      <c r="E325" s="86"/>
      <c r="F325" s="86"/>
      <c r="G325" s="87"/>
      <c r="H325" s="88"/>
      <c r="I325" s="88"/>
      <c r="J325" s="88"/>
      <c r="K325" s="86"/>
      <c r="L325" s="89"/>
      <c r="M325" s="90"/>
      <c r="N325" s="66"/>
      <c r="O325" s="76"/>
    </row>
    <row r="326" spans="1:15" ht="16.5">
      <c r="A326" s="82" t="s">
        <v>96</v>
      </c>
      <c r="B326" s="83"/>
      <c r="C326" s="84"/>
      <c r="D326" s="85"/>
      <c r="E326" s="86"/>
      <c r="F326" s="86"/>
      <c r="G326" s="87"/>
      <c r="H326" s="86"/>
      <c r="I326" s="86"/>
      <c r="J326" s="86"/>
      <c r="K326" s="86"/>
      <c r="L326" s="89"/>
      <c r="M326" s="90"/>
      <c r="N326" s="76"/>
    </row>
    <row r="327" spans="1:15" ht="16.5">
      <c r="A327" s="82" t="s">
        <v>96</v>
      </c>
      <c r="B327" s="83"/>
      <c r="C327" s="84"/>
      <c r="D327" s="85"/>
      <c r="E327" s="86"/>
      <c r="F327" s="86"/>
      <c r="G327" s="87"/>
      <c r="H327" s="86"/>
      <c r="I327" s="86"/>
      <c r="J327" s="86"/>
      <c r="K327" s="86"/>
      <c r="L327" s="76"/>
      <c r="M327" s="76"/>
    </row>
    <row r="328" spans="1:15" ht="17.25" thickBot="1">
      <c r="A328" s="98"/>
      <c r="B328" s="92"/>
      <c r="C328" s="92"/>
      <c r="D328" s="93"/>
      <c r="E328" s="93"/>
      <c r="F328" s="93"/>
      <c r="G328" s="94"/>
      <c r="H328" s="95"/>
      <c r="I328" s="96" t="s">
        <v>27</v>
      </c>
      <c r="J328" s="96"/>
      <c r="K328" s="97"/>
      <c r="L328" s="89"/>
      <c r="M328" s="76"/>
    </row>
    <row r="329" spans="1:15" ht="16.5">
      <c r="A329" s="98"/>
      <c r="B329" s="92"/>
      <c r="C329" s="92"/>
      <c r="D329" s="169" t="s">
        <v>28</v>
      </c>
      <c r="E329" s="169"/>
      <c r="F329" s="99">
        <v>3</v>
      </c>
      <c r="G329" s="100">
        <f>'BTST OPTION CALLS'!G330+'BTST OPTION CALLS'!G331+'BTST OPTION CALLS'!G332+'BTST OPTION CALLS'!G333+'BTST OPTION CALLS'!G334+'BTST OPTION CALLS'!G335</f>
        <v>99.999999999999986</v>
      </c>
      <c r="H329" s="93">
        <v>3</v>
      </c>
      <c r="I329" s="101">
        <f>'BTST OPTION CALLS'!H330/'BTST OPTION CALLS'!H329%</f>
        <v>66.666666666666671</v>
      </c>
      <c r="J329" s="101"/>
      <c r="K329" s="76"/>
      <c r="L329" s="102"/>
      <c r="M329" s="76"/>
    </row>
    <row r="330" spans="1:15" ht="16.5">
      <c r="A330" s="98"/>
      <c r="B330" s="92"/>
      <c r="C330" s="92"/>
      <c r="D330" s="170" t="s">
        <v>29</v>
      </c>
      <c r="E330" s="170"/>
      <c r="F330" s="103">
        <v>2</v>
      </c>
      <c r="G330" s="104">
        <f>('BTST OPTION CALLS'!F330/'BTST OPTION CALLS'!F329)*100</f>
        <v>66.666666666666657</v>
      </c>
      <c r="H330" s="93">
        <v>2</v>
      </c>
      <c r="I330" s="97"/>
      <c r="J330" s="97"/>
      <c r="K330" s="101"/>
      <c r="L330" s="97"/>
      <c r="M330" s="76"/>
    </row>
    <row r="331" spans="1:15" ht="16.5">
      <c r="A331" s="105"/>
      <c r="B331" s="92"/>
      <c r="C331" s="92"/>
      <c r="D331" s="170" t="s">
        <v>31</v>
      </c>
      <c r="E331" s="170"/>
      <c r="F331" s="103">
        <v>0</v>
      </c>
      <c r="G331" s="104">
        <f>('BTST OPTION CALLS'!F331/'BTST OPTION CALLS'!F329)*100</f>
        <v>0</v>
      </c>
      <c r="H331" s="106"/>
      <c r="I331" s="93"/>
      <c r="J331" s="93"/>
      <c r="K331" s="93"/>
      <c r="L331" s="97"/>
      <c r="M331" s="76"/>
    </row>
    <row r="332" spans="1:15" ht="16.5">
      <c r="A332" s="105"/>
      <c r="B332" s="92"/>
      <c r="C332" s="92"/>
      <c r="D332" s="170" t="s">
        <v>32</v>
      </c>
      <c r="E332" s="170"/>
      <c r="F332" s="103">
        <v>0</v>
      </c>
      <c r="G332" s="104">
        <f>('BTST OPTION CALLS'!F332/'BTST OPTION CALLS'!F329)*100</f>
        <v>0</v>
      </c>
      <c r="H332" s="106"/>
      <c r="I332" s="93"/>
      <c r="J332" s="93"/>
      <c r="K332" s="93"/>
      <c r="L332" s="97"/>
      <c r="M332" s="76"/>
    </row>
    <row r="333" spans="1:15" ht="16.5">
      <c r="A333" s="105"/>
      <c r="B333" s="92"/>
      <c r="C333" s="92"/>
      <c r="D333" s="170" t="s">
        <v>33</v>
      </c>
      <c r="E333" s="170"/>
      <c r="F333" s="103">
        <v>1</v>
      </c>
      <c r="G333" s="104">
        <f>('BTST OPTION CALLS'!F333/'BTST OPTION CALLS'!F329)*100</f>
        <v>33.333333333333329</v>
      </c>
      <c r="H333" s="106"/>
      <c r="I333" s="93" t="s">
        <v>34</v>
      </c>
      <c r="J333" s="93"/>
      <c r="K333" s="97"/>
      <c r="L333" s="97"/>
    </row>
    <row r="334" spans="1:15" ht="16.5">
      <c r="A334" s="105"/>
      <c r="B334" s="92"/>
      <c r="C334" s="92"/>
      <c r="D334" s="170" t="s">
        <v>35</v>
      </c>
      <c r="E334" s="170"/>
      <c r="F334" s="103">
        <v>0</v>
      </c>
      <c r="G334" s="104">
        <f>('BTST OPTION CALLS'!F334/'BTST OPTION CALLS'!F329)*100</f>
        <v>0</v>
      </c>
      <c r="H334" s="106"/>
      <c r="I334" s="93"/>
      <c r="J334" s="93"/>
      <c r="K334" s="97"/>
      <c r="L334" s="97"/>
      <c r="M334" s="76"/>
      <c r="N334" s="76"/>
      <c r="O334" s="76"/>
    </row>
    <row r="335" spans="1:15" ht="17.25" thickBot="1">
      <c r="A335" s="105"/>
      <c r="B335" s="92"/>
      <c r="C335" s="92"/>
      <c r="D335" s="171" t="s">
        <v>36</v>
      </c>
      <c r="E335" s="171"/>
      <c r="F335" s="107"/>
      <c r="G335" s="108">
        <f>('BTST OPTION CALLS'!F335/'BTST OPTION CALLS'!F329)*100</f>
        <v>0</v>
      </c>
      <c r="H335" s="106"/>
      <c r="I335" s="93"/>
      <c r="J335" s="93"/>
      <c r="K335" s="102"/>
      <c r="L335" s="102"/>
      <c r="M335" s="76"/>
      <c r="O335" s="76"/>
    </row>
    <row r="336" spans="1:15" ht="16.5">
      <c r="A336" s="109" t="s">
        <v>37</v>
      </c>
      <c r="B336" s="92"/>
      <c r="C336" s="92"/>
      <c r="D336" s="98"/>
      <c r="E336" s="98"/>
      <c r="F336" s="93"/>
      <c r="G336" s="93"/>
      <c r="H336" s="110"/>
      <c r="I336" s="111"/>
      <c r="J336" s="111"/>
      <c r="K336" s="111"/>
      <c r="L336" s="93"/>
      <c r="M336" s="76"/>
      <c r="O336" t="s">
        <v>30</v>
      </c>
    </row>
    <row r="337" spans="1:15" ht="16.5">
      <c r="A337" s="112" t="s">
        <v>38</v>
      </c>
      <c r="B337" s="92"/>
      <c r="C337" s="92"/>
      <c r="D337" s="113"/>
      <c r="E337" s="114"/>
      <c r="F337" s="98"/>
      <c r="G337" s="111"/>
      <c r="H337" s="110"/>
      <c r="I337" s="111"/>
      <c r="J337" s="111"/>
      <c r="K337" s="111"/>
      <c r="L337" s="93"/>
      <c r="M337" s="76"/>
      <c r="N337" s="93" t="s">
        <v>30</v>
      </c>
      <c r="O337" s="76"/>
    </row>
    <row r="338" spans="1:15" ht="16.5">
      <c r="A338" s="112" t="s">
        <v>39</v>
      </c>
      <c r="B338" s="92"/>
      <c r="C338" s="92"/>
      <c r="D338" s="98"/>
      <c r="E338" s="114"/>
      <c r="F338" s="98"/>
      <c r="G338" s="111"/>
      <c r="H338" s="110"/>
      <c r="I338" s="97"/>
      <c r="J338" s="97"/>
      <c r="K338" s="97"/>
      <c r="L338" s="93"/>
      <c r="M338" s="76"/>
      <c r="N338" s="76"/>
      <c r="O338" s="76"/>
    </row>
    <row r="339" spans="1:15" ht="16.5">
      <c r="A339" s="112" t="s">
        <v>40</v>
      </c>
      <c r="B339" s="113"/>
      <c r="C339" s="92"/>
      <c r="D339" s="98"/>
      <c r="E339" s="114"/>
      <c r="F339" s="98"/>
      <c r="G339" s="111"/>
      <c r="H339" s="95"/>
      <c r="I339" s="97"/>
      <c r="J339" s="97"/>
      <c r="K339" s="97"/>
      <c r="L339" s="93"/>
      <c r="M339" s="76"/>
      <c r="N339" s="76"/>
      <c r="O339" s="98"/>
    </row>
    <row r="340" spans="1:15" ht="16.5">
      <c r="A340" s="112" t="s">
        <v>41</v>
      </c>
      <c r="B340" s="105"/>
      <c r="C340" s="113"/>
      <c r="D340" s="98"/>
      <c r="E340" s="116"/>
      <c r="F340" s="111"/>
      <c r="G340" s="111"/>
      <c r="H340" s="95"/>
      <c r="I340" s="97"/>
      <c r="J340" s="97"/>
      <c r="K340" s="97"/>
      <c r="L340" s="111"/>
      <c r="M340" s="76"/>
      <c r="N340" s="76"/>
      <c r="O340" s="76"/>
    </row>
    <row r="341" spans="1:15">
      <c r="A341" s="159" t="s">
        <v>0</v>
      </c>
      <c r="B341" s="159"/>
      <c r="C341" s="159"/>
      <c r="D341" s="159"/>
      <c r="E341" s="159"/>
      <c r="F341" s="159"/>
      <c r="G341" s="159"/>
      <c r="H341" s="159"/>
      <c r="I341" s="159"/>
      <c r="J341" s="159"/>
      <c r="K341" s="159"/>
      <c r="L341" s="159"/>
      <c r="M341" s="159"/>
      <c r="N341" s="159"/>
      <c r="O341" s="159"/>
    </row>
    <row r="342" spans="1:15">
      <c r="A342" s="159"/>
      <c r="B342" s="159"/>
      <c r="C342" s="159"/>
      <c r="D342" s="159"/>
      <c r="E342" s="159"/>
      <c r="F342" s="159"/>
      <c r="G342" s="159"/>
      <c r="H342" s="159"/>
      <c r="I342" s="159"/>
      <c r="J342" s="159"/>
      <c r="K342" s="159"/>
      <c r="L342" s="159"/>
      <c r="M342" s="159"/>
      <c r="N342" s="159"/>
      <c r="O342" s="159"/>
    </row>
    <row r="343" spans="1:15">
      <c r="A343" s="159"/>
      <c r="B343" s="159"/>
      <c r="C343" s="159"/>
      <c r="D343" s="159"/>
      <c r="E343" s="159"/>
      <c r="F343" s="159"/>
      <c r="G343" s="159"/>
      <c r="H343" s="159"/>
      <c r="I343" s="159"/>
      <c r="J343" s="159"/>
      <c r="K343" s="159"/>
      <c r="L343" s="159"/>
      <c r="M343" s="159"/>
      <c r="N343" s="159"/>
      <c r="O343" s="159"/>
    </row>
    <row r="344" spans="1:15">
      <c r="A344" s="172" t="s">
        <v>328</v>
      </c>
      <c r="B344" s="172"/>
      <c r="C344" s="172"/>
      <c r="D344" s="172"/>
      <c r="E344" s="172"/>
      <c r="F344" s="172"/>
      <c r="G344" s="172"/>
      <c r="H344" s="172"/>
      <c r="I344" s="172"/>
      <c r="J344" s="172"/>
      <c r="K344" s="172"/>
      <c r="L344" s="172"/>
      <c r="M344" s="172"/>
      <c r="N344" s="172"/>
      <c r="O344" s="172"/>
    </row>
    <row r="345" spans="1:15">
      <c r="A345" s="172" t="s">
        <v>329</v>
      </c>
      <c r="B345" s="172"/>
      <c r="C345" s="172"/>
      <c r="D345" s="172"/>
      <c r="E345" s="172"/>
      <c r="F345" s="172"/>
      <c r="G345" s="172"/>
      <c r="H345" s="172"/>
      <c r="I345" s="172"/>
      <c r="J345" s="172"/>
      <c r="K345" s="172"/>
      <c r="L345" s="172"/>
      <c r="M345" s="172"/>
      <c r="N345" s="172"/>
      <c r="O345" s="172"/>
    </row>
    <row r="346" spans="1:15">
      <c r="A346" s="163" t="s">
        <v>3</v>
      </c>
      <c r="B346" s="163"/>
      <c r="C346" s="163"/>
      <c r="D346" s="163"/>
      <c r="E346" s="163"/>
      <c r="F346" s="163"/>
      <c r="G346" s="163"/>
      <c r="H346" s="163"/>
      <c r="I346" s="163"/>
      <c r="J346" s="163"/>
      <c r="K346" s="163"/>
      <c r="L346" s="163"/>
      <c r="M346" s="163"/>
      <c r="N346" s="163"/>
      <c r="O346" s="163"/>
    </row>
    <row r="347" spans="1:15" ht="16.5">
      <c r="A347" s="173" t="s">
        <v>349</v>
      </c>
      <c r="B347" s="173"/>
      <c r="C347" s="173"/>
      <c r="D347" s="173"/>
      <c r="E347" s="173"/>
      <c r="F347" s="173"/>
      <c r="G347" s="173"/>
      <c r="H347" s="173"/>
      <c r="I347" s="173"/>
      <c r="J347" s="173"/>
      <c r="K347" s="173"/>
      <c r="L347" s="173"/>
      <c r="M347" s="173"/>
      <c r="N347" s="173"/>
      <c r="O347" s="173"/>
    </row>
    <row r="348" spans="1:15" ht="16.5">
      <c r="A348" s="164" t="s">
        <v>5</v>
      </c>
      <c r="B348" s="164"/>
      <c r="C348" s="164"/>
      <c r="D348" s="164"/>
      <c r="E348" s="164"/>
      <c r="F348" s="164"/>
      <c r="G348" s="164"/>
      <c r="H348" s="164"/>
      <c r="I348" s="164"/>
      <c r="J348" s="164"/>
      <c r="K348" s="164"/>
      <c r="L348" s="164"/>
      <c r="M348" s="164"/>
      <c r="N348" s="164"/>
      <c r="O348" s="164"/>
    </row>
    <row r="349" spans="1:15">
      <c r="A349" s="165" t="s">
        <v>6</v>
      </c>
      <c r="B349" s="166" t="s">
        <v>7</v>
      </c>
      <c r="C349" s="167" t="s">
        <v>8</v>
      </c>
      <c r="D349" s="166" t="s">
        <v>9</v>
      </c>
      <c r="E349" s="165" t="s">
        <v>10</v>
      </c>
      <c r="F349" s="165" t="s">
        <v>11</v>
      </c>
      <c r="G349" s="166" t="s">
        <v>12</v>
      </c>
      <c r="H349" s="166" t="s">
        <v>13</v>
      </c>
      <c r="I349" s="167" t="s">
        <v>14</v>
      </c>
      <c r="J349" s="167" t="s">
        <v>15</v>
      </c>
      <c r="K349" s="167" t="s">
        <v>16</v>
      </c>
      <c r="L349" s="168" t="s">
        <v>17</v>
      </c>
      <c r="M349" s="166" t="s">
        <v>18</v>
      </c>
      <c r="N349" s="166" t="s">
        <v>19</v>
      </c>
      <c r="O349" s="166" t="s">
        <v>20</v>
      </c>
    </row>
    <row r="350" spans="1:15">
      <c r="A350" s="165"/>
      <c r="B350" s="166"/>
      <c r="C350" s="167"/>
      <c r="D350" s="166"/>
      <c r="E350" s="165"/>
      <c r="F350" s="165"/>
      <c r="G350" s="166"/>
      <c r="H350" s="166"/>
      <c r="I350" s="167"/>
      <c r="J350" s="167"/>
      <c r="K350" s="167"/>
      <c r="L350" s="168"/>
      <c r="M350" s="166"/>
      <c r="N350" s="166"/>
      <c r="O350" s="166"/>
    </row>
    <row r="351" spans="1:15" s="76" customFormat="1" ht="15.75">
      <c r="A351" s="120">
        <v>1</v>
      </c>
      <c r="B351" s="78">
        <v>43496</v>
      </c>
      <c r="C351" s="120">
        <v>370</v>
      </c>
      <c r="D351" s="73" t="s">
        <v>267</v>
      </c>
      <c r="E351" s="120" t="s">
        <v>22</v>
      </c>
      <c r="F351" s="70" t="s">
        <v>284</v>
      </c>
      <c r="G351" s="70">
        <v>11</v>
      </c>
      <c r="H351" s="120">
        <v>7</v>
      </c>
      <c r="I351" s="120">
        <v>13</v>
      </c>
      <c r="J351" s="120">
        <v>15</v>
      </c>
      <c r="K351" s="120">
        <v>17</v>
      </c>
      <c r="L351" s="70">
        <v>13</v>
      </c>
      <c r="M351" s="120">
        <v>2400</v>
      </c>
      <c r="N351" s="80">
        <f>IF('NORMAL OPTION CALLS'!E714="BUY",('NORMAL OPTION CALLS'!L714-'NORMAL OPTION CALLS'!G714)*('NORMAL OPTION CALLS'!M714),('NORMAL OPTION CALLS'!G714-'NORMAL OPTION CALLS'!L714)*('NORMAL OPTION CALLS'!M714))</f>
        <v>4800</v>
      </c>
      <c r="O351" s="81">
        <f>'NORMAL OPTION CALLS'!N714/('NORMAL OPTION CALLS'!M714)/'NORMAL OPTION CALLS'!G714%</f>
        <v>18.181818181818183</v>
      </c>
    </row>
    <row r="352" spans="1:15" s="76" customFormat="1" ht="15" customHeight="1">
      <c r="A352" s="120">
        <v>2</v>
      </c>
      <c r="B352" s="78">
        <v>43495</v>
      </c>
      <c r="C352" s="79">
        <v>370</v>
      </c>
      <c r="D352" s="73" t="s">
        <v>267</v>
      </c>
      <c r="E352" s="77" t="s">
        <v>22</v>
      </c>
      <c r="F352" s="77" t="s">
        <v>91</v>
      </c>
      <c r="G352" s="77">
        <v>12.5</v>
      </c>
      <c r="H352" s="77">
        <v>9.5</v>
      </c>
      <c r="I352" s="77">
        <v>14</v>
      </c>
      <c r="J352" s="77">
        <v>15.5</v>
      </c>
      <c r="K352" s="77">
        <v>17</v>
      </c>
      <c r="L352" s="77">
        <v>14</v>
      </c>
      <c r="M352" s="77">
        <v>2750</v>
      </c>
      <c r="N352" s="80">
        <f>IF('NORMAL OPTION CALLS'!E716="BUY",('NORMAL OPTION CALLS'!L716-'NORMAL OPTION CALLS'!G716)*('NORMAL OPTION CALLS'!M716),('NORMAL OPTION CALLS'!G716-'NORMAL OPTION CALLS'!L716)*('NORMAL OPTION CALLS'!M716))</f>
        <v>4200</v>
      </c>
      <c r="O352" s="81">
        <f>'NORMAL OPTION CALLS'!N716/('NORMAL OPTION CALLS'!M716)/'NORMAL OPTION CALLS'!G716%</f>
        <v>23.333333333333336</v>
      </c>
    </row>
    <row r="353" spans="1:15" s="76" customFormat="1" ht="15" customHeight="1">
      <c r="A353" s="120">
        <v>3</v>
      </c>
      <c r="B353" s="78">
        <v>43494</v>
      </c>
      <c r="C353" s="79">
        <v>990</v>
      </c>
      <c r="D353" s="73" t="s">
        <v>267</v>
      </c>
      <c r="E353" s="77" t="s">
        <v>22</v>
      </c>
      <c r="F353" s="77" t="s">
        <v>351</v>
      </c>
      <c r="G353" s="77">
        <v>20</v>
      </c>
      <c r="H353" s="77">
        <v>8</v>
      </c>
      <c r="I353" s="77">
        <v>26</v>
      </c>
      <c r="J353" s="77">
        <v>32</v>
      </c>
      <c r="K353" s="77">
        <v>38</v>
      </c>
      <c r="L353" s="77">
        <v>38</v>
      </c>
      <c r="M353" s="77">
        <v>700</v>
      </c>
      <c r="N353" s="80">
        <f>IF('NORMAL OPTION CALLS'!E717="BUY",('NORMAL OPTION CALLS'!L717-'NORMAL OPTION CALLS'!G717)*('NORMAL OPTION CALLS'!M717),('NORMAL OPTION CALLS'!G717-'NORMAL OPTION CALLS'!L717)*('NORMAL OPTION CALLS'!M717))</f>
        <v>4125</v>
      </c>
      <c r="O353" s="81">
        <f>'NORMAL OPTION CALLS'!N717/('NORMAL OPTION CALLS'!M717)/'NORMAL OPTION CALLS'!G717%</f>
        <v>12</v>
      </c>
    </row>
    <row r="354" spans="1:15" s="76" customFormat="1" ht="15.75">
      <c r="A354" s="120">
        <v>4</v>
      </c>
      <c r="B354" s="78">
        <v>43493</v>
      </c>
      <c r="C354" s="120">
        <v>330</v>
      </c>
      <c r="D354" s="73" t="s">
        <v>282</v>
      </c>
      <c r="E354" s="120" t="s">
        <v>22</v>
      </c>
      <c r="F354" s="70" t="s">
        <v>358</v>
      </c>
      <c r="G354" s="70">
        <v>15</v>
      </c>
      <c r="H354" s="120">
        <v>12</v>
      </c>
      <c r="I354" s="120">
        <v>16.5</v>
      </c>
      <c r="J354" s="120">
        <v>18</v>
      </c>
      <c r="K354" s="120">
        <v>19.5</v>
      </c>
      <c r="L354" s="70">
        <v>12</v>
      </c>
      <c r="M354" s="120">
        <v>2500</v>
      </c>
      <c r="N354" s="7">
        <f>IF('BTST OPTION CALLS'!E354="BUY",('BTST OPTION CALLS'!L354-'BTST OPTION CALLS'!G354)*('BTST OPTION CALLS'!M354),('BTST OPTION CALLS'!G354-'BTST OPTION CALLS'!L354)*('BTST OPTION CALLS'!M354))</f>
        <v>-7500</v>
      </c>
      <c r="O354" s="81">
        <f>'NORMAL OPTION CALLS'!N744/('NORMAL OPTION CALLS'!M744)/'NORMAL OPTION CALLS'!G744%</f>
        <v>31.818181818181817</v>
      </c>
    </row>
    <row r="355" spans="1:15" s="76" customFormat="1" ht="15.75">
      <c r="A355" s="120">
        <v>5</v>
      </c>
      <c r="B355" s="78">
        <v>43490</v>
      </c>
      <c r="C355" s="120">
        <v>220</v>
      </c>
      <c r="D355" s="73" t="s">
        <v>282</v>
      </c>
      <c r="E355" s="120" t="s">
        <v>22</v>
      </c>
      <c r="F355" s="70" t="s">
        <v>55</v>
      </c>
      <c r="G355" s="70">
        <v>5.5</v>
      </c>
      <c r="H355" s="120">
        <v>1</v>
      </c>
      <c r="I355" s="120">
        <v>8</v>
      </c>
      <c r="J355" s="120">
        <v>10.5</v>
      </c>
      <c r="K355" s="120">
        <v>13</v>
      </c>
      <c r="L355" s="70">
        <v>13</v>
      </c>
      <c r="M355" s="120">
        <v>1750</v>
      </c>
      <c r="N355" s="7">
        <f>IF('BTST OPTION CALLS'!E355="BUY",('BTST OPTION CALLS'!L355-'BTST OPTION CALLS'!G355)*('BTST OPTION CALLS'!M355),('BTST OPTION CALLS'!G355-'BTST OPTION CALLS'!L355)*('BTST OPTION CALLS'!M355))</f>
        <v>13125</v>
      </c>
      <c r="O355" s="81">
        <f>'NORMAL OPTION CALLS'!N743/('NORMAL OPTION CALLS'!M743)/'NORMAL OPTION CALLS'!G743%</f>
        <v>-43.75</v>
      </c>
    </row>
    <row r="356" spans="1:15" s="76" customFormat="1" ht="15" customHeight="1">
      <c r="A356" s="120">
        <v>6</v>
      </c>
      <c r="B356" s="78">
        <v>43487</v>
      </c>
      <c r="C356" s="79">
        <v>100</v>
      </c>
      <c r="D356" s="73" t="s">
        <v>282</v>
      </c>
      <c r="E356" s="77" t="s">
        <v>22</v>
      </c>
      <c r="F356" s="77" t="s">
        <v>180</v>
      </c>
      <c r="G356" s="77">
        <v>4</v>
      </c>
      <c r="H356" s="77">
        <v>2.6</v>
      </c>
      <c r="I356" s="77">
        <v>4.7</v>
      </c>
      <c r="J356" s="77">
        <v>5.4</v>
      </c>
      <c r="K356" s="77">
        <v>6</v>
      </c>
      <c r="L356" s="77">
        <v>4.7</v>
      </c>
      <c r="M356" s="77">
        <v>6000</v>
      </c>
      <c r="N356" s="7">
        <f>IF('BTST OPTION CALLS'!E356="BUY",('BTST OPTION CALLS'!L356-'BTST OPTION CALLS'!G356)*('BTST OPTION CALLS'!M356),('BTST OPTION CALLS'!G356-'BTST OPTION CALLS'!L356)*('BTST OPTION CALLS'!M356))</f>
        <v>4200.0000000000009</v>
      </c>
      <c r="O356" s="81">
        <f>'NORMAL OPTION CALLS'!N743/('NORMAL OPTION CALLS'!M743)/'NORMAL OPTION CALLS'!G743%</f>
        <v>-43.75</v>
      </c>
    </row>
    <row r="357" spans="1:15" s="76" customFormat="1" ht="15" customHeight="1">
      <c r="A357" s="120">
        <v>7</v>
      </c>
      <c r="B357" s="78">
        <v>43486</v>
      </c>
      <c r="C357" s="79">
        <v>210</v>
      </c>
      <c r="D357" s="73" t="s">
        <v>267</v>
      </c>
      <c r="E357" s="77" t="s">
        <v>22</v>
      </c>
      <c r="F357" s="77" t="s">
        <v>78</v>
      </c>
      <c r="G357" s="77">
        <v>10</v>
      </c>
      <c r="H357" s="77">
        <v>5</v>
      </c>
      <c r="I357" s="77">
        <v>12.5</v>
      </c>
      <c r="J357" s="77">
        <v>15</v>
      </c>
      <c r="K357" s="77">
        <v>17.5</v>
      </c>
      <c r="L357" s="77">
        <v>12.5</v>
      </c>
      <c r="M357" s="77">
        <v>1500</v>
      </c>
      <c r="N357" s="7">
        <f>IF('BTST OPTION CALLS'!E357="BUY",('BTST OPTION CALLS'!L357-'BTST OPTION CALLS'!G357)*('BTST OPTION CALLS'!M357),('BTST OPTION CALLS'!G357-'BTST OPTION CALLS'!L357)*('BTST OPTION CALLS'!M357))</f>
        <v>3750</v>
      </c>
      <c r="O357" s="154">
        <f>'NORMAL OPTION CALLS'!N743/('NORMAL OPTION CALLS'!M743)/'NORMAL OPTION CALLS'!G743%</f>
        <v>-43.75</v>
      </c>
    </row>
    <row r="358" spans="1:15" s="76" customFormat="1" ht="15" customHeight="1">
      <c r="A358" s="120">
        <v>8</v>
      </c>
      <c r="B358" s="78">
        <v>43483</v>
      </c>
      <c r="C358" s="79">
        <v>350</v>
      </c>
      <c r="D358" s="73" t="s">
        <v>267</v>
      </c>
      <c r="E358" s="77" t="s">
        <v>22</v>
      </c>
      <c r="F358" s="77" t="s">
        <v>284</v>
      </c>
      <c r="G358" s="77">
        <v>5.5</v>
      </c>
      <c r="H358" s="77">
        <v>2.5</v>
      </c>
      <c r="I358" s="77">
        <v>7</v>
      </c>
      <c r="J358" s="77">
        <v>8.5</v>
      </c>
      <c r="K358" s="77">
        <v>10</v>
      </c>
      <c r="L358" s="77">
        <v>7</v>
      </c>
      <c r="M358" s="77">
        <v>2400</v>
      </c>
      <c r="N358" s="7">
        <f>IF('BTST OPTION CALLS'!E358="BUY",('BTST OPTION CALLS'!L358-'BTST OPTION CALLS'!G358)*('BTST OPTION CALLS'!M358),('BTST OPTION CALLS'!G358-'BTST OPTION CALLS'!L358)*('BTST OPTION CALLS'!M358))</f>
        <v>3600</v>
      </c>
      <c r="O358" s="154">
        <f>'NORMAL OPTION CALLS'!N743/('NORMAL OPTION CALLS'!M743)/'NORMAL OPTION CALLS'!G743%</f>
        <v>-43.75</v>
      </c>
    </row>
    <row r="359" spans="1:15" s="76" customFormat="1" ht="15" customHeight="1">
      <c r="A359" s="120">
        <v>9</v>
      </c>
      <c r="B359" s="78">
        <v>43481</v>
      </c>
      <c r="C359" s="79">
        <v>210</v>
      </c>
      <c r="D359" s="73" t="s">
        <v>267</v>
      </c>
      <c r="E359" s="77" t="s">
        <v>22</v>
      </c>
      <c r="F359" s="77" t="s">
        <v>55</v>
      </c>
      <c r="G359" s="77">
        <v>9</v>
      </c>
      <c r="H359" s="77">
        <v>4.5</v>
      </c>
      <c r="I359" s="77">
        <v>11.5</v>
      </c>
      <c r="J359" s="77">
        <v>14</v>
      </c>
      <c r="K359" s="77">
        <v>16.5</v>
      </c>
      <c r="L359" s="77">
        <v>4.5</v>
      </c>
      <c r="M359" s="77">
        <v>1750</v>
      </c>
      <c r="N359" s="7">
        <f>IF('BTST OPTION CALLS'!E359="BUY",('BTST OPTION CALLS'!L359-'BTST OPTION CALLS'!G359)*('BTST OPTION CALLS'!M359),('BTST OPTION CALLS'!G359-'BTST OPTION CALLS'!L359)*('BTST OPTION CALLS'!M359))</f>
        <v>-7875</v>
      </c>
      <c r="O359" s="81">
        <f>'NORMAL OPTION CALLS'!N744/('NORMAL OPTION CALLS'!M744)/'NORMAL OPTION CALLS'!G744%</f>
        <v>31.818181818181817</v>
      </c>
    </row>
    <row r="360" spans="1:15" s="76" customFormat="1" ht="15" customHeight="1">
      <c r="A360" s="120">
        <v>10</v>
      </c>
      <c r="B360" s="78">
        <v>43480</v>
      </c>
      <c r="C360" s="79">
        <v>2650</v>
      </c>
      <c r="D360" s="73" t="s">
        <v>267</v>
      </c>
      <c r="E360" s="77" t="s">
        <v>22</v>
      </c>
      <c r="F360" s="77" t="s">
        <v>50</v>
      </c>
      <c r="G360" s="77">
        <v>50</v>
      </c>
      <c r="H360" s="77">
        <v>20</v>
      </c>
      <c r="I360" s="77">
        <v>65</v>
      </c>
      <c r="J360" s="77">
        <v>80</v>
      </c>
      <c r="K360" s="77">
        <v>95</v>
      </c>
      <c r="L360" s="77">
        <v>65</v>
      </c>
      <c r="M360" s="77">
        <v>250</v>
      </c>
      <c r="N360" s="7">
        <f>IF('BTST OPTION CALLS'!E360="BUY",('BTST OPTION CALLS'!L360-'BTST OPTION CALLS'!G360)*('BTST OPTION CALLS'!M360),('BTST OPTION CALLS'!G360-'BTST OPTION CALLS'!L360)*('BTST OPTION CALLS'!M360))</f>
        <v>3750</v>
      </c>
      <c r="O360" s="81">
        <f>'NORMAL OPTION CALLS'!N745/('NORMAL OPTION CALLS'!M745)/'NORMAL OPTION CALLS'!G745%</f>
        <v>30.434782608695652</v>
      </c>
    </row>
    <row r="361" spans="1:15" s="76" customFormat="1" ht="15" customHeight="1">
      <c r="A361" s="120">
        <v>11</v>
      </c>
      <c r="B361" s="78">
        <v>43479</v>
      </c>
      <c r="C361" s="79">
        <v>450</v>
      </c>
      <c r="D361" s="73" t="s">
        <v>267</v>
      </c>
      <c r="E361" s="77" t="s">
        <v>22</v>
      </c>
      <c r="F361" s="77" t="s">
        <v>161</v>
      </c>
      <c r="G361" s="77">
        <v>11</v>
      </c>
      <c r="H361" s="77">
        <v>5</v>
      </c>
      <c r="I361" s="77">
        <v>14.5</v>
      </c>
      <c r="J361" s="77">
        <v>18</v>
      </c>
      <c r="K361" s="77">
        <v>21.5</v>
      </c>
      <c r="L361" s="77">
        <v>14.5</v>
      </c>
      <c r="M361" s="77">
        <v>1100</v>
      </c>
      <c r="N361" s="7">
        <f>IF('BTST OPTION CALLS'!E361="BUY",('BTST OPTION CALLS'!L361-'BTST OPTION CALLS'!G361)*('BTST OPTION CALLS'!M361),('BTST OPTION CALLS'!G361-'BTST OPTION CALLS'!L361)*('BTST OPTION CALLS'!M361))</f>
        <v>3850</v>
      </c>
      <c r="O361" s="81">
        <f>'NORMAL OPTION CALLS'!N746/('NORMAL OPTION CALLS'!M746)/'NORMAL OPTION CALLS'!G746%</f>
        <v>26.666666666666668</v>
      </c>
    </row>
    <row r="362" spans="1:15" s="76" customFormat="1" ht="15" customHeight="1">
      <c r="A362" s="120">
        <v>12</v>
      </c>
      <c r="B362" s="78">
        <v>43475</v>
      </c>
      <c r="C362" s="79">
        <v>800</v>
      </c>
      <c r="D362" s="73" t="s">
        <v>267</v>
      </c>
      <c r="E362" s="77" t="s">
        <v>22</v>
      </c>
      <c r="F362" s="77" t="s">
        <v>182</v>
      </c>
      <c r="G362" s="77">
        <v>12</v>
      </c>
      <c r="H362" s="77">
        <v>4</v>
      </c>
      <c r="I362" s="77">
        <v>16</v>
      </c>
      <c r="J362" s="77">
        <v>20</v>
      </c>
      <c r="K362" s="77">
        <v>24</v>
      </c>
      <c r="L362" s="77">
        <v>15</v>
      </c>
      <c r="M362" s="77">
        <v>1200</v>
      </c>
      <c r="N362" s="7">
        <f>IF('BTST OPTION CALLS'!E362="BUY",('BTST OPTION CALLS'!L362-'BTST OPTION CALLS'!G362)*('BTST OPTION CALLS'!M362),('BTST OPTION CALLS'!G362-'BTST OPTION CALLS'!L362)*('BTST OPTION CALLS'!M362))</f>
        <v>3600</v>
      </c>
      <c r="O362" s="81">
        <f>'NORMAL OPTION CALLS'!N747/('NORMAL OPTION CALLS'!M747)/'NORMAL OPTION CALLS'!G747%</f>
        <v>-34.285714285714285</v>
      </c>
    </row>
    <row r="363" spans="1:15" s="76" customFormat="1" ht="15" customHeight="1">
      <c r="A363" s="120">
        <v>13</v>
      </c>
      <c r="B363" s="78">
        <v>43474</v>
      </c>
      <c r="C363" s="79">
        <v>670</v>
      </c>
      <c r="D363" s="73" t="s">
        <v>267</v>
      </c>
      <c r="E363" s="77" t="s">
        <v>22</v>
      </c>
      <c r="F363" s="77" t="s">
        <v>58</v>
      </c>
      <c r="G363" s="77">
        <v>20</v>
      </c>
      <c r="H363" s="77">
        <v>13</v>
      </c>
      <c r="I363" s="77">
        <v>23.5</v>
      </c>
      <c r="J363" s="77">
        <v>27</v>
      </c>
      <c r="K363" s="77">
        <v>30</v>
      </c>
      <c r="L363" s="77">
        <v>13</v>
      </c>
      <c r="M363" s="77">
        <v>1200</v>
      </c>
      <c r="N363" s="7">
        <f>IF('BTST OPTION CALLS'!E363="BUY",('BTST OPTION CALLS'!L363-'BTST OPTION CALLS'!G363)*('BTST OPTION CALLS'!M363),('BTST OPTION CALLS'!G363-'BTST OPTION CALLS'!L363)*('BTST OPTION CALLS'!M363))</f>
        <v>-8400</v>
      </c>
      <c r="O363" s="81">
        <f>'NORMAL OPTION CALLS'!N748/('NORMAL OPTION CALLS'!M748)/'NORMAL OPTION CALLS'!G748%</f>
        <v>-35</v>
      </c>
    </row>
    <row r="364" spans="1:15" s="76" customFormat="1" ht="15" customHeight="1">
      <c r="A364" s="120">
        <v>14</v>
      </c>
      <c r="B364" s="78">
        <v>43473</v>
      </c>
      <c r="C364" s="79">
        <v>120</v>
      </c>
      <c r="D364" s="73" t="s">
        <v>267</v>
      </c>
      <c r="E364" s="77" t="s">
        <v>22</v>
      </c>
      <c r="F364" s="77" t="s">
        <v>189</v>
      </c>
      <c r="G364" s="77">
        <v>7</v>
      </c>
      <c r="H364" s="77">
        <v>5</v>
      </c>
      <c r="I364" s="77">
        <v>8</v>
      </c>
      <c r="J364" s="77">
        <v>9</v>
      </c>
      <c r="K364" s="77">
        <v>10</v>
      </c>
      <c r="L364" s="77">
        <v>5</v>
      </c>
      <c r="M364" s="77">
        <v>4000</v>
      </c>
      <c r="N364" s="7">
        <f>IF('BTST OPTION CALLS'!E364="BUY",('BTST OPTION CALLS'!L364-'BTST OPTION CALLS'!G364)*('BTST OPTION CALLS'!M364),('BTST OPTION CALLS'!G364-'BTST OPTION CALLS'!L364)*('BTST OPTION CALLS'!M364))</f>
        <v>-8000</v>
      </c>
      <c r="O364" s="81">
        <f>'NORMAL OPTION CALLS'!N749/('NORMAL OPTION CALLS'!M749)/'NORMAL OPTION CALLS'!G749%</f>
        <v>27.272727272727273</v>
      </c>
    </row>
    <row r="365" spans="1:15" ht="15.75">
      <c r="A365" s="120">
        <v>15</v>
      </c>
      <c r="B365" s="78">
        <v>43104</v>
      </c>
      <c r="C365" s="79">
        <v>290</v>
      </c>
      <c r="D365" s="73" t="s">
        <v>267</v>
      </c>
      <c r="E365" s="77" t="s">
        <v>22</v>
      </c>
      <c r="F365" s="77" t="s">
        <v>130</v>
      </c>
      <c r="G365" s="77">
        <v>7</v>
      </c>
      <c r="H365" s="77">
        <v>3</v>
      </c>
      <c r="I365" s="77">
        <v>9</v>
      </c>
      <c r="J365" s="77">
        <v>11</v>
      </c>
      <c r="K365" s="77">
        <v>13</v>
      </c>
      <c r="L365" s="77">
        <v>9</v>
      </c>
      <c r="M365" s="77">
        <v>2000</v>
      </c>
      <c r="N365" s="7">
        <f>IF('BTST OPTION CALLS'!E365="BUY",('BTST OPTION CALLS'!L365-'BTST OPTION CALLS'!G365)*('BTST OPTION CALLS'!M365),('BTST OPTION CALLS'!G365-'BTST OPTION CALLS'!L365)*('BTST OPTION CALLS'!M365))</f>
        <v>4000</v>
      </c>
      <c r="O365" s="8">
        <f>'BTST OPTION CALLS'!N365/('BTST OPTION CALLS'!M365)/'BTST OPTION CALLS'!G365%</f>
        <v>28.571428571428569</v>
      </c>
    </row>
    <row r="366" spans="1:15" ht="16.5">
      <c r="A366" s="82" t="s">
        <v>95</v>
      </c>
      <c r="B366" s="83"/>
      <c r="C366" s="84"/>
      <c r="D366" s="85"/>
      <c r="E366" s="86"/>
      <c r="F366" s="86"/>
      <c r="G366" s="87"/>
      <c r="H366" s="88"/>
      <c r="I366" s="88"/>
      <c r="J366" s="88"/>
      <c r="K366" s="86"/>
      <c r="L366" s="89"/>
      <c r="M366" s="90"/>
      <c r="N366" s="66"/>
      <c r="O366" s="76"/>
    </row>
    <row r="367" spans="1:15" ht="16.5">
      <c r="A367" s="82" t="s">
        <v>96</v>
      </c>
      <c r="B367" s="83"/>
      <c r="C367" s="84"/>
      <c r="D367" s="85"/>
      <c r="E367" s="86"/>
      <c r="F367" s="86"/>
      <c r="G367" s="87"/>
      <c r="H367" s="86"/>
      <c r="I367" s="86"/>
      <c r="J367" s="86"/>
      <c r="K367" s="86"/>
      <c r="L367" s="89"/>
      <c r="M367" s="90"/>
      <c r="N367" s="76"/>
    </row>
    <row r="368" spans="1:15" ht="16.5">
      <c r="A368" s="82" t="s">
        <v>96</v>
      </c>
      <c r="B368" s="83"/>
      <c r="C368" s="84"/>
      <c r="D368" s="85"/>
      <c r="E368" s="86"/>
      <c r="F368" s="86"/>
      <c r="G368" s="87"/>
      <c r="H368" s="86"/>
      <c r="I368" s="86"/>
      <c r="J368" s="86"/>
      <c r="K368" s="86"/>
      <c r="L368" s="76"/>
      <c r="M368" s="76"/>
    </row>
    <row r="369" spans="1:15" ht="17.25" thickBot="1">
      <c r="A369" s="98"/>
      <c r="B369" s="92"/>
      <c r="C369" s="92"/>
      <c r="D369" s="93"/>
      <c r="E369" s="93"/>
      <c r="F369" s="93"/>
      <c r="G369" s="94"/>
      <c r="H369" s="95"/>
      <c r="I369" s="96" t="s">
        <v>27</v>
      </c>
      <c r="J369" s="96"/>
      <c r="K369" s="97"/>
      <c r="L369" s="89"/>
      <c r="M369" s="76"/>
    </row>
    <row r="370" spans="1:15" ht="16.5">
      <c r="A370" s="98"/>
      <c r="B370" s="92"/>
      <c r="C370" s="92"/>
      <c r="D370" s="169" t="s">
        <v>28</v>
      </c>
      <c r="E370" s="169"/>
      <c r="F370" s="99">
        <v>15</v>
      </c>
      <c r="G370" s="100">
        <f>'BTST OPTION CALLS'!G371+'BTST OPTION CALLS'!G372+'BTST OPTION CALLS'!G373+'BTST OPTION CALLS'!G374+'BTST OPTION CALLS'!G375+'BTST OPTION CALLS'!G376</f>
        <v>100</v>
      </c>
      <c r="H370" s="93">
        <v>15</v>
      </c>
      <c r="I370" s="101">
        <f>'BTST OPTION CALLS'!H371/'BTST OPTION CALLS'!H370%</f>
        <v>73.333333333333343</v>
      </c>
      <c r="J370" s="101"/>
      <c r="K370" s="76"/>
      <c r="L370" s="102"/>
      <c r="M370" s="76"/>
    </row>
    <row r="371" spans="1:15" ht="16.5">
      <c r="A371" s="98"/>
      <c r="B371" s="92"/>
      <c r="C371" s="92"/>
      <c r="D371" s="170" t="s">
        <v>29</v>
      </c>
      <c r="E371" s="170"/>
      <c r="F371" s="103">
        <v>11</v>
      </c>
      <c r="G371" s="104">
        <f>('BTST OPTION CALLS'!F371/'BTST OPTION CALLS'!F370)*100</f>
        <v>73.333333333333329</v>
      </c>
      <c r="H371" s="93">
        <v>11</v>
      </c>
      <c r="I371" s="97"/>
      <c r="J371" s="97"/>
      <c r="K371" s="101"/>
      <c r="L371" s="97"/>
      <c r="M371" s="76"/>
      <c r="O371" s="76"/>
    </row>
    <row r="372" spans="1:15" ht="16.5">
      <c r="A372" s="105"/>
      <c r="B372" s="92"/>
      <c r="C372" s="92"/>
      <c r="D372" s="170" t="s">
        <v>31</v>
      </c>
      <c r="E372" s="170"/>
      <c r="F372" s="103">
        <v>0</v>
      </c>
      <c r="G372" s="104">
        <f>('BTST OPTION CALLS'!F372/'BTST OPTION CALLS'!F370)*100</f>
        <v>0</v>
      </c>
      <c r="H372" s="106"/>
      <c r="I372" s="93"/>
      <c r="J372" s="93"/>
      <c r="K372" s="93"/>
      <c r="L372" s="97"/>
      <c r="M372" s="76"/>
    </row>
    <row r="373" spans="1:15" ht="16.5">
      <c r="A373" s="105"/>
      <c r="B373" s="92"/>
      <c r="C373" s="92"/>
      <c r="D373" s="170" t="s">
        <v>32</v>
      </c>
      <c r="E373" s="170"/>
      <c r="F373" s="103">
        <v>0</v>
      </c>
      <c r="G373" s="104">
        <f>('BTST OPTION CALLS'!F373/'BTST OPTION CALLS'!F370)*100</f>
        <v>0</v>
      </c>
      <c r="H373" s="106"/>
      <c r="I373" s="93"/>
      <c r="J373" s="93"/>
      <c r="K373" s="93"/>
      <c r="L373" s="97"/>
      <c r="M373" s="76"/>
      <c r="N373" s="76"/>
      <c r="O373" s="76"/>
    </row>
    <row r="374" spans="1:15" ht="16.5">
      <c r="A374" s="105"/>
      <c r="B374" s="92"/>
      <c r="C374" s="92"/>
      <c r="D374" s="170" t="s">
        <v>33</v>
      </c>
      <c r="E374" s="170"/>
      <c r="F374" s="103">
        <v>4</v>
      </c>
      <c r="G374" s="104">
        <f>('BTST OPTION CALLS'!F374/'BTST OPTION CALLS'!F370)*100</f>
        <v>26.666666666666668</v>
      </c>
      <c r="H374" s="106"/>
      <c r="I374" s="93" t="s">
        <v>34</v>
      </c>
      <c r="J374" s="93"/>
      <c r="K374" s="97"/>
      <c r="L374" s="97"/>
      <c r="N374" s="76"/>
      <c r="O374" s="76"/>
    </row>
    <row r="375" spans="1:15" ht="16.5">
      <c r="A375" s="105"/>
      <c r="B375" s="92"/>
      <c r="C375" s="92"/>
      <c r="D375" s="170" t="s">
        <v>35</v>
      </c>
      <c r="E375" s="170"/>
      <c r="F375" s="103">
        <v>0</v>
      </c>
      <c r="G375" s="104">
        <f>('BTST OPTION CALLS'!F375/'BTST OPTION CALLS'!F370)*100</f>
        <v>0</v>
      </c>
      <c r="H375" s="106"/>
      <c r="I375" s="93"/>
      <c r="J375" s="93"/>
      <c r="K375" s="97"/>
      <c r="L375" s="97"/>
      <c r="M375" s="76"/>
      <c r="N375" s="76"/>
      <c r="O375" s="76"/>
    </row>
    <row r="376" spans="1:15" ht="17.25" thickBot="1">
      <c r="A376" s="105"/>
      <c r="B376" s="92"/>
      <c r="C376" s="92"/>
      <c r="D376" s="171" t="s">
        <v>36</v>
      </c>
      <c r="E376" s="171"/>
      <c r="F376" s="107"/>
      <c r="G376" s="108">
        <f>('BTST OPTION CALLS'!F376/'BTST OPTION CALLS'!F370)*100</f>
        <v>0</v>
      </c>
      <c r="H376" s="106"/>
      <c r="I376" s="93"/>
      <c r="J376" s="93"/>
      <c r="K376" s="102"/>
      <c r="L376" s="102"/>
      <c r="M376" s="76"/>
      <c r="O376" s="76"/>
    </row>
    <row r="377" spans="1:15" ht="16.5">
      <c r="A377" s="109" t="s">
        <v>37</v>
      </c>
      <c r="B377" s="92"/>
      <c r="C377" s="92"/>
      <c r="D377" s="98"/>
      <c r="E377" s="98"/>
      <c r="F377" s="93"/>
      <c r="G377" s="93"/>
      <c r="H377" s="110"/>
      <c r="I377" s="111"/>
      <c r="J377" s="111"/>
      <c r="K377" s="111"/>
      <c r="L377" s="93"/>
      <c r="M377" s="76"/>
      <c r="O377" t="s">
        <v>30</v>
      </c>
    </row>
    <row r="378" spans="1:15" ht="16.5">
      <c r="A378" s="112" t="s">
        <v>38</v>
      </c>
      <c r="B378" s="92"/>
      <c r="C378" s="92"/>
      <c r="D378" s="113"/>
      <c r="E378" s="114"/>
      <c r="F378" s="98"/>
      <c r="G378" s="111"/>
      <c r="H378" s="110"/>
      <c r="I378" s="111"/>
      <c r="J378" s="111"/>
      <c r="K378" s="111"/>
      <c r="L378" s="93"/>
      <c r="M378" s="76"/>
      <c r="N378" s="93" t="s">
        <v>30</v>
      </c>
      <c r="O378" s="76"/>
    </row>
    <row r="379" spans="1:15" ht="16.5">
      <c r="A379" s="112" t="s">
        <v>39</v>
      </c>
      <c r="B379" s="92"/>
      <c r="C379" s="92"/>
      <c r="D379" s="98"/>
      <c r="E379" s="114"/>
      <c r="F379" s="98"/>
      <c r="G379" s="111"/>
      <c r="H379" s="110"/>
      <c r="I379" s="97"/>
      <c r="J379" s="97"/>
      <c r="K379" s="97"/>
      <c r="L379" s="93"/>
      <c r="M379" s="76"/>
      <c r="N379" s="76"/>
      <c r="O379" s="76"/>
    </row>
    <row r="380" spans="1:15" ht="16.5">
      <c r="A380" s="112" t="s">
        <v>40</v>
      </c>
      <c r="B380" s="113"/>
      <c r="C380" s="92"/>
      <c r="D380" s="98"/>
      <c r="E380" s="114"/>
      <c r="F380" s="98"/>
      <c r="G380" s="111"/>
      <c r="H380" s="95"/>
      <c r="I380" s="97"/>
      <c r="J380" s="97"/>
      <c r="K380" s="97"/>
      <c r="L380" s="93"/>
      <c r="M380" s="76"/>
      <c r="N380" s="76"/>
      <c r="O380" s="98"/>
    </row>
    <row r="381" spans="1:15" ht="16.5">
      <c r="A381" s="112" t="s">
        <v>41</v>
      </c>
      <c r="B381" s="105"/>
      <c r="C381" s="113"/>
      <c r="D381" s="98"/>
      <c r="E381" s="116"/>
      <c r="F381" s="111"/>
      <c r="G381" s="111"/>
      <c r="H381" s="95"/>
      <c r="I381" s="97"/>
      <c r="J381" s="97"/>
      <c r="K381" s="97"/>
      <c r="L381" s="111"/>
      <c r="M381" s="76"/>
      <c r="N381" s="76"/>
      <c r="O381" s="76"/>
    </row>
    <row r="382" spans="1:15">
      <c r="A382" s="159" t="s">
        <v>0</v>
      </c>
      <c r="B382" s="159"/>
      <c r="C382" s="159"/>
      <c r="D382" s="159"/>
      <c r="E382" s="159"/>
      <c r="F382" s="159"/>
      <c r="G382" s="159"/>
      <c r="H382" s="159"/>
      <c r="I382" s="159"/>
      <c r="J382" s="159"/>
      <c r="K382" s="159"/>
      <c r="L382" s="159"/>
      <c r="M382" s="159"/>
      <c r="N382" s="159"/>
      <c r="O382" s="159"/>
    </row>
    <row r="383" spans="1:15">
      <c r="A383" s="159"/>
      <c r="B383" s="159"/>
      <c r="C383" s="159"/>
      <c r="D383" s="159"/>
      <c r="E383" s="159"/>
      <c r="F383" s="159"/>
      <c r="G383" s="159"/>
      <c r="H383" s="159"/>
      <c r="I383" s="159"/>
      <c r="J383" s="159"/>
      <c r="K383" s="159"/>
      <c r="L383" s="159"/>
      <c r="M383" s="159"/>
      <c r="N383" s="159"/>
      <c r="O383" s="159"/>
    </row>
    <row r="384" spans="1:15">
      <c r="A384" s="159"/>
      <c r="B384" s="159"/>
      <c r="C384" s="159"/>
      <c r="D384" s="159"/>
      <c r="E384" s="159"/>
      <c r="F384" s="159"/>
      <c r="G384" s="159"/>
      <c r="H384" s="159"/>
      <c r="I384" s="159"/>
      <c r="J384" s="159"/>
      <c r="K384" s="159"/>
      <c r="L384" s="159"/>
      <c r="M384" s="159"/>
      <c r="N384" s="159"/>
      <c r="O384" s="159"/>
    </row>
    <row r="385" spans="1:15">
      <c r="A385" s="172" t="s">
        <v>328</v>
      </c>
      <c r="B385" s="172"/>
      <c r="C385" s="172"/>
      <c r="D385" s="172"/>
      <c r="E385" s="172"/>
      <c r="F385" s="172"/>
      <c r="G385" s="172"/>
      <c r="H385" s="172"/>
      <c r="I385" s="172"/>
      <c r="J385" s="172"/>
      <c r="K385" s="172"/>
      <c r="L385" s="172"/>
      <c r="M385" s="172"/>
      <c r="N385" s="172"/>
      <c r="O385" s="172"/>
    </row>
    <row r="386" spans="1:15">
      <c r="A386" s="172" t="s">
        <v>329</v>
      </c>
      <c r="B386" s="172"/>
      <c r="C386" s="172"/>
      <c r="D386" s="172"/>
      <c r="E386" s="172"/>
      <c r="F386" s="172"/>
      <c r="G386" s="172"/>
      <c r="H386" s="172"/>
      <c r="I386" s="172"/>
      <c r="J386" s="172"/>
      <c r="K386" s="172"/>
      <c r="L386" s="172"/>
      <c r="M386" s="172"/>
      <c r="N386" s="172"/>
      <c r="O386" s="172"/>
    </row>
    <row r="387" spans="1:15">
      <c r="A387" s="163" t="s">
        <v>3</v>
      </c>
      <c r="B387" s="163"/>
      <c r="C387" s="163"/>
      <c r="D387" s="163"/>
      <c r="E387" s="163"/>
      <c r="F387" s="163"/>
      <c r="G387" s="163"/>
      <c r="H387" s="163"/>
      <c r="I387" s="163"/>
      <c r="J387" s="163"/>
      <c r="K387" s="163"/>
      <c r="L387" s="163"/>
      <c r="M387" s="163"/>
      <c r="N387" s="163"/>
      <c r="O387" s="163"/>
    </row>
    <row r="388" spans="1:15" ht="16.5">
      <c r="A388" s="173" t="s">
        <v>340</v>
      </c>
      <c r="B388" s="173"/>
      <c r="C388" s="173"/>
      <c r="D388" s="173"/>
      <c r="E388" s="173"/>
      <c r="F388" s="173"/>
      <c r="G388" s="173"/>
      <c r="H388" s="173"/>
      <c r="I388" s="173"/>
      <c r="J388" s="173"/>
      <c r="K388" s="173"/>
      <c r="L388" s="173"/>
      <c r="M388" s="173"/>
      <c r="N388" s="173"/>
      <c r="O388" s="173"/>
    </row>
    <row r="389" spans="1:15" ht="16.5">
      <c r="A389" s="164" t="s">
        <v>5</v>
      </c>
      <c r="B389" s="164"/>
      <c r="C389" s="164"/>
      <c r="D389" s="164"/>
      <c r="E389" s="164"/>
      <c r="F389" s="164"/>
      <c r="G389" s="164"/>
      <c r="H389" s="164"/>
      <c r="I389" s="164"/>
      <c r="J389" s="164"/>
      <c r="K389" s="164"/>
      <c r="L389" s="164"/>
      <c r="M389" s="164"/>
      <c r="N389" s="164"/>
      <c r="O389" s="164"/>
    </row>
    <row r="390" spans="1:15">
      <c r="A390" s="165" t="s">
        <v>6</v>
      </c>
      <c r="B390" s="166" t="s">
        <v>7</v>
      </c>
      <c r="C390" s="167" t="s">
        <v>8</v>
      </c>
      <c r="D390" s="166" t="s">
        <v>9</v>
      </c>
      <c r="E390" s="165" t="s">
        <v>10</v>
      </c>
      <c r="F390" s="165" t="s">
        <v>11</v>
      </c>
      <c r="G390" s="166" t="s">
        <v>12</v>
      </c>
      <c r="H390" s="166" t="s">
        <v>13</v>
      </c>
      <c r="I390" s="167" t="s">
        <v>14</v>
      </c>
      <c r="J390" s="167" t="s">
        <v>15</v>
      </c>
      <c r="K390" s="167" t="s">
        <v>16</v>
      </c>
      <c r="L390" s="168" t="s">
        <v>17</v>
      </c>
      <c r="M390" s="166" t="s">
        <v>18</v>
      </c>
      <c r="N390" s="166" t="s">
        <v>19</v>
      </c>
      <c r="O390" s="166" t="s">
        <v>20</v>
      </c>
    </row>
    <row r="391" spans="1:15">
      <c r="A391" s="165"/>
      <c r="B391" s="166"/>
      <c r="C391" s="167"/>
      <c r="D391" s="166"/>
      <c r="E391" s="165"/>
      <c r="F391" s="165"/>
      <c r="G391" s="166"/>
      <c r="H391" s="166"/>
      <c r="I391" s="167"/>
      <c r="J391" s="167"/>
      <c r="K391" s="167"/>
      <c r="L391" s="168"/>
      <c r="M391" s="166"/>
      <c r="N391" s="166"/>
      <c r="O391" s="166"/>
    </row>
    <row r="392" spans="1:15" s="76" customFormat="1" ht="15" customHeight="1">
      <c r="A392" s="77">
        <v>1</v>
      </c>
      <c r="B392" s="78">
        <v>43461</v>
      </c>
      <c r="C392" s="79">
        <v>280</v>
      </c>
      <c r="D392" s="73" t="s">
        <v>267</v>
      </c>
      <c r="E392" s="77" t="s">
        <v>22</v>
      </c>
      <c r="F392" s="77" t="s">
        <v>174</v>
      </c>
      <c r="G392" s="77">
        <v>7</v>
      </c>
      <c r="H392" s="77">
        <v>4</v>
      </c>
      <c r="I392" s="77">
        <v>8.5</v>
      </c>
      <c r="J392" s="77">
        <v>10</v>
      </c>
      <c r="K392" s="77">
        <v>11.5</v>
      </c>
      <c r="L392" s="77">
        <v>8.5</v>
      </c>
      <c r="M392" s="77">
        <v>2400</v>
      </c>
      <c r="N392" s="7">
        <f>IF('BTST OPTION CALLS'!E392="BUY",('BTST OPTION CALLS'!L392-'BTST OPTION CALLS'!G392)*('BTST OPTION CALLS'!M392),('BTST OPTION CALLS'!G392-'BTST OPTION CALLS'!L392)*('BTST OPTION CALLS'!M392))</f>
        <v>3600</v>
      </c>
      <c r="O392" s="8">
        <f>'BTST OPTION CALLS'!N392/('BTST OPTION CALLS'!M392)/'BTST OPTION CALLS'!G392%</f>
        <v>21.428571428571427</v>
      </c>
    </row>
    <row r="393" spans="1:15" ht="15" customHeight="1">
      <c r="A393" s="77">
        <v>2</v>
      </c>
      <c r="B393" s="78">
        <v>43460</v>
      </c>
      <c r="C393" s="79">
        <v>760</v>
      </c>
      <c r="D393" s="73" t="s">
        <v>267</v>
      </c>
      <c r="E393" s="77" t="s">
        <v>22</v>
      </c>
      <c r="F393" s="77" t="s">
        <v>54</v>
      </c>
      <c r="G393" s="77">
        <v>25</v>
      </c>
      <c r="H393" s="77">
        <v>18</v>
      </c>
      <c r="I393" s="77">
        <v>28.5</v>
      </c>
      <c r="J393" s="77">
        <v>32</v>
      </c>
      <c r="K393" s="77">
        <v>35.5</v>
      </c>
      <c r="L393" s="77">
        <v>28.5</v>
      </c>
      <c r="M393" s="77">
        <v>1200</v>
      </c>
      <c r="N393" s="7">
        <f>IF('BTST OPTION CALLS'!E393="BUY",('BTST OPTION CALLS'!L393-'BTST OPTION CALLS'!G393)*('BTST OPTION CALLS'!M393),('BTST OPTION CALLS'!G393-'BTST OPTION CALLS'!L393)*('BTST OPTION CALLS'!M393))</f>
        <v>4200</v>
      </c>
      <c r="O393" s="8">
        <f>'BTST OPTION CALLS'!N393/('BTST OPTION CALLS'!M393)/'BTST OPTION CALLS'!G393%</f>
        <v>14</v>
      </c>
    </row>
    <row r="394" spans="1:15" ht="15" customHeight="1">
      <c r="A394" s="77">
        <v>3</v>
      </c>
      <c r="B394" s="78">
        <v>43454</v>
      </c>
      <c r="C394" s="79">
        <v>240</v>
      </c>
      <c r="D394" s="73" t="s">
        <v>267</v>
      </c>
      <c r="E394" s="77" t="s">
        <v>22</v>
      </c>
      <c r="F394" s="77" t="s">
        <v>185</v>
      </c>
      <c r="G394" s="77">
        <v>7</v>
      </c>
      <c r="H394" s="77">
        <v>2</v>
      </c>
      <c r="I394" s="77">
        <v>9.5</v>
      </c>
      <c r="J394" s="77">
        <v>12</v>
      </c>
      <c r="K394" s="77">
        <v>14.5</v>
      </c>
      <c r="L394" s="77">
        <v>9.5</v>
      </c>
      <c r="M394" s="77">
        <v>1575</v>
      </c>
      <c r="N394" s="7">
        <f>IF('BTST OPTION CALLS'!E394="BUY",('BTST OPTION CALLS'!L394-'BTST OPTION CALLS'!G394)*('BTST OPTION CALLS'!M394),('BTST OPTION CALLS'!G394-'BTST OPTION CALLS'!L394)*('BTST OPTION CALLS'!M394))</f>
        <v>3937.5</v>
      </c>
      <c r="O394" s="8">
        <f>'BTST OPTION CALLS'!N394/('BTST OPTION CALLS'!M394)/'BTST OPTION CALLS'!G394%</f>
        <v>35.714285714285708</v>
      </c>
    </row>
    <row r="395" spans="1:15" ht="15" customHeight="1">
      <c r="A395" s="77">
        <v>4</v>
      </c>
      <c r="B395" s="78">
        <v>43453</v>
      </c>
      <c r="C395" s="79">
        <v>840</v>
      </c>
      <c r="D395" s="73" t="s">
        <v>267</v>
      </c>
      <c r="E395" s="77" t="s">
        <v>22</v>
      </c>
      <c r="F395" s="77" t="s">
        <v>326</v>
      </c>
      <c r="G395" s="77">
        <v>22</v>
      </c>
      <c r="H395" s="77">
        <v>8</v>
      </c>
      <c r="I395" s="77">
        <v>30</v>
      </c>
      <c r="J395" s="77">
        <v>38</v>
      </c>
      <c r="K395" s="77">
        <v>46</v>
      </c>
      <c r="L395" s="77">
        <v>46</v>
      </c>
      <c r="M395" s="77">
        <v>500</v>
      </c>
      <c r="N395" s="7">
        <f>IF('BTST OPTION CALLS'!E395="BUY",('BTST OPTION CALLS'!L395-'BTST OPTION CALLS'!G395)*('BTST OPTION CALLS'!M395),('BTST OPTION CALLS'!G395-'BTST OPTION CALLS'!L395)*('BTST OPTION CALLS'!M395))</f>
        <v>12000</v>
      </c>
      <c r="O395" s="8">
        <f>'BTST OPTION CALLS'!N395/('BTST OPTION CALLS'!M395)/'BTST OPTION CALLS'!G395%</f>
        <v>109.09090909090909</v>
      </c>
    </row>
    <row r="396" spans="1:15" ht="15" customHeight="1">
      <c r="A396" s="77">
        <v>5</v>
      </c>
      <c r="B396" s="78">
        <v>43452</v>
      </c>
      <c r="C396" s="79">
        <v>2600</v>
      </c>
      <c r="D396" s="73" t="s">
        <v>267</v>
      </c>
      <c r="E396" s="77" t="s">
        <v>22</v>
      </c>
      <c r="F396" s="77" t="s">
        <v>50</v>
      </c>
      <c r="G396" s="77">
        <v>30</v>
      </c>
      <c r="H396" s="77">
        <v>5</v>
      </c>
      <c r="I396" s="77">
        <v>45</v>
      </c>
      <c r="J396" s="77">
        <v>60</v>
      </c>
      <c r="K396" s="77">
        <v>75</v>
      </c>
      <c r="L396" s="77">
        <v>45</v>
      </c>
      <c r="M396" s="77">
        <v>250</v>
      </c>
      <c r="N396" s="7">
        <f>IF('BTST OPTION CALLS'!E396="BUY",('BTST OPTION CALLS'!L396-'BTST OPTION CALLS'!G396)*('BTST OPTION CALLS'!M396),('BTST OPTION CALLS'!G396-'BTST OPTION CALLS'!L396)*('BTST OPTION CALLS'!M396))</f>
        <v>3750</v>
      </c>
      <c r="O396" s="8">
        <f>'BTST OPTION CALLS'!N396/('BTST OPTION CALLS'!M396)/'BTST OPTION CALLS'!G396%</f>
        <v>50</v>
      </c>
    </row>
    <row r="397" spans="1:15" ht="15" customHeight="1">
      <c r="A397" s="77">
        <v>6</v>
      </c>
      <c r="B397" s="78">
        <v>43448</v>
      </c>
      <c r="C397" s="79">
        <v>450</v>
      </c>
      <c r="D397" s="73" t="s">
        <v>267</v>
      </c>
      <c r="E397" s="77" t="s">
        <v>22</v>
      </c>
      <c r="F397" s="77" t="s">
        <v>344</v>
      </c>
      <c r="G397" s="77">
        <v>7</v>
      </c>
      <c r="H397" s="77">
        <v>1.5</v>
      </c>
      <c r="I397" s="77">
        <v>10</v>
      </c>
      <c r="J397" s="77">
        <v>13</v>
      </c>
      <c r="K397" s="77">
        <v>16</v>
      </c>
      <c r="L397" s="77">
        <v>9.9</v>
      </c>
      <c r="M397" s="77">
        <v>1250</v>
      </c>
      <c r="N397" s="7">
        <f>IF('BTST OPTION CALLS'!E397="BUY",('BTST OPTION CALLS'!L397-'BTST OPTION CALLS'!G397)*('BTST OPTION CALLS'!M397),('BTST OPTION CALLS'!G397-'BTST OPTION CALLS'!L397)*('BTST OPTION CALLS'!M397))</f>
        <v>3625.0000000000005</v>
      </c>
      <c r="O397" s="8">
        <f>'BTST OPTION CALLS'!N397/('BTST OPTION CALLS'!M397)/'BTST OPTION CALLS'!G397%</f>
        <v>41.428571428571431</v>
      </c>
    </row>
    <row r="398" spans="1:15" ht="15" customHeight="1">
      <c r="A398" s="77">
        <v>7</v>
      </c>
      <c r="B398" s="78">
        <v>43446</v>
      </c>
      <c r="C398" s="79">
        <v>350</v>
      </c>
      <c r="D398" s="73" t="s">
        <v>267</v>
      </c>
      <c r="E398" s="77" t="s">
        <v>22</v>
      </c>
      <c r="F398" s="77" t="s">
        <v>91</v>
      </c>
      <c r="G398" s="77">
        <v>8</v>
      </c>
      <c r="H398" s="77">
        <v>5</v>
      </c>
      <c r="I398" s="77">
        <v>9.5</v>
      </c>
      <c r="J398" s="77">
        <v>11</v>
      </c>
      <c r="K398" s="77">
        <v>12.5</v>
      </c>
      <c r="L398" s="77">
        <v>9.5</v>
      </c>
      <c r="M398" s="77">
        <v>2750</v>
      </c>
      <c r="N398" s="7">
        <f>IF('BTST OPTION CALLS'!E398="BUY",('BTST OPTION CALLS'!L398-'BTST OPTION CALLS'!G398)*('BTST OPTION CALLS'!M398),('BTST OPTION CALLS'!G398-'BTST OPTION CALLS'!L398)*('BTST OPTION CALLS'!M398))</f>
        <v>4125</v>
      </c>
      <c r="O398" s="8">
        <f>'BTST OPTION CALLS'!N398/('BTST OPTION CALLS'!M398)/'BTST OPTION CALLS'!G398%</f>
        <v>18.75</v>
      </c>
    </row>
    <row r="399" spans="1:15" s="76" customFormat="1" ht="15.75">
      <c r="A399" s="77">
        <v>8</v>
      </c>
      <c r="B399" s="78">
        <v>43440</v>
      </c>
      <c r="C399" s="79">
        <v>600</v>
      </c>
      <c r="D399" s="77" t="s">
        <v>282</v>
      </c>
      <c r="E399" s="77" t="s">
        <v>22</v>
      </c>
      <c r="F399" s="77" t="s">
        <v>58</v>
      </c>
      <c r="G399" s="77">
        <v>19</v>
      </c>
      <c r="H399" s="77">
        <v>12</v>
      </c>
      <c r="I399" s="77">
        <v>22.5</v>
      </c>
      <c r="J399" s="77">
        <v>26</v>
      </c>
      <c r="K399" s="77">
        <v>29.5</v>
      </c>
      <c r="L399" s="77">
        <v>22.5</v>
      </c>
      <c r="M399" s="77">
        <v>1200</v>
      </c>
      <c r="N399" s="7">
        <f>IF('BTST OPTION CALLS'!E399="BUY",('BTST OPTION CALLS'!L399-'BTST OPTION CALLS'!G399)*('BTST OPTION CALLS'!M399),('BTST OPTION CALLS'!G399-'BTST OPTION CALLS'!L399)*('BTST OPTION CALLS'!M399))</f>
        <v>4200</v>
      </c>
      <c r="O399" s="8">
        <f>'BTST OPTION CALLS'!N399/('BTST OPTION CALLS'!M399)/'BTST OPTION CALLS'!G399%</f>
        <v>18.421052631578949</v>
      </c>
    </row>
    <row r="400" spans="1:15" ht="16.5">
      <c r="A400" s="82" t="s">
        <v>95</v>
      </c>
      <c r="B400" s="83"/>
      <c r="C400" s="84"/>
      <c r="D400" s="85"/>
      <c r="E400" s="86"/>
      <c r="F400" s="86"/>
      <c r="G400" s="87"/>
      <c r="H400" s="88"/>
      <c r="I400" s="88"/>
      <c r="J400" s="88"/>
      <c r="K400" s="86"/>
      <c r="L400" s="89"/>
      <c r="M400" s="90"/>
      <c r="N400" s="66"/>
      <c r="O400" s="76"/>
    </row>
    <row r="401" spans="1:15" ht="16.5">
      <c r="A401" s="82" t="s">
        <v>96</v>
      </c>
      <c r="B401" s="83"/>
      <c r="C401" s="84"/>
      <c r="D401" s="85"/>
      <c r="E401" s="86"/>
      <c r="F401" s="86"/>
      <c r="G401" s="87"/>
      <c r="H401" s="86"/>
      <c r="I401" s="86"/>
      <c r="J401" s="86"/>
      <c r="K401" s="86"/>
      <c r="L401" s="89"/>
      <c r="M401" s="90"/>
      <c r="N401" s="76"/>
    </row>
    <row r="402" spans="1:15" ht="16.5">
      <c r="A402" s="82" t="s">
        <v>96</v>
      </c>
      <c r="B402" s="83"/>
      <c r="C402" s="84"/>
      <c r="D402" s="85"/>
      <c r="E402" s="86"/>
      <c r="F402" s="86"/>
      <c r="G402" s="87"/>
      <c r="H402" s="86"/>
      <c r="I402" s="86"/>
      <c r="J402" s="86"/>
      <c r="K402" s="86"/>
      <c r="L402" s="76"/>
      <c r="M402" s="76"/>
      <c r="O402" s="76"/>
    </row>
    <row r="403" spans="1:15" ht="17.25" thickBot="1">
      <c r="A403" s="98"/>
      <c r="B403" s="92"/>
      <c r="C403" s="92"/>
      <c r="D403" s="93"/>
      <c r="E403" s="93"/>
      <c r="F403" s="93"/>
      <c r="G403" s="94"/>
      <c r="H403" s="95"/>
      <c r="I403" s="96" t="s">
        <v>27</v>
      </c>
      <c r="J403" s="96"/>
      <c r="K403" s="97"/>
      <c r="L403" s="89"/>
      <c r="M403" s="76"/>
      <c r="O403" s="76"/>
    </row>
    <row r="404" spans="1:15" ht="16.5">
      <c r="A404" s="98"/>
      <c r="B404" s="92"/>
      <c r="C404" s="92"/>
      <c r="D404" s="169" t="s">
        <v>28</v>
      </c>
      <c r="E404" s="169"/>
      <c r="F404" s="99">
        <v>7</v>
      </c>
      <c r="G404" s="100">
        <f>'BTST OPTION CALLS'!G405+'BTST OPTION CALLS'!G406+'BTST OPTION CALLS'!G407+'BTST OPTION CALLS'!G408+'BTST OPTION CALLS'!G409+'BTST OPTION CALLS'!G410</f>
        <v>100</v>
      </c>
      <c r="H404" s="93">
        <v>7</v>
      </c>
      <c r="I404" s="101">
        <f>'BTST OPTION CALLS'!H405/'BTST OPTION CALLS'!H404%</f>
        <v>99.999999999999986</v>
      </c>
      <c r="J404" s="101"/>
      <c r="K404" s="76"/>
      <c r="L404" s="102"/>
      <c r="M404" s="76"/>
      <c r="O404" s="76"/>
    </row>
    <row r="405" spans="1:15" ht="16.5">
      <c r="A405" s="98"/>
      <c r="B405" s="92"/>
      <c r="C405" s="92"/>
      <c r="D405" s="170" t="s">
        <v>29</v>
      </c>
      <c r="E405" s="170"/>
      <c r="F405" s="103">
        <v>7</v>
      </c>
      <c r="G405" s="104">
        <f>('BTST OPTION CALLS'!F405/'BTST OPTION CALLS'!F404)*100</f>
        <v>100</v>
      </c>
      <c r="H405" s="93">
        <v>7</v>
      </c>
      <c r="I405" s="97"/>
      <c r="J405" s="97"/>
      <c r="K405" s="101"/>
      <c r="L405" s="97"/>
      <c r="M405" s="76"/>
    </row>
    <row r="406" spans="1:15" ht="16.5">
      <c r="A406" s="105"/>
      <c r="B406" s="92"/>
      <c r="C406" s="92"/>
      <c r="D406" s="170" t="s">
        <v>31</v>
      </c>
      <c r="E406" s="170"/>
      <c r="F406" s="103">
        <v>0</v>
      </c>
      <c r="G406" s="104">
        <f>('BTST OPTION CALLS'!F406/'BTST OPTION CALLS'!F404)*100</f>
        <v>0</v>
      </c>
      <c r="H406" s="106"/>
      <c r="I406" s="93"/>
      <c r="J406" s="93"/>
      <c r="K406" s="93"/>
      <c r="L406" s="97"/>
      <c r="M406" s="76"/>
      <c r="O406" s="76"/>
    </row>
    <row r="407" spans="1:15" ht="16.5">
      <c r="A407" s="105"/>
      <c r="B407" s="92"/>
      <c r="C407" s="92"/>
      <c r="D407" s="170" t="s">
        <v>32</v>
      </c>
      <c r="E407" s="170"/>
      <c r="F407" s="103">
        <v>0</v>
      </c>
      <c r="G407" s="104">
        <f>('BTST OPTION CALLS'!F407/'BTST OPTION CALLS'!F404)*100</f>
        <v>0</v>
      </c>
      <c r="H407" s="106"/>
      <c r="I407" s="93"/>
      <c r="J407" s="93"/>
      <c r="K407" s="93"/>
      <c r="L407" s="97"/>
      <c r="M407" s="76"/>
      <c r="N407" s="76"/>
    </row>
    <row r="408" spans="1:15" ht="16.5">
      <c r="A408" s="105"/>
      <c r="B408" s="92"/>
      <c r="C408" s="92"/>
      <c r="D408" s="170" t="s">
        <v>33</v>
      </c>
      <c r="E408" s="170"/>
      <c r="F408" s="103">
        <v>0</v>
      </c>
      <c r="G408" s="104">
        <f>('BTST OPTION CALLS'!F408/'BTST OPTION CALLS'!F404)*100</f>
        <v>0</v>
      </c>
      <c r="H408" s="106"/>
      <c r="I408" s="93" t="s">
        <v>34</v>
      </c>
      <c r="J408" s="93"/>
      <c r="K408" s="97"/>
      <c r="L408" s="97"/>
      <c r="N408" s="76"/>
    </row>
    <row r="409" spans="1:15" ht="16.5">
      <c r="A409" s="105"/>
      <c r="B409" s="92"/>
      <c r="C409" s="92"/>
      <c r="D409" s="170" t="s">
        <v>35</v>
      </c>
      <c r="E409" s="170"/>
      <c r="F409" s="103">
        <v>0</v>
      </c>
      <c r="G409" s="104">
        <f>('BTST OPTION CALLS'!F409/'BTST OPTION CALLS'!F404)*100</f>
        <v>0</v>
      </c>
      <c r="H409" s="106"/>
      <c r="I409" s="93"/>
      <c r="J409" s="93"/>
      <c r="K409" s="97"/>
      <c r="L409" s="97"/>
      <c r="M409" s="76"/>
      <c r="N409" s="76"/>
      <c r="O409" s="76"/>
    </row>
    <row r="410" spans="1:15" ht="17.25" thickBot="1">
      <c r="A410" s="105"/>
      <c r="B410" s="92"/>
      <c r="C410" s="92"/>
      <c r="D410" s="171" t="s">
        <v>36</v>
      </c>
      <c r="E410" s="171"/>
      <c r="F410" s="107"/>
      <c r="G410" s="108">
        <f>('BTST OPTION CALLS'!F410/'BTST OPTION CALLS'!F404)*100</f>
        <v>0</v>
      </c>
      <c r="H410" s="106"/>
      <c r="I410" s="93"/>
      <c r="J410" s="93"/>
      <c r="K410" s="102"/>
      <c r="L410" s="102"/>
      <c r="M410" s="76"/>
      <c r="O410" s="76"/>
    </row>
    <row r="411" spans="1:15" ht="16.5">
      <c r="A411" s="109" t="s">
        <v>37</v>
      </c>
      <c r="B411" s="92"/>
      <c r="C411" s="92"/>
      <c r="D411" s="98"/>
      <c r="E411" s="98"/>
      <c r="F411" s="93"/>
      <c r="G411" s="93"/>
      <c r="H411" s="110"/>
      <c r="I411" s="111"/>
      <c r="J411" s="111"/>
      <c r="K411" s="111"/>
      <c r="L411" s="93"/>
      <c r="M411" s="76"/>
      <c r="O411" t="s">
        <v>30</v>
      </c>
    </row>
    <row r="412" spans="1:15" ht="16.5">
      <c r="A412" s="112" t="s">
        <v>38</v>
      </c>
      <c r="B412" s="92"/>
      <c r="C412" s="92"/>
      <c r="D412" s="113"/>
      <c r="E412" s="114"/>
      <c r="F412" s="98"/>
      <c r="G412" s="111"/>
      <c r="H412" s="110"/>
      <c r="I412" s="111"/>
      <c r="J412" s="111"/>
      <c r="K412" s="111"/>
      <c r="L412" s="93"/>
      <c r="M412" s="76"/>
      <c r="N412" s="93" t="s">
        <v>30</v>
      </c>
      <c r="O412" s="76"/>
    </row>
    <row r="413" spans="1:15" ht="16.5">
      <c r="A413" s="112" t="s">
        <v>39</v>
      </c>
      <c r="B413" s="92"/>
      <c r="C413" s="92"/>
      <c r="D413" s="98"/>
      <c r="E413" s="114"/>
      <c r="F413" s="98"/>
      <c r="G413" s="111"/>
      <c r="H413" s="110"/>
      <c r="I413" s="97"/>
      <c r="J413" s="97"/>
      <c r="K413" s="97"/>
      <c r="L413" s="93"/>
      <c r="M413" s="76"/>
      <c r="N413" s="76"/>
      <c r="O413" s="76"/>
    </row>
    <row r="414" spans="1:15" ht="16.5">
      <c r="A414" s="112" t="s">
        <v>40</v>
      </c>
      <c r="B414" s="113"/>
      <c r="C414" s="92"/>
      <c r="D414" s="98"/>
      <c r="E414" s="114"/>
      <c r="F414" s="98"/>
      <c r="G414" s="111"/>
      <c r="H414" s="95"/>
      <c r="I414" s="97"/>
      <c r="J414" s="97"/>
      <c r="K414" s="97"/>
      <c r="L414" s="93"/>
      <c r="M414" s="76"/>
      <c r="N414" s="76"/>
      <c r="O414" s="98"/>
    </row>
    <row r="415" spans="1:15" ht="16.5">
      <c r="A415" s="112" t="s">
        <v>41</v>
      </c>
      <c r="B415" s="105"/>
      <c r="C415" s="113"/>
      <c r="D415" s="98"/>
      <c r="E415" s="116"/>
      <c r="F415" s="111"/>
      <c r="G415" s="111"/>
      <c r="H415" s="95"/>
      <c r="I415" s="97"/>
      <c r="J415" s="97"/>
      <c r="K415" s="97"/>
      <c r="L415" s="111"/>
      <c r="M415" s="76"/>
      <c r="N415" s="76"/>
      <c r="O415" s="76"/>
    </row>
    <row r="416" spans="1:15">
      <c r="A416" s="159" t="s">
        <v>0</v>
      </c>
      <c r="B416" s="159"/>
      <c r="C416" s="159"/>
      <c r="D416" s="159"/>
      <c r="E416" s="159"/>
      <c r="F416" s="159"/>
      <c r="G416" s="159"/>
      <c r="H416" s="159"/>
      <c r="I416" s="159"/>
      <c r="J416" s="159"/>
      <c r="K416" s="159"/>
      <c r="L416" s="159"/>
      <c r="M416" s="159"/>
      <c r="N416" s="159"/>
      <c r="O416" s="159"/>
    </row>
    <row r="417" spans="1:15">
      <c r="A417" s="159"/>
      <c r="B417" s="159"/>
      <c r="C417" s="159"/>
      <c r="D417" s="159"/>
      <c r="E417" s="159"/>
      <c r="F417" s="159"/>
      <c r="G417" s="159"/>
      <c r="H417" s="159"/>
      <c r="I417" s="159"/>
      <c r="J417" s="159"/>
      <c r="K417" s="159"/>
      <c r="L417" s="159"/>
      <c r="M417" s="159"/>
      <c r="N417" s="159"/>
      <c r="O417" s="159"/>
    </row>
    <row r="418" spans="1:15">
      <c r="A418" s="159"/>
      <c r="B418" s="159"/>
      <c r="C418" s="159"/>
      <c r="D418" s="159"/>
      <c r="E418" s="159"/>
      <c r="F418" s="159"/>
      <c r="G418" s="159"/>
      <c r="H418" s="159"/>
      <c r="I418" s="159"/>
      <c r="J418" s="159"/>
      <c r="K418" s="159"/>
      <c r="L418" s="159"/>
      <c r="M418" s="159"/>
      <c r="N418" s="159"/>
      <c r="O418" s="159"/>
    </row>
    <row r="419" spans="1:15">
      <c r="A419" s="172" t="s">
        <v>328</v>
      </c>
      <c r="B419" s="172"/>
      <c r="C419" s="172"/>
      <c r="D419" s="172"/>
      <c r="E419" s="172"/>
      <c r="F419" s="172"/>
      <c r="G419" s="172"/>
      <c r="H419" s="172"/>
      <c r="I419" s="172"/>
      <c r="J419" s="172"/>
      <c r="K419" s="172"/>
      <c r="L419" s="172"/>
      <c r="M419" s="172"/>
      <c r="N419" s="172"/>
      <c r="O419" s="172"/>
    </row>
    <row r="420" spans="1:15">
      <c r="A420" s="172" t="s">
        <v>329</v>
      </c>
      <c r="B420" s="172"/>
      <c r="C420" s="172"/>
      <c r="D420" s="172"/>
      <c r="E420" s="172"/>
      <c r="F420" s="172"/>
      <c r="G420" s="172"/>
      <c r="H420" s="172"/>
      <c r="I420" s="172"/>
      <c r="J420" s="172"/>
      <c r="K420" s="172"/>
      <c r="L420" s="172"/>
      <c r="M420" s="172"/>
      <c r="N420" s="172"/>
      <c r="O420" s="172"/>
    </row>
    <row r="421" spans="1:15">
      <c r="A421" s="163" t="s">
        <v>3</v>
      </c>
      <c r="B421" s="163"/>
      <c r="C421" s="163"/>
      <c r="D421" s="163"/>
      <c r="E421" s="163"/>
      <c r="F421" s="163"/>
      <c r="G421" s="163"/>
      <c r="H421" s="163"/>
      <c r="I421" s="163"/>
      <c r="J421" s="163"/>
      <c r="K421" s="163"/>
      <c r="L421" s="163"/>
      <c r="M421" s="163"/>
      <c r="N421" s="163"/>
      <c r="O421" s="163"/>
    </row>
    <row r="422" spans="1:15" ht="16.5">
      <c r="A422" s="173" t="s">
        <v>332</v>
      </c>
      <c r="B422" s="173"/>
      <c r="C422" s="173"/>
      <c r="D422" s="173"/>
      <c r="E422" s="173"/>
      <c r="F422" s="173"/>
      <c r="G422" s="173"/>
      <c r="H422" s="173"/>
      <c r="I422" s="173"/>
      <c r="J422" s="173"/>
      <c r="K422" s="173"/>
      <c r="L422" s="173"/>
      <c r="M422" s="173"/>
      <c r="N422" s="173"/>
      <c r="O422" s="173"/>
    </row>
    <row r="423" spans="1:15" ht="16.5">
      <c r="A423" s="164" t="s">
        <v>5</v>
      </c>
      <c r="B423" s="164"/>
      <c r="C423" s="164"/>
      <c r="D423" s="164"/>
      <c r="E423" s="164"/>
      <c r="F423" s="164"/>
      <c r="G423" s="164"/>
      <c r="H423" s="164"/>
      <c r="I423" s="164"/>
      <c r="J423" s="164"/>
      <c r="K423" s="164"/>
      <c r="L423" s="164"/>
      <c r="M423" s="164"/>
      <c r="N423" s="164"/>
      <c r="O423" s="164"/>
    </row>
    <row r="424" spans="1:15">
      <c r="A424" s="165" t="s">
        <v>6</v>
      </c>
      <c r="B424" s="166" t="s">
        <v>7</v>
      </c>
      <c r="C424" s="167" t="s">
        <v>8</v>
      </c>
      <c r="D424" s="166" t="s">
        <v>9</v>
      </c>
      <c r="E424" s="165" t="s">
        <v>10</v>
      </c>
      <c r="F424" s="165" t="s">
        <v>11</v>
      </c>
      <c r="G424" s="166" t="s">
        <v>12</v>
      </c>
      <c r="H424" s="166" t="s">
        <v>13</v>
      </c>
      <c r="I424" s="167" t="s">
        <v>14</v>
      </c>
      <c r="J424" s="167" t="s">
        <v>15</v>
      </c>
      <c r="K424" s="167" t="s">
        <v>16</v>
      </c>
      <c r="L424" s="168" t="s">
        <v>17</v>
      </c>
      <c r="M424" s="166" t="s">
        <v>18</v>
      </c>
      <c r="N424" s="166" t="s">
        <v>19</v>
      </c>
      <c r="O424" s="166" t="s">
        <v>20</v>
      </c>
    </row>
    <row r="425" spans="1:15">
      <c r="A425" s="165"/>
      <c r="B425" s="166"/>
      <c r="C425" s="167"/>
      <c r="D425" s="166"/>
      <c r="E425" s="165"/>
      <c r="F425" s="165"/>
      <c r="G425" s="166"/>
      <c r="H425" s="166"/>
      <c r="I425" s="167"/>
      <c r="J425" s="167"/>
      <c r="K425" s="167"/>
      <c r="L425" s="168"/>
      <c r="M425" s="166"/>
      <c r="N425" s="166"/>
      <c r="O425" s="166"/>
    </row>
    <row r="426" spans="1:15" s="153" customFormat="1" ht="15.75">
      <c r="A426" s="77">
        <v>1</v>
      </c>
      <c r="B426" s="78">
        <v>43434</v>
      </c>
      <c r="C426" s="79">
        <v>115</v>
      </c>
      <c r="D426" s="73" t="s">
        <v>267</v>
      </c>
      <c r="E426" s="77" t="s">
        <v>22</v>
      </c>
      <c r="F426" s="77" t="s">
        <v>25</v>
      </c>
      <c r="G426" s="77">
        <v>4.7</v>
      </c>
      <c r="H426" s="77">
        <v>2.7</v>
      </c>
      <c r="I426" s="77">
        <v>5.7</v>
      </c>
      <c r="J426" s="77">
        <v>6.7</v>
      </c>
      <c r="K426" s="77">
        <v>7.7</v>
      </c>
      <c r="L426" s="77">
        <v>2.7</v>
      </c>
      <c r="M426" s="77">
        <v>4000</v>
      </c>
      <c r="N426" s="7">
        <f>IF('BTST OPTION CALLS'!E426="BUY",('BTST OPTION CALLS'!L426-'BTST OPTION CALLS'!G426)*('BTST OPTION CALLS'!M426),('BTST OPTION CALLS'!G426-'BTST OPTION CALLS'!L426)*('BTST OPTION CALLS'!M426))</f>
        <v>-8000</v>
      </c>
      <c r="O426" s="8">
        <f>'BTST OPTION CALLS'!N426/('BTST OPTION CALLS'!M426)/'BTST OPTION CALLS'!G426%</f>
        <v>-42.553191489361701</v>
      </c>
    </row>
    <row r="427" spans="1:15" s="153" customFormat="1" ht="15.75">
      <c r="A427" s="77">
        <v>2</v>
      </c>
      <c r="B427" s="78">
        <v>43433</v>
      </c>
      <c r="C427" s="79">
        <v>2550</v>
      </c>
      <c r="D427" s="73" t="s">
        <v>267</v>
      </c>
      <c r="E427" s="77" t="s">
        <v>22</v>
      </c>
      <c r="F427" s="77" t="s">
        <v>50</v>
      </c>
      <c r="G427" s="77">
        <v>80</v>
      </c>
      <c r="H427" s="77">
        <v>50</v>
      </c>
      <c r="I427" s="77">
        <v>95</v>
      </c>
      <c r="J427" s="77">
        <v>110</v>
      </c>
      <c r="K427" s="77">
        <v>125</v>
      </c>
      <c r="L427" s="77">
        <v>95</v>
      </c>
      <c r="M427" s="77">
        <v>250</v>
      </c>
      <c r="N427" s="7">
        <f>IF('BTST OPTION CALLS'!E427="BUY",('BTST OPTION CALLS'!L427-'BTST OPTION CALLS'!G427)*('BTST OPTION CALLS'!M427),('BTST OPTION CALLS'!G427-'BTST OPTION CALLS'!L427)*('BTST OPTION CALLS'!M427))</f>
        <v>3750</v>
      </c>
      <c r="O427" s="8">
        <f>'BTST OPTION CALLS'!N427/('BTST OPTION CALLS'!M427)/'BTST OPTION CALLS'!G427%</f>
        <v>18.75</v>
      </c>
    </row>
    <row r="428" spans="1:15" ht="15.75" customHeight="1">
      <c r="A428" s="77">
        <v>3</v>
      </c>
      <c r="B428" s="78">
        <v>43432</v>
      </c>
      <c r="C428" s="79">
        <v>360</v>
      </c>
      <c r="D428" s="73" t="s">
        <v>267</v>
      </c>
      <c r="E428" s="77" t="s">
        <v>22</v>
      </c>
      <c r="F428" s="77" t="s">
        <v>91</v>
      </c>
      <c r="G428" s="77">
        <v>11.5</v>
      </c>
      <c r="H428" s="77">
        <v>8</v>
      </c>
      <c r="I428" s="77">
        <v>13</v>
      </c>
      <c r="J428" s="77">
        <v>14.5</v>
      </c>
      <c r="K428" s="77">
        <v>16</v>
      </c>
      <c r="L428" s="77">
        <v>13</v>
      </c>
      <c r="M428" s="77">
        <v>2750</v>
      </c>
      <c r="N428" s="7">
        <f>IF('BTST OPTION CALLS'!E428="BUY",('BTST OPTION CALLS'!L428-'BTST OPTION CALLS'!G428)*('BTST OPTION CALLS'!M428),('BTST OPTION CALLS'!G428-'BTST OPTION CALLS'!L428)*('BTST OPTION CALLS'!M428))</f>
        <v>4125</v>
      </c>
      <c r="O428" s="8">
        <f>'BTST OPTION CALLS'!N428/('BTST OPTION CALLS'!M428)/'BTST OPTION CALLS'!G428%</f>
        <v>13.043478260869565</v>
      </c>
    </row>
    <row r="429" spans="1:15" ht="15.75" customHeight="1">
      <c r="A429" s="77">
        <v>4</v>
      </c>
      <c r="B429" s="78">
        <v>43425</v>
      </c>
      <c r="C429" s="79">
        <v>1160</v>
      </c>
      <c r="D429" s="73" t="s">
        <v>267</v>
      </c>
      <c r="E429" s="77" t="s">
        <v>22</v>
      </c>
      <c r="F429" s="77" t="s">
        <v>336</v>
      </c>
      <c r="G429" s="77">
        <v>16</v>
      </c>
      <c r="H429" s="77">
        <v>4</v>
      </c>
      <c r="I429" s="77">
        <v>24</v>
      </c>
      <c r="J429" s="77">
        <v>32</v>
      </c>
      <c r="K429" s="77">
        <v>40</v>
      </c>
      <c r="L429" s="77">
        <v>24</v>
      </c>
      <c r="M429" s="77">
        <v>500</v>
      </c>
      <c r="N429" s="7">
        <f>IF('BTST OPTION CALLS'!E429="BUY",('BTST OPTION CALLS'!L429-'BTST OPTION CALLS'!G429)*('BTST OPTION CALLS'!M429),('BTST OPTION CALLS'!G429-'BTST OPTION CALLS'!L429)*('BTST OPTION CALLS'!M429))</f>
        <v>4000</v>
      </c>
      <c r="O429" s="8">
        <f>'BTST OPTION CALLS'!N429/('BTST OPTION CALLS'!M429)/'BTST OPTION CALLS'!G429%</f>
        <v>50</v>
      </c>
    </row>
    <row r="430" spans="1:15" ht="17.25" customHeight="1">
      <c r="A430" s="77">
        <v>5</v>
      </c>
      <c r="B430" s="78">
        <v>43418</v>
      </c>
      <c r="C430" s="79">
        <v>105</v>
      </c>
      <c r="D430" s="73" t="s">
        <v>267</v>
      </c>
      <c r="E430" s="77" t="s">
        <v>22</v>
      </c>
      <c r="F430" s="77" t="s">
        <v>59</v>
      </c>
      <c r="G430" s="77">
        <v>3.1</v>
      </c>
      <c r="H430" s="77">
        <v>1.9</v>
      </c>
      <c r="I430" s="77">
        <v>3.7</v>
      </c>
      <c r="J430" s="77">
        <v>4.3</v>
      </c>
      <c r="K430" s="77">
        <v>5</v>
      </c>
      <c r="L430" s="77">
        <v>4.3</v>
      </c>
      <c r="M430" s="77">
        <v>6000</v>
      </c>
      <c r="N430" s="7">
        <f>IF('BTST OPTION CALLS'!E430="BUY",('BTST OPTION CALLS'!L430-'BTST OPTION CALLS'!G430)*('BTST OPTION CALLS'!M430),('BTST OPTION CALLS'!G430-'BTST OPTION CALLS'!L430)*('BTST OPTION CALLS'!M430))</f>
        <v>7199.9999999999982</v>
      </c>
      <c r="O430" s="8">
        <f>'BTST OPTION CALLS'!N430/('BTST OPTION CALLS'!M430)/'BTST OPTION CALLS'!G430%</f>
        <v>38.709677419354833</v>
      </c>
    </row>
    <row r="431" spans="1:15" s="76" customFormat="1" ht="15.75">
      <c r="A431" s="77">
        <v>6</v>
      </c>
      <c r="B431" s="78">
        <v>43410</v>
      </c>
      <c r="C431" s="79">
        <v>660</v>
      </c>
      <c r="D431" s="73" t="s">
        <v>267</v>
      </c>
      <c r="E431" s="77" t="s">
        <v>22</v>
      </c>
      <c r="F431" s="77" t="s">
        <v>302</v>
      </c>
      <c r="G431" s="77">
        <v>22</v>
      </c>
      <c r="H431" s="77">
        <v>16</v>
      </c>
      <c r="I431" s="77">
        <v>25.5</v>
      </c>
      <c r="J431" s="77">
        <v>29</v>
      </c>
      <c r="K431" s="77">
        <v>32.5</v>
      </c>
      <c r="L431" s="77">
        <v>25.5</v>
      </c>
      <c r="M431" s="77">
        <v>1000</v>
      </c>
      <c r="N431" s="7">
        <f>IF('BTST OPTION CALLS'!E431="BUY",('BTST OPTION CALLS'!L431-'BTST OPTION CALLS'!G431)*('BTST OPTION CALLS'!M431),('BTST OPTION CALLS'!G431-'BTST OPTION CALLS'!L431)*('BTST OPTION CALLS'!M431))</f>
        <v>3500</v>
      </c>
      <c r="O431" s="8">
        <f>'BTST OPTION CALLS'!N431/('BTST OPTION CALLS'!M431)/'BTST OPTION CALLS'!G431%</f>
        <v>15.909090909090908</v>
      </c>
    </row>
    <row r="432" spans="1:15" s="76" customFormat="1" ht="15.75">
      <c r="A432" s="77">
        <v>7</v>
      </c>
      <c r="B432" s="78">
        <v>43409</v>
      </c>
      <c r="C432" s="79">
        <v>40</v>
      </c>
      <c r="D432" s="73" t="s">
        <v>267</v>
      </c>
      <c r="E432" s="77" t="s">
        <v>22</v>
      </c>
      <c r="F432" s="77" t="s">
        <v>334</v>
      </c>
      <c r="G432" s="77">
        <v>3</v>
      </c>
      <c r="H432" s="77">
        <v>2</v>
      </c>
      <c r="I432" s="77">
        <v>3.5</v>
      </c>
      <c r="J432" s="77">
        <v>4</v>
      </c>
      <c r="K432" s="77">
        <v>4.5</v>
      </c>
      <c r="L432" s="77">
        <v>3.5</v>
      </c>
      <c r="M432" s="77">
        <v>7000</v>
      </c>
      <c r="N432" s="7">
        <f>IF('BTST OPTION CALLS'!E432="BUY",('BTST OPTION CALLS'!L432-'BTST OPTION CALLS'!G432)*('BTST OPTION CALLS'!M432),('BTST OPTION CALLS'!G432-'BTST OPTION CALLS'!L432)*('BTST OPTION CALLS'!M432))</f>
        <v>3500</v>
      </c>
      <c r="O432" s="8">
        <f>'BTST OPTION CALLS'!N432/('BTST OPTION CALLS'!M432)/'BTST OPTION CALLS'!G432%</f>
        <v>16.666666666666668</v>
      </c>
    </row>
    <row r="433" spans="1:15" ht="16.5">
      <c r="A433" s="82" t="s">
        <v>95</v>
      </c>
      <c r="B433" s="83"/>
      <c r="C433" s="84"/>
      <c r="D433" s="85"/>
      <c r="E433" s="86"/>
      <c r="F433" s="86"/>
      <c r="G433" s="87"/>
      <c r="H433" s="88"/>
      <c r="I433" s="88"/>
      <c r="J433" s="88"/>
      <c r="K433" s="86"/>
      <c r="L433" s="89"/>
      <c r="M433" s="90"/>
      <c r="N433" s="66"/>
      <c r="O433" s="76"/>
    </row>
    <row r="434" spans="1:15" ht="16.5">
      <c r="A434" s="82" t="s">
        <v>96</v>
      </c>
      <c r="B434" s="83"/>
      <c r="C434" s="84"/>
      <c r="D434" s="85"/>
      <c r="E434" s="86"/>
      <c r="F434" s="86"/>
      <c r="G434" s="87"/>
      <c r="H434" s="86"/>
      <c r="I434" s="86"/>
      <c r="J434" s="86"/>
      <c r="K434" s="86"/>
      <c r="L434" s="89"/>
      <c r="M434" s="90"/>
      <c r="N434" s="76"/>
    </row>
    <row r="435" spans="1:15" ht="16.5">
      <c r="A435" s="82" t="s">
        <v>96</v>
      </c>
      <c r="B435" s="83"/>
      <c r="C435" s="84"/>
      <c r="D435" s="85"/>
      <c r="E435" s="86"/>
      <c r="F435" s="86"/>
      <c r="G435" s="87"/>
      <c r="H435" s="86"/>
      <c r="I435" s="86"/>
      <c r="J435" s="86"/>
      <c r="K435" s="86"/>
      <c r="L435" s="76"/>
      <c r="M435" s="76"/>
      <c r="O435" s="76"/>
    </row>
    <row r="436" spans="1:15" ht="17.25" thickBot="1">
      <c r="A436" s="98"/>
      <c r="B436" s="92"/>
      <c r="C436" s="92"/>
      <c r="D436" s="93"/>
      <c r="E436" s="93"/>
      <c r="F436" s="93"/>
      <c r="G436" s="94"/>
      <c r="H436" s="95"/>
      <c r="I436" s="96" t="s">
        <v>27</v>
      </c>
      <c r="J436" s="96"/>
      <c r="K436" s="97"/>
      <c r="L436" s="89"/>
      <c r="M436" s="76"/>
      <c r="O436" s="76"/>
    </row>
    <row r="437" spans="1:15" ht="16.5">
      <c r="A437" s="98"/>
      <c r="B437" s="92"/>
      <c r="C437" s="92"/>
      <c r="D437" s="169" t="s">
        <v>28</v>
      </c>
      <c r="E437" s="169"/>
      <c r="F437" s="99">
        <v>7</v>
      </c>
      <c r="G437" s="100">
        <f>'BTST OPTION CALLS'!G438+'BTST OPTION CALLS'!G439+'BTST OPTION CALLS'!G440+'BTST OPTION CALLS'!G441+'BTST OPTION CALLS'!G442+'BTST OPTION CALLS'!G443</f>
        <v>100</v>
      </c>
      <c r="H437" s="93">
        <v>7</v>
      </c>
      <c r="I437" s="101">
        <f>'BTST OPTION CALLS'!H438/'BTST OPTION CALLS'!H437%</f>
        <v>85.714285714285708</v>
      </c>
      <c r="J437" s="101"/>
      <c r="K437" s="76"/>
      <c r="L437" s="102"/>
      <c r="M437" s="76"/>
    </row>
    <row r="438" spans="1:15" ht="16.5">
      <c r="A438" s="98"/>
      <c r="B438" s="92"/>
      <c r="C438" s="92"/>
      <c r="D438" s="170" t="s">
        <v>29</v>
      </c>
      <c r="E438" s="170"/>
      <c r="F438" s="103">
        <v>6</v>
      </c>
      <c r="G438" s="104">
        <f>('BTST OPTION CALLS'!F438/'BTST OPTION CALLS'!F437)*100</f>
        <v>85.714285714285708</v>
      </c>
      <c r="H438" s="93">
        <v>6</v>
      </c>
      <c r="I438" s="97"/>
      <c r="J438" s="97"/>
      <c r="K438" s="101"/>
      <c r="L438" s="97"/>
      <c r="M438" s="76"/>
    </row>
    <row r="439" spans="1:15" ht="16.5">
      <c r="A439" s="105"/>
      <c r="B439" s="92"/>
      <c r="C439" s="92"/>
      <c r="D439" s="170" t="s">
        <v>31</v>
      </c>
      <c r="E439" s="170"/>
      <c r="F439" s="103">
        <v>0</v>
      </c>
      <c r="G439" s="104">
        <f>('BTST OPTION CALLS'!F439/'BTST OPTION CALLS'!F437)*100</f>
        <v>0</v>
      </c>
      <c r="H439" s="106"/>
      <c r="I439" s="93"/>
      <c r="J439" s="93"/>
      <c r="K439" s="93"/>
      <c r="L439" s="97"/>
      <c r="M439" s="76"/>
      <c r="O439" s="76"/>
    </row>
    <row r="440" spans="1:15" ht="16.5">
      <c r="A440" s="105"/>
      <c r="B440" s="92"/>
      <c r="C440" s="92"/>
      <c r="D440" s="170" t="s">
        <v>32</v>
      </c>
      <c r="E440" s="170"/>
      <c r="F440" s="103">
        <v>0</v>
      </c>
      <c r="G440" s="104">
        <f>('BTST OPTION CALLS'!F440/'BTST OPTION CALLS'!F437)*100</f>
        <v>0</v>
      </c>
      <c r="H440" s="106"/>
      <c r="I440" s="93"/>
      <c r="J440" s="93"/>
      <c r="K440" s="93"/>
      <c r="L440" s="97"/>
      <c r="M440" s="76"/>
      <c r="N440" s="76"/>
      <c r="O440" s="76"/>
    </row>
    <row r="441" spans="1:15" ht="16.5">
      <c r="A441" s="105"/>
      <c r="B441" s="92"/>
      <c r="C441" s="92"/>
      <c r="D441" s="170" t="s">
        <v>33</v>
      </c>
      <c r="E441" s="170"/>
      <c r="F441" s="103">
        <v>1</v>
      </c>
      <c r="G441" s="104">
        <f>('BTST OPTION CALLS'!F441/'BTST OPTION CALLS'!F437)*100</f>
        <v>14.285714285714285</v>
      </c>
      <c r="H441" s="106"/>
      <c r="I441" s="93" t="s">
        <v>34</v>
      </c>
      <c r="J441" s="93"/>
      <c r="K441" s="97"/>
      <c r="L441" s="97"/>
      <c r="N441" s="76"/>
    </row>
    <row r="442" spans="1:15" ht="16.5">
      <c r="A442" s="105"/>
      <c r="B442" s="92"/>
      <c r="C442" s="92"/>
      <c r="D442" s="170" t="s">
        <v>35</v>
      </c>
      <c r="E442" s="170"/>
      <c r="F442" s="103">
        <v>0</v>
      </c>
      <c r="G442" s="104">
        <f>('BTST OPTION CALLS'!F442/'BTST OPTION CALLS'!F437)*100</f>
        <v>0</v>
      </c>
      <c r="H442" s="106"/>
      <c r="I442" s="93"/>
      <c r="J442" s="93"/>
      <c r="K442" s="97"/>
      <c r="L442" s="97"/>
      <c r="M442" s="76"/>
      <c r="N442" s="76"/>
      <c r="O442" s="76"/>
    </row>
    <row r="443" spans="1:15" ht="17.25" thickBot="1">
      <c r="A443" s="105"/>
      <c r="B443" s="92"/>
      <c r="C443" s="92"/>
      <c r="D443" s="171" t="s">
        <v>36</v>
      </c>
      <c r="E443" s="171"/>
      <c r="F443" s="107"/>
      <c r="G443" s="108">
        <f>('BTST OPTION CALLS'!F443/'BTST OPTION CALLS'!F437)*100</f>
        <v>0</v>
      </c>
      <c r="H443" s="106"/>
      <c r="I443" s="93"/>
      <c r="J443" s="93"/>
      <c r="K443" s="102"/>
      <c r="L443" s="102"/>
      <c r="M443" s="76"/>
      <c r="N443" s="76"/>
      <c r="O443" s="76"/>
    </row>
    <row r="444" spans="1:15" ht="16.5">
      <c r="A444" s="109" t="s">
        <v>37</v>
      </c>
      <c r="B444" s="92"/>
      <c r="C444" s="92"/>
      <c r="D444" s="98"/>
      <c r="E444" s="98"/>
      <c r="F444" s="93"/>
      <c r="G444" s="93"/>
      <c r="H444" s="110"/>
      <c r="I444" s="111"/>
      <c r="J444" s="111"/>
      <c r="K444" s="111"/>
      <c r="L444" s="93"/>
      <c r="M444" s="76"/>
      <c r="N444" s="76"/>
      <c r="O444" t="s">
        <v>30</v>
      </c>
    </row>
    <row r="445" spans="1:15" ht="16.5">
      <c r="A445" s="112" t="s">
        <v>38</v>
      </c>
      <c r="B445" s="92"/>
      <c r="C445" s="92"/>
      <c r="D445" s="113"/>
      <c r="E445" s="114"/>
      <c r="F445" s="98"/>
      <c r="G445" s="111"/>
      <c r="H445" s="110"/>
      <c r="I445" s="111"/>
      <c r="J445" s="111"/>
      <c r="K445" s="111"/>
      <c r="L445" s="93"/>
      <c r="M445" s="76"/>
      <c r="N445" s="93" t="s">
        <v>30</v>
      </c>
      <c r="O445" s="76"/>
    </row>
    <row r="446" spans="1:15" ht="16.5">
      <c r="A446" s="112" t="s">
        <v>39</v>
      </c>
      <c r="B446" s="92"/>
      <c r="C446" s="92"/>
      <c r="D446" s="98"/>
      <c r="E446" s="114"/>
      <c r="F446" s="98"/>
      <c r="G446" s="111"/>
      <c r="H446" s="110"/>
      <c r="I446" s="97"/>
      <c r="J446" s="97"/>
      <c r="K446" s="97"/>
      <c r="L446" s="93"/>
      <c r="M446" s="76"/>
      <c r="N446" s="76"/>
      <c r="O446" s="76"/>
    </row>
    <row r="447" spans="1:15" ht="16.5">
      <c r="A447" s="112" t="s">
        <v>40</v>
      </c>
      <c r="B447" s="113"/>
      <c r="C447" s="92"/>
      <c r="D447" s="98"/>
      <c r="E447" s="114"/>
      <c r="F447" s="98"/>
      <c r="G447" s="111"/>
      <c r="H447" s="95"/>
      <c r="I447" s="97"/>
      <c r="J447" s="97"/>
      <c r="K447" s="97"/>
      <c r="L447" s="93"/>
      <c r="M447" s="76"/>
      <c r="N447" s="76"/>
      <c r="O447" s="98"/>
    </row>
    <row r="448" spans="1:15" ht="15.75" customHeight="1">
      <c r="A448" s="112" t="s">
        <v>41</v>
      </c>
      <c r="B448" s="105"/>
      <c r="C448" s="113"/>
      <c r="D448" s="98"/>
      <c r="E448" s="116"/>
      <c r="F448" s="111"/>
      <c r="G448" s="111"/>
      <c r="H448" s="95"/>
      <c r="I448" s="97"/>
      <c r="J448" s="97"/>
      <c r="K448" s="97"/>
      <c r="L448" s="111"/>
      <c r="M448" s="76"/>
      <c r="N448" s="76"/>
      <c r="O448" s="76"/>
    </row>
    <row r="449" spans="1:16">
      <c r="A449" s="159" t="s">
        <v>0</v>
      </c>
      <c r="B449" s="159"/>
      <c r="C449" s="159"/>
      <c r="D449" s="159"/>
      <c r="E449" s="159"/>
      <c r="F449" s="159"/>
      <c r="G449" s="159"/>
      <c r="H449" s="159"/>
      <c r="I449" s="159"/>
      <c r="J449" s="159"/>
      <c r="K449" s="159"/>
      <c r="L449" s="159"/>
      <c r="M449" s="159"/>
      <c r="N449" s="159"/>
      <c r="O449" s="159"/>
    </row>
    <row r="450" spans="1:16">
      <c r="A450" s="159"/>
      <c r="B450" s="159"/>
      <c r="C450" s="159"/>
      <c r="D450" s="159"/>
      <c r="E450" s="159"/>
      <c r="F450" s="159"/>
      <c r="G450" s="159"/>
      <c r="H450" s="159"/>
      <c r="I450" s="159"/>
      <c r="J450" s="159"/>
      <c r="K450" s="159"/>
      <c r="L450" s="159"/>
      <c r="M450" s="159"/>
      <c r="N450" s="159"/>
      <c r="O450" s="159"/>
    </row>
    <row r="451" spans="1:16">
      <c r="A451" s="159"/>
      <c r="B451" s="159"/>
      <c r="C451" s="159"/>
      <c r="D451" s="159"/>
      <c r="E451" s="159"/>
      <c r="F451" s="159"/>
      <c r="G451" s="159"/>
      <c r="H451" s="159"/>
      <c r="I451" s="159"/>
      <c r="J451" s="159"/>
      <c r="K451" s="159"/>
      <c r="L451" s="159"/>
      <c r="M451" s="159"/>
      <c r="N451" s="159"/>
      <c r="O451" s="159"/>
    </row>
    <row r="452" spans="1:16">
      <c r="A452" s="172" t="s">
        <v>328</v>
      </c>
      <c r="B452" s="172"/>
      <c r="C452" s="172"/>
      <c r="D452" s="172"/>
      <c r="E452" s="172"/>
      <c r="F452" s="172"/>
      <c r="G452" s="172"/>
      <c r="H452" s="172"/>
      <c r="I452" s="172"/>
      <c r="J452" s="172"/>
      <c r="K452" s="172"/>
      <c r="L452" s="172"/>
      <c r="M452" s="172"/>
      <c r="N452" s="172"/>
      <c r="O452" s="172"/>
    </row>
    <row r="453" spans="1:16">
      <c r="A453" s="172" t="s">
        <v>329</v>
      </c>
      <c r="B453" s="172"/>
      <c r="C453" s="172"/>
      <c r="D453" s="172"/>
      <c r="E453" s="172"/>
      <c r="F453" s="172"/>
      <c r="G453" s="172"/>
      <c r="H453" s="172"/>
      <c r="I453" s="172"/>
      <c r="J453" s="172"/>
      <c r="K453" s="172"/>
      <c r="L453" s="172"/>
      <c r="M453" s="172"/>
      <c r="N453" s="172"/>
      <c r="O453" s="172"/>
    </row>
    <row r="454" spans="1:16">
      <c r="A454" s="163" t="s">
        <v>3</v>
      </c>
      <c r="B454" s="163"/>
      <c r="C454" s="163"/>
      <c r="D454" s="163"/>
      <c r="E454" s="163"/>
      <c r="F454" s="163"/>
      <c r="G454" s="163"/>
      <c r="H454" s="163"/>
      <c r="I454" s="163"/>
      <c r="J454" s="163"/>
      <c r="K454" s="163"/>
      <c r="L454" s="163"/>
      <c r="M454" s="163"/>
      <c r="N454" s="163"/>
      <c r="O454" s="163"/>
    </row>
    <row r="455" spans="1:16" ht="16.5">
      <c r="A455" s="173" t="s">
        <v>322</v>
      </c>
      <c r="B455" s="173"/>
      <c r="C455" s="173"/>
      <c r="D455" s="173"/>
      <c r="E455" s="173"/>
      <c r="F455" s="173"/>
      <c r="G455" s="173"/>
      <c r="H455" s="173"/>
      <c r="I455" s="173"/>
      <c r="J455" s="173"/>
      <c r="K455" s="173"/>
      <c r="L455" s="173"/>
      <c r="M455" s="173"/>
      <c r="N455" s="173"/>
      <c r="O455" s="173"/>
    </row>
    <row r="456" spans="1:16" ht="16.5">
      <c r="A456" s="164" t="s">
        <v>5</v>
      </c>
      <c r="B456" s="164"/>
      <c r="C456" s="164"/>
      <c r="D456" s="164"/>
      <c r="E456" s="164"/>
      <c r="F456" s="164"/>
      <c r="G456" s="164"/>
      <c r="H456" s="164"/>
      <c r="I456" s="164"/>
      <c r="J456" s="164"/>
      <c r="K456" s="164"/>
      <c r="L456" s="164"/>
      <c r="M456" s="164"/>
      <c r="N456" s="164"/>
      <c r="O456" s="164"/>
    </row>
    <row r="457" spans="1:16">
      <c r="A457" s="165" t="s">
        <v>6</v>
      </c>
      <c r="B457" s="166" t="s">
        <v>7</v>
      </c>
      <c r="C457" s="167" t="s">
        <v>8</v>
      </c>
      <c r="D457" s="166" t="s">
        <v>9</v>
      </c>
      <c r="E457" s="165" t="s">
        <v>10</v>
      </c>
      <c r="F457" s="165" t="s">
        <v>11</v>
      </c>
      <c r="G457" s="166" t="s">
        <v>12</v>
      </c>
      <c r="H457" s="166" t="s">
        <v>13</v>
      </c>
      <c r="I457" s="167" t="s">
        <v>14</v>
      </c>
      <c r="J457" s="167" t="s">
        <v>15</v>
      </c>
      <c r="K457" s="167" t="s">
        <v>16</v>
      </c>
      <c r="L457" s="168" t="s">
        <v>17</v>
      </c>
      <c r="M457" s="166" t="s">
        <v>18</v>
      </c>
      <c r="N457" s="166" t="s">
        <v>19</v>
      </c>
      <c r="O457" s="166" t="s">
        <v>20</v>
      </c>
    </row>
    <row r="458" spans="1:16">
      <c r="A458" s="165"/>
      <c r="B458" s="166"/>
      <c r="C458" s="167"/>
      <c r="D458" s="166"/>
      <c r="E458" s="165"/>
      <c r="F458" s="165"/>
      <c r="G458" s="166"/>
      <c r="H458" s="166"/>
      <c r="I458" s="167"/>
      <c r="J458" s="167"/>
      <c r="K458" s="167"/>
      <c r="L458" s="168"/>
      <c r="M458" s="166"/>
      <c r="N458" s="166"/>
      <c r="O458" s="166"/>
    </row>
    <row r="459" spans="1:16" s="76" customFormat="1" ht="15.75">
      <c r="A459" s="77">
        <v>1</v>
      </c>
      <c r="B459" s="78">
        <v>43404</v>
      </c>
      <c r="C459" s="79">
        <v>590</v>
      </c>
      <c r="D459" s="73" t="s">
        <v>267</v>
      </c>
      <c r="E459" s="77" t="s">
        <v>22</v>
      </c>
      <c r="F459" s="77" t="s">
        <v>58</v>
      </c>
      <c r="G459" s="77">
        <v>25</v>
      </c>
      <c r="H459" s="77">
        <v>19</v>
      </c>
      <c r="I459" s="77">
        <v>28.5</v>
      </c>
      <c r="J459" s="77">
        <v>32</v>
      </c>
      <c r="K459" s="77">
        <v>35.5</v>
      </c>
      <c r="L459" s="77">
        <v>35.5</v>
      </c>
      <c r="M459" s="77">
        <v>1200</v>
      </c>
      <c r="N459" s="7">
        <f>IF('BTST OPTION CALLS'!E459="BUY",('BTST OPTION CALLS'!L459-'BTST OPTION CALLS'!G459)*('BTST OPTION CALLS'!M459),('BTST OPTION CALLS'!G459-'BTST OPTION CALLS'!L459)*('BTST OPTION CALLS'!M459))</f>
        <v>12600</v>
      </c>
      <c r="O459" s="8">
        <f>'BTST OPTION CALLS'!N459/('BTST OPTION CALLS'!M459)/'BTST OPTION CALLS'!G459%</f>
        <v>42</v>
      </c>
    </row>
    <row r="460" spans="1:16" s="76" customFormat="1" ht="15.75">
      <c r="A460" s="77">
        <v>2</v>
      </c>
      <c r="B460" s="78">
        <v>43403</v>
      </c>
      <c r="C460" s="79">
        <v>40</v>
      </c>
      <c r="D460" s="73" t="s">
        <v>267</v>
      </c>
      <c r="E460" s="77" t="s">
        <v>22</v>
      </c>
      <c r="F460" s="77" t="s">
        <v>331</v>
      </c>
      <c r="G460" s="77">
        <v>2</v>
      </c>
      <c r="H460" s="77">
        <v>0.8</v>
      </c>
      <c r="I460" s="77">
        <v>2.6</v>
      </c>
      <c r="J460" s="77">
        <v>3.2</v>
      </c>
      <c r="K460" s="77">
        <v>3.8</v>
      </c>
      <c r="L460" s="77">
        <v>2.6</v>
      </c>
      <c r="M460" s="77">
        <v>7000</v>
      </c>
      <c r="N460" s="7">
        <f>IF('BTST OPTION CALLS'!E460="BUY",('BTST OPTION CALLS'!L460-'BTST OPTION CALLS'!G460)*('BTST OPTION CALLS'!M460),('BTST OPTION CALLS'!G460-'BTST OPTION CALLS'!L460)*('BTST OPTION CALLS'!M460))</f>
        <v>4200.0000000000009</v>
      </c>
      <c r="O460" s="8">
        <f>'BTST OPTION CALLS'!N460/('BTST OPTION CALLS'!M460)/'BTST OPTION CALLS'!G460%</f>
        <v>30.000000000000004</v>
      </c>
    </row>
    <row r="461" spans="1:16" s="76" customFormat="1" ht="15.75">
      <c r="A461" s="77">
        <v>3</v>
      </c>
      <c r="B461" s="78">
        <v>43402</v>
      </c>
      <c r="C461" s="79">
        <v>330</v>
      </c>
      <c r="D461" s="73" t="s">
        <v>267</v>
      </c>
      <c r="E461" s="77" t="s">
        <v>22</v>
      </c>
      <c r="F461" s="77" t="s">
        <v>284</v>
      </c>
      <c r="G461" s="77">
        <v>9</v>
      </c>
      <c r="H461" s="77">
        <v>6</v>
      </c>
      <c r="I461" s="77">
        <v>10.5</v>
      </c>
      <c r="J461" s="77">
        <v>12</v>
      </c>
      <c r="K461" s="77">
        <v>13.5</v>
      </c>
      <c r="L461" s="77">
        <v>10.5</v>
      </c>
      <c r="M461" s="77">
        <v>2400</v>
      </c>
      <c r="N461" s="7">
        <f>IF('BTST OPTION CALLS'!E461="BUY",('BTST OPTION CALLS'!L461-'BTST OPTION CALLS'!G461)*('BTST OPTION CALLS'!M461),('BTST OPTION CALLS'!G461-'BTST OPTION CALLS'!L461)*('BTST OPTION CALLS'!M461))</f>
        <v>3600</v>
      </c>
      <c r="O461" s="8">
        <f>'BTST OPTION CALLS'!N461/('BTST OPTION CALLS'!M461)/'BTST OPTION CALLS'!G461%</f>
        <v>16.666666666666668</v>
      </c>
    </row>
    <row r="462" spans="1:16" ht="15.75" customHeight="1">
      <c r="A462" s="77">
        <v>4</v>
      </c>
      <c r="B462" s="78">
        <v>43398</v>
      </c>
      <c r="C462" s="74">
        <v>120</v>
      </c>
      <c r="D462" s="73" t="s">
        <v>267</v>
      </c>
      <c r="E462" s="73" t="s">
        <v>22</v>
      </c>
      <c r="F462" s="73" t="s">
        <v>80</v>
      </c>
      <c r="G462" s="73">
        <v>31</v>
      </c>
      <c r="H462" s="73">
        <v>21</v>
      </c>
      <c r="I462" s="73">
        <v>36</v>
      </c>
      <c r="J462" s="73">
        <v>41</v>
      </c>
      <c r="K462" s="73">
        <v>46</v>
      </c>
      <c r="L462" s="73">
        <v>21</v>
      </c>
      <c r="M462" s="73">
        <v>700</v>
      </c>
      <c r="N462" s="7">
        <f>IF('BTST OPTION CALLS'!E462="BUY",('BTST OPTION CALLS'!L462-'BTST OPTION CALLS'!G462)*('BTST OPTION CALLS'!M462),('BTST OPTION CALLS'!G462-'BTST OPTION CALLS'!L462)*('BTST OPTION CALLS'!M462))</f>
        <v>-7000</v>
      </c>
      <c r="O462" s="8">
        <f>'BTST OPTION CALLS'!N462/('BTST OPTION CALLS'!M462)/'BTST OPTION CALLS'!G462%</f>
        <v>-32.258064516129032</v>
      </c>
      <c r="P462" s="75"/>
    </row>
    <row r="463" spans="1:16" ht="15.75" customHeight="1">
      <c r="A463" s="77">
        <v>5</v>
      </c>
      <c r="B463" s="78">
        <v>43389</v>
      </c>
      <c r="C463" s="74">
        <v>105</v>
      </c>
      <c r="D463" s="73" t="s">
        <v>267</v>
      </c>
      <c r="E463" s="73" t="s">
        <v>22</v>
      </c>
      <c r="F463" s="73" t="s">
        <v>64</v>
      </c>
      <c r="G463" s="73">
        <v>3.5</v>
      </c>
      <c r="H463" s="73">
        <v>2.2999999999999998</v>
      </c>
      <c r="I463" s="73">
        <v>4.0999999999999996</v>
      </c>
      <c r="J463" s="73">
        <v>4.7</v>
      </c>
      <c r="K463" s="73">
        <v>5.3</v>
      </c>
      <c r="L463" s="73">
        <v>4</v>
      </c>
      <c r="M463" s="73">
        <v>6000</v>
      </c>
      <c r="N463" s="7">
        <f>IF('BTST OPTION CALLS'!E463="BUY",('BTST OPTION CALLS'!L463-'BTST OPTION CALLS'!G463)*('BTST OPTION CALLS'!M463),('BTST OPTION CALLS'!G463-'BTST OPTION CALLS'!L463)*('BTST OPTION CALLS'!M463))</f>
        <v>3000</v>
      </c>
      <c r="O463" s="8">
        <f>'BTST OPTION CALLS'!N463/('BTST OPTION CALLS'!M463)/'BTST OPTION CALLS'!G463%</f>
        <v>14.285714285714285</v>
      </c>
      <c r="P463" s="75"/>
    </row>
    <row r="464" spans="1:16" ht="15.75" customHeight="1">
      <c r="A464" s="77">
        <v>6</v>
      </c>
      <c r="B464" s="78">
        <v>43385</v>
      </c>
      <c r="C464" s="74">
        <v>160</v>
      </c>
      <c r="D464" s="73" t="s">
        <v>267</v>
      </c>
      <c r="E464" s="73" t="s">
        <v>22</v>
      </c>
      <c r="F464" s="73" t="s">
        <v>287</v>
      </c>
      <c r="G464" s="73">
        <v>7</v>
      </c>
      <c r="H464" s="73">
        <v>5.5</v>
      </c>
      <c r="I464" s="73">
        <v>7.8</v>
      </c>
      <c r="J464" s="73">
        <v>8.6</v>
      </c>
      <c r="K464" s="73">
        <v>9.4</v>
      </c>
      <c r="L464" s="73">
        <v>8.6</v>
      </c>
      <c r="M464" s="73">
        <v>4500</v>
      </c>
      <c r="N464" s="7">
        <f>IF('BTST OPTION CALLS'!E464="BUY",('BTST OPTION CALLS'!L464-'BTST OPTION CALLS'!G464)*('BTST OPTION CALLS'!M464),('BTST OPTION CALLS'!G464-'BTST OPTION CALLS'!L464)*('BTST OPTION CALLS'!M464))</f>
        <v>7199.9999999999982</v>
      </c>
      <c r="O464" s="8">
        <f>'BTST OPTION CALLS'!N464/('BTST OPTION CALLS'!M464)/'BTST OPTION CALLS'!G464%</f>
        <v>22.857142857142851</v>
      </c>
      <c r="P464" s="75"/>
    </row>
    <row r="465" spans="1:16" ht="15.75" customHeight="1">
      <c r="A465" s="77">
        <v>7</v>
      </c>
      <c r="B465" s="78">
        <v>43382</v>
      </c>
      <c r="C465" s="74">
        <v>90</v>
      </c>
      <c r="D465" s="73" t="s">
        <v>282</v>
      </c>
      <c r="E465" s="73" t="s">
        <v>22</v>
      </c>
      <c r="F465" s="73" t="s">
        <v>124</v>
      </c>
      <c r="G465" s="73">
        <v>8.5</v>
      </c>
      <c r="H465" s="73">
        <v>6.5</v>
      </c>
      <c r="I465" s="73">
        <v>9.5</v>
      </c>
      <c r="J465" s="73">
        <v>10.5</v>
      </c>
      <c r="K465" s="73">
        <v>11.5</v>
      </c>
      <c r="L465" s="73">
        <v>9.5</v>
      </c>
      <c r="M465" s="73">
        <v>4000</v>
      </c>
      <c r="N465" s="7">
        <f>IF('BTST OPTION CALLS'!E465="BUY",('BTST OPTION CALLS'!L465-'BTST OPTION CALLS'!G465)*('BTST OPTION CALLS'!M465),('BTST OPTION CALLS'!G465-'BTST OPTION CALLS'!L465)*('BTST OPTION CALLS'!M465))</f>
        <v>4000</v>
      </c>
      <c r="O465" s="8">
        <f>'BTST OPTION CALLS'!N465/('BTST OPTION CALLS'!M465)/'BTST OPTION CALLS'!G465%</f>
        <v>11.76470588235294</v>
      </c>
      <c r="P465" s="75"/>
    </row>
    <row r="466" spans="1:16" ht="15.75" customHeight="1">
      <c r="A466" s="77">
        <v>8</v>
      </c>
      <c r="B466" s="78">
        <v>43374</v>
      </c>
      <c r="C466" s="74">
        <v>275</v>
      </c>
      <c r="D466" s="73" t="s">
        <v>267</v>
      </c>
      <c r="E466" s="73" t="s">
        <v>22</v>
      </c>
      <c r="F466" s="73" t="s">
        <v>49</v>
      </c>
      <c r="G466" s="73">
        <v>13</v>
      </c>
      <c r="H466" s="73">
        <v>10</v>
      </c>
      <c r="I466" s="73">
        <v>14.5</v>
      </c>
      <c r="J466" s="73">
        <v>16</v>
      </c>
      <c r="K466" s="73">
        <v>17.5</v>
      </c>
      <c r="L466" s="73">
        <v>16</v>
      </c>
      <c r="M466" s="73">
        <v>3000</v>
      </c>
      <c r="N466" s="7">
        <f>IF('BTST OPTION CALLS'!E466="BUY",('BTST OPTION CALLS'!L466-'BTST OPTION CALLS'!G466)*('BTST OPTION CALLS'!M466),('BTST OPTION CALLS'!G466-'BTST OPTION CALLS'!L466)*('BTST OPTION CALLS'!M466))</f>
        <v>9000</v>
      </c>
      <c r="O466" s="8">
        <f>'BTST OPTION CALLS'!N466/('BTST OPTION CALLS'!M466)/'BTST OPTION CALLS'!G466%</f>
        <v>23.076923076923077</v>
      </c>
      <c r="P466" s="75"/>
    </row>
    <row r="467" spans="1:16" ht="16.5">
      <c r="A467" s="82" t="s">
        <v>95</v>
      </c>
      <c r="B467" s="83"/>
      <c r="C467" s="84"/>
      <c r="D467" s="85"/>
      <c r="E467" s="86"/>
      <c r="F467" s="86"/>
      <c r="G467" s="87"/>
      <c r="H467" s="88"/>
      <c r="I467" s="88"/>
      <c r="J467" s="88"/>
      <c r="K467" s="86"/>
      <c r="L467" s="89"/>
      <c r="M467" s="90"/>
      <c r="N467" s="66"/>
      <c r="O467" s="76"/>
    </row>
    <row r="468" spans="1:16" ht="16.5">
      <c r="A468" s="82" t="s">
        <v>96</v>
      </c>
      <c r="B468" s="83"/>
      <c r="C468" s="84"/>
      <c r="D468" s="85"/>
      <c r="E468" s="86"/>
      <c r="F468" s="86"/>
      <c r="G468" s="87"/>
      <c r="H468" s="86"/>
      <c r="I468" s="86"/>
      <c r="J468" s="86"/>
      <c r="K468" s="86"/>
      <c r="L468" s="89"/>
      <c r="M468" s="90"/>
      <c r="N468" s="76"/>
      <c r="O468" s="76"/>
    </row>
    <row r="469" spans="1:16" ht="16.5">
      <c r="A469" s="82" t="s">
        <v>96</v>
      </c>
      <c r="B469" s="83"/>
      <c r="C469" s="84"/>
      <c r="D469" s="85"/>
      <c r="E469" s="86"/>
      <c r="F469" s="86"/>
      <c r="G469" s="87"/>
      <c r="H469" s="86"/>
      <c r="I469" s="86"/>
      <c r="J469" s="86"/>
      <c r="K469" s="86"/>
      <c r="L469" s="76"/>
      <c r="M469" s="76"/>
      <c r="N469" s="76"/>
    </row>
    <row r="470" spans="1:16" ht="17.25" thickBot="1">
      <c r="A470" s="98"/>
      <c r="B470" s="92"/>
      <c r="C470" s="92"/>
      <c r="D470" s="93"/>
      <c r="E470" s="93"/>
      <c r="F470" s="93"/>
      <c r="G470" s="94"/>
      <c r="H470" s="95"/>
      <c r="I470" s="96" t="s">
        <v>27</v>
      </c>
      <c r="J470" s="96"/>
      <c r="K470" s="97"/>
      <c r="L470" s="89"/>
      <c r="M470" s="76"/>
      <c r="O470" s="76"/>
    </row>
    <row r="471" spans="1:16" ht="16.5">
      <c r="A471" s="98"/>
      <c r="B471" s="92"/>
      <c r="C471" s="92"/>
      <c r="D471" s="169" t="s">
        <v>28</v>
      </c>
      <c r="E471" s="169"/>
      <c r="F471" s="99">
        <v>8</v>
      </c>
      <c r="G471" s="100">
        <f>'BTST OPTION CALLS'!G472+'BTST OPTION CALLS'!G473+'BTST OPTION CALLS'!G474+'BTST OPTION CALLS'!G475+'BTST OPTION CALLS'!G476+'BTST OPTION CALLS'!G477</f>
        <v>100</v>
      </c>
      <c r="H471" s="93">
        <v>8</v>
      </c>
      <c r="I471" s="101">
        <f>'BTST OPTION CALLS'!H472/'BTST OPTION CALLS'!H471%</f>
        <v>87.5</v>
      </c>
      <c r="J471" s="101"/>
      <c r="K471" s="76"/>
      <c r="L471" s="102"/>
      <c r="M471" s="76"/>
    </row>
    <row r="472" spans="1:16" ht="16.5">
      <c r="A472" s="98"/>
      <c r="B472" s="92"/>
      <c r="C472" s="92"/>
      <c r="D472" s="170" t="s">
        <v>29</v>
      </c>
      <c r="E472" s="170"/>
      <c r="F472" s="103">
        <v>7</v>
      </c>
      <c r="G472" s="104">
        <f>('BTST OPTION CALLS'!F472/'BTST OPTION CALLS'!F471)*100</f>
        <v>87.5</v>
      </c>
      <c r="H472" s="93">
        <v>7</v>
      </c>
      <c r="I472" s="97"/>
      <c r="J472" s="97"/>
      <c r="K472" s="101"/>
      <c r="L472" s="97"/>
      <c r="M472" s="76"/>
      <c r="N472" s="76"/>
    </row>
    <row r="473" spans="1:16" ht="16.5">
      <c r="A473" s="105"/>
      <c r="B473" s="92"/>
      <c r="C473" s="92"/>
      <c r="D473" s="170" t="s">
        <v>31</v>
      </c>
      <c r="E473" s="170"/>
      <c r="F473" s="103">
        <v>0</v>
      </c>
      <c r="G473" s="104">
        <f>('BTST OPTION CALLS'!F473/'BTST OPTION CALLS'!F471)*100</f>
        <v>0</v>
      </c>
      <c r="H473" s="106"/>
      <c r="I473" s="93"/>
      <c r="J473" s="93"/>
      <c r="K473" s="93"/>
      <c r="L473" s="97"/>
      <c r="M473" s="76"/>
      <c r="N473" s="76"/>
      <c r="O473" s="76"/>
    </row>
    <row r="474" spans="1:16" ht="16.5">
      <c r="A474" s="105"/>
      <c r="B474" s="92"/>
      <c r="C474" s="92"/>
      <c r="D474" s="170" t="s">
        <v>32</v>
      </c>
      <c r="E474" s="170"/>
      <c r="F474" s="103">
        <v>0</v>
      </c>
      <c r="G474" s="104">
        <f>('BTST OPTION CALLS'!F474/'BTST OPTION CALLS'!F471)*100</f>
        <v>0</v>
      </c>
      <c r="H474" s="106"/>
      <c r="I474" s="93"/>
      <c r="J474" s="93"/>
      <c r="K474" s="93"/>
      <c r="L474" s="97"/>
      <c r="M474" s="76"/>
      <c r="N474" s="76"/>
      <c r="O474" s="76"/>
    </row>
    <row r="475" spans="1:16" ht="16.5">
      <c r="A475" s="105"/>
      <c r="B475" s="92"/>
      <c r="C475" s="92"/>
      <c r="D475" s="170" t="s">
        <v>33</v>
      </c>
      <c r="E475" s="170"/>
      <c r="F475" s="103">
        <v>1</v>
      </c>
      <c r="G475" s="104">
        <f>('BTST OPTION CALLS'!F475/'BTST OPTION CALLS'!F471)*100</f>
        <v>12.5</v>
      </c>
      <c r="H475" s="106"/>
      <c r="I475" s="93" t="s">
        <v>34</v>
      </c>
      <c r="J475" s="93"/>
      <c r="K475" s="97"/>
      <c r="L475" s="97"/>
      <c r="N475" s="76"/>
    </row>
    <row r="476" spans="1:16" ht="16.5">
      <c r="A476" s="105"/>
      <c r="B476" s="92"/>
      <c r="C476" s="92"/>
      <c r="D476" s="170" t="s">
        <v>35</v>
      </c>
      <c r="E476" s="170"/>
      <c r="F476" s="103">
        <v>0</v>
      </c>
      <c r="G476" s="104">
        <f>('BTST OPTION CALLS'!F476/'BTST OPTION CALLS'!F471)*100</f>
        <v>0</v>
      </c>
      <c r="H476" s="106"/>
      <c r="I476" s="93"/>
      <c r="J476" s="93"/>
      <c r="K476" s="97"/>
      <c r="L476" s="97"/>
      <c r="M476" s="76"/>
      <c r="N476" s="76"/>
      <c r="O476" s="76"/>
    </row>
    <row r="477" spans="1:16" ht="17.25" thickBot="1">
      <c r="A477" s="105"/>
      <c r="B477" s="92"/>
      <c r="C477" s="92"/>
      <c r="D477" s="171" t="s">
        <v>36</v>
      </c>
      <c r="E477" s="171"/>
      <c r="F477" s="107"/>
      <c r="G477" s="108">
        <f>('BTST OPTION CALLS'!F477/'BTST OPTION CALLS'!F471)*100</f>
        <v>0</v>
      </c>
      <c r="H477" s="106"/>
      <c r="I477" s="93"/>
      <c r="J477" s="93"/>
      <c r="K477" s="102"/>
      <c r="L477" s="102"/>
      <c r="M477" s="76"/>
      <c r="N477" s="76"/>
      <c r="O477" s="76"/>
    </row>
    <row r="478" spans="1:16" ht="16.5">
      <c r="A478" s="109" t="s">
        <v>37</v>
      </c>
      <c r="B478" s="92"/>
      <c r="C478" s="92"/>
      <c r="D478" s="98"/>
      <c r="E478" s="98"/>
      <c r="F478" s="93"/>
      <c r="G478" s="93"/>
      <c r="H478" s="110"/>
      <c r="I478" s="111"/>
      <c r="J478" s="111"/>
      <c r="K478" s="111"/>
      <c r="L478" s="93"/>
      <c r="M478" s="76"/>
      <c r="N478" s="76"/>
      <c r="O478" s="76" t="s">
        <v>30</v>
      </c>
    </row>
    <row r="479" spans="1:16" ht="16.5">
      <c r="A479" s="112" t="s">
        <v>38</v>
      </c>
      <c r="B479" s="92"/>
      <c r="C479" s="92"/>
      <c r="D479" s="113"/>
      <c r="E479" s="114"/>
      <c r="F479" s="98"/>
      <c r="G479" s="111"/>
      <c r="H479" s="110"/>
      <c r="I479" s="111"/>
      <c r="J479" s="111"/>
      <c r="K479" s="111"/>
      <c r="L479" s="93"/>
      <c r="M479" s="76"/>
      <c r="N479" s="93" t="s">
        <v>30</v>
      </c>
      <c r="O479" s="76"/>
    </row>
    <row r="480" spans="1:16" ht="16.5">
      <c r="A480" s="112" t="s">
        <v>39</v>
      </c>
      <c r="B480" s="92"/>
      <c r="C480" s="92"/>
      <c r="D480" s="98"/>
      <c r="E480" s="114"/>
      <c r="F480" s="98"/>
      <c r="G480" s="111"/>
      <c r="H480" s="110"/>
      <c r="I480" s="97"/>
      <c r="J480" s="97"/>
      <c r="K480" s="97"/>
      <c r="L480" s="93"/>
      <c r="M480" s="76"/>
      <c r="N480" s="76"/>
      <c r="O480" s="76"/>
    </row>
    <row r="481" spans="1:15" ht="16.5">
      <c r="A481" s="112" t="s">
        <v>40</v>
      </c>
      <c r="B481" s="113"/>
      <c r="C481" s="92"/>
      <c r="D481" s="98"/>
      <c r="E481" s="114"/>
      <c r="F481" s="98"/>
      <c r="G481" s="111"/>
      <c r="H481" s="95"/>
      <c r="I481" s="97"/>
      <c r="J481" s="97"/>
      <c r="K481" s="97"/>
      <c r="L481" s="93"/>
      <c r="M481" s="76"/>
      <c r="N481" s="76"/>
      <c r="O481" s="98"/>
    </row>
    <row r="482" spans="1:15" ht="16.5">
      <c r="A482" s="112" t="s">
        <v>41</v>
      </c>
      <c r="B482" s="105"/>
      <c r="C482" s="113"/>
      <c r="D482" s="98"/>
      <c r="E482" s="116"/>
      <c r="F482" s="111"/>
      <c r="G482" s="111"/>
      <c r="H482" s="95"/>
      <c r="I482" s="97"/>
      <c r="J482" s="97"/>
      <c r="K482" s="97"/>
      <c r="L482" s="111"/>
      <c r="M482" s="76"/>
      <c r="N482" s="76"/>
      <c r="O482" s="76"/>
    </row>
    <row r="483" spans="1:15" ht="15" customHeight="1">
      <c r="A483" s="159" t="s">
        <v>0</v>
      </c>
      <c r="B483" s="159"/>
      <c r="C483" s="159"/>
      <c r="D483" s="159"/>
      <c r="E483" s="159"/>
      <c r="F483" s="159"/>
      <c r="G483" s="159"/>
      <c r="H483" s="159"/>
      <c r="I483" s="159"/>
      <c r="J483" s="159"/>
      <c r="K483" s="159"/>
      <c r="L483" s="159"/>
      <c r="M483" s="159"/>
      <c r="N483" s="159"/>
      <c r="O483" s="159"/>
    </row>
    <row r="484" spans="1:15" ht="15" customHeight="1">
      <c r="A484" s="159"/>
      <c r="B484" s="159"/>
      <c r="C484" s="159"/>
      <c r="D484" s="159"/>
      <c r="E484" s="159"/>
      <c r="F484" s="159"/>
      <c r="G484" s="159"/>
      <c r="H484" s="159"/>
      <c r="I484" s="159"/>
      <c r="J484" s="159"/>
      <c r="K484" s="159"/>
      <c r="L484" s="159"/>
      <c r="M484" s="159"/>
      <c r="N484" s="159"/>
      <c r="O484" s="159"/>
    </row>
    <row r="485" spans="1:15" ht="15" customHeight="1">
      <c r="A485" s="159"/>
      <c r="B485" s="159"/>
      <c r="C485" s="159"/>
      <c r="D485" s="159"/>
      <c r="E485" s="159"/>
      <c r="F485" s="159"/>
      <c r="G485" s="159"/>
      <c r="H485" s="159"/>
      <c r="I485" s="159"/>
      <c r="J485" s="159"/>
      <c r="K485" s="159"/>
      <c r="L485" s="159"/>
      <c r="M485" s="159"/>
      <c r="N485" s="159"/>
      <c r="O485" s="159"/>
    </row>
    <row r="486" spans="1:15">
      <c r="A486" s="160" t="s">
        <v>328</v>
      </c>
      <c r="B486" s="161"/>
      <c r="C486" s="161"/>
      <c r="D486" s="161"/>
      <c r="E486" s="161"/>
      <c r="F486" s="161"/>
      <c r="G486" s="161"/>
      <c r="H486" s="161"/>
      <c r="I486" s="161"/>
      <c r="J486" s="161"/>
      <c r="K486" s="161"/>
      <c r="L486" s="161"/>
      <c r="M486" s="161"/>
      <c r="N486" s="161"/>
      <c r="O486" s="162"/>
    </row>
    <row r="487" spans="1:15">
      <c r="A487" s="160" t="s">
        <v>329</v>
      </c>
      <c r="B487" s="161"/>
      <c r="C487" s="161"/>
      <c r="D487" s="161"/>
      <c r="E487" s="161"/>
      <c r="F487" s="161"/>
      <c r="G487" s="161"/>
      <c r="H487" s="161"/>
      <c r="I487" s="161"/>
      <c r="J487" s="161"/>
      <c r="K487" s="161"/>
      <c r="L487" s="161"/>
      <c r="M487" s="161"/>
      <c r="N487" s="161"/>
      <c r="O487" s="162"/>
    </row>
    <row r="488" spans="1:15">
      <c r="A488" s="163" t="s">
        <v>3</v>
      </c>
      <c r="B488" s="163"/>
      <c r="C488" s="163"/>
      <c r="D488" s="163"/>
      <c r="E488" s="163"/>
      <c r="F488" s="163"/>
      <c r="G488" s="163"/>
      <c r="H488" s="163"/>
      <c r="I488" s="163"/>
      <c r="J488" s="163"/>
      <c r="K488" s="163"/>
      <c r="L488" s="163"/>
      <c r="M488" s="163"/>
      <c r="N488" s="163"/>
      <c r="O488" s="163"/>
    </row>
    <row r="489" spans="1:15" ht="16.5">
      <c r="A489" s="173" t="s">
        <v>319</v>
      </c>
      <c r="B489" s="173"/>
      <c r="C489" s="173"/>
      <c r="D489" s="173"/>
      <c r="E489" s="173"/>
      <c r="F489" s="173"/>
      <c r="G489" s="173"/>
      <c r="H489" s="173"/>
      <c r="I489" s="173"/>
      <c r="J489" s="173"/>
      <c r="K489" s="173"/>
      <c r="L489" s="173"/>
      <c r="M489" s="173"/>
      <c r="N489" s="173"/>
      <c r="O489" s="173"/>
    </row>
    <row r="490" spans="1:15" ht="16.5">
      <c r="A490" s="164" t="s">
        <v>5</v>
      </c>
      <c r="B490" s="164"/>
      <c r="C490" s="164"/>
      <c r="D490" s="164"/>
      <c r="E490" s="164"/>
      <c r="F490" s="164"/>
      <c r="G490" s="164"/>
      <c r="H490" s="164"/>
      <c r="I490" s="164"/>
      <c r="J490" s="164"/>
      <c r="K490" s="164"/>
      <c r="L490" s="164"/>
      <c r="M490" s="164"/>
      <c r="N490" s="164"/>
      <c r="O490" s="164"/>
    </row>
    <row r="491" spans="1:15">
      <c r="A491" s="165" t="s">
        <v>6</v>
      </c>
      <c r="B491" s="166" t="s">
        <v>7</v>
      </c>
      <c r="C491" s="167" t="s">
        <v>8</v>
      </c>
      <c r="D491" s="166" t="s">
        <v>9</v>
      </c>
      <c r="E491" s="165" t="s">
        <v>10</v>
      </c>
      <c r="F491" s="165" t="s">
        <v>11</v>
      </c>
      <c r="G491" s="166" t="s">
        <v>12</v>
      </c>
      <c r="H491" s="166" t="s">
        <v>13</v>
      </c>
      <c r="I491" s="167" t="s">
        <v>14</v>
      </c>
      <c r="J491" s="167" t="s">
        <v>15</v>
      </c>
      <c r="K491" s="167" t="s">
        <v>16</v>
      </c>
      <c r="L491" s="168" t="s">
        <v>17</v>
      </c>
      <c r="M491" s="166" t="s">
        <v>18</v>
      </c>
      <c r="N491" s="166" t="s">
        <v>19</v>
      </c>
      <c r="O491" s="166" t="s">
        <v>20</v>
      </c>
    </row>
    <row r="492" spans="1:15">
      <c r="A492" s="165"/>
      <c r="B492" s="166"/>
      <c r="C492" s="167"/>
      <c r="D492" s="166"/>
      <c r="E492" s="165"/>
      <c r="F492" s="165"/>
      <c r="G492" s="166"/>
      <c r="H492" s="166"/>
      <c r="I492" s="167"/>
      <c r="J492" s="167"/>
      <c r="K492" s="167"/>
      <c r="L492" s="168"/>
      <c r="M492" s="166"/>
      <c r="N492" s="166"/>
      <c r="O492" s="166"/>
    </row>
    <row r="493" spans="1:15" s="76" customFormat="1">
      <c r="A493" s="77">
        <v>1</v>
      </c>
      <c r="B493" s="78">
        <v>43370</v>
      </c>
      <c r="C493" s="79">
        <v>200</v>
      </c>
      <c r="D493" s="120" t="s">
        <v>282</v>
      </c>
      <c r="E493" s="77" t="s">
        <v>22</v>
      </c>
      <c r="F493" s="77" t="s">
        <v>55</v>
      </c>
      <c r="G493" s="77">
        <v>18</v>
      </c>
      <c r="H493" s="77">
        <v>13</v>
      </c>
      <c r="I493" s="77">
        <v>20.5</v>
      </c>
      <c r="J493" s="77">
        <v>23</v>
      </c>
      <c r="K493" s="77">
        <v>25.5</v>
      </c>
      <c r="L493" s="77">
        <v>25.5</v>
      </c>
      <c r="M493" s="77">
        <v>1750</v>
      </c>
      <c r="N493" s="122">
        <f>IF('BTST OPTION CALLS'!E493="BUY",('BTST OPTION CALLS'!L493-'BTST OPTION CALLS'!G493)*('BTST OPTION CALLS'!M493),('BTST OPTION CALLS'!G493-'BTST OPTION CALLS'!L493)*('BTST OPTION CALLS'!M493))</f>
        <v>13125</v>
      </c>
      <c r="O493" s="8">
        <f>'BTST OPTION CALLS'!N493/('BTST OPTION CALLS'!M493)/'BTST OPTION CALLS'!G493%</f>
        <v>41.666666666666671</v>
      </c>
    </row>
    <row r="494" spans="1:15" s="152" customFormat="1">
      <c r="A494" s="77">
        <v>2</v>
      </c>
      <c r="B494" s="78">
        <v>43368</v>
      </c>
      <c r="C494" s="79">
        <v>700</v>
      </c>
      <c r="D494" s="120" t="s">
        <v>267</v>
      </c>
      <c r="E494" s="77" t="s">
        <v>22</v>
      </c>
      <c r="F494" s="77" t="s">
        <v>143</v>
      </c>
      <c r="G494" s="77">
        <v>12</v>
      </c>
      <c r="H494" s="77">
        <v>5</v>
      </c>
      <c r="I494" s="77">
        <v>16</v>
      </c>
      <c r="J494" s="77">
        <v>20</v>
      </c>
      <c r="K494" s="77">
        <v>24</v>
      </c>
      <c r="L494" s="77">
        <v>20</v>
      </c>
      <c r="M494" s="77">
        <v>900</v>
      </c>
      <c r="N494" s="122">
        <f>IF('BTST OPTION CALLS'!E494="BUY",('BTST OPTION CALLS'!L494-'BTST OPTION CALLS'!G494)*('BTST OPTION CALLS'!M494),('BTST OPTION CALLS'!G494-'BTST OPTION CALLS'!L494)*('BTST OPTION CALLS'!M494))</f>
        <v>7200</v>
      </c>
      <c r="O494" s="8">
        <f>'BTST OPTION CALLS'!N494/('BTST OPTION CALLS'!M494)/'BTST OPTION CALLS'!G494%</f>
        <v>66.666666666666671</v>
      </c>
    </row>
    <row r="495" spans="1:15" s="152" customFormat="1">
      <c r="A495" s="77">
        <v>3</v>
      </c>
      <c r="B495" s="78">
        <v>43367</v>
      </c>
      <c r="C495" s="79">
        <v>240</v>
      </c>
      <c r="D495" s="120" t="s">
        <v>282</v>
      </c>
      <c r="E495" s="77" t="s">
        <v>22</v>
      </c>
      <c r="F495" s="77" t="s">
        <v>75</v>
      </c>
      <c r="G495" s="77">
        <v>4.5</v>
      </c>
      <c r="H495" s="77">
        <v>0.5</v>
      </c>
      <c r="I495" s="77">
        <v>7</v>
      </c>
      <c r="J495" s="77">
        <v>9.5</v>
      </c>
      <c r="K495" s="77">
        <v>12</v>
      </c>
      <c r="L495" s="77">
        <v>6.7</v>
      </c>
      <c r="M495" s="77">
        <v>1500</v>
      </c>
      <c r="N495" s="122">
        <f>IF('BTST OPTION CALLS'!E495="BUY",('BTST OPTION CALLS'!L495-'BTST OPTION CALLS'!G495)*('BTST OPTION CALLS'!M495),('BTST OPTION CALLS'!G495-'BTST OPTION CALLS'!L495)*('BTST OPTION CALLS'!M495))</f>
        <v>3300.0000000000005</v>
      </c>
      <c r="O495" s="8">
        <f>'BTST OPTION CALLS'!N495/('BTST OPTION CALLS'!M495)/'BTST OPTION CALLS'!G495%</f>
        <v>48.888888888888893</v>
      </c>
    </row>
    <row r="496" spans="1:15" s="76" customFormat="1">
      <c r="A496" s="77">
        <v>4</v>
      </c>
      <c r="B496" s="78">
        <v>43355</v>
      </c>
      <c r="C496" s="120">
        <v>230</v>
      </c>
      <c r="D496" s="120" t="s">
        <v>267</v>
      </c>
      <c r="E496" s="120" t="s">
        <v>22</v>
      </c>
      <c r="F496" s="120" t="s">
        <v>51</v>
      </c>
      <c r="G496" s="120">
        <v>7</v>
      </c>
      <c r="H496" s="120">
        <v>3.5</v>
      </c>
      <c r="I496" s="120">
        <v>9</v>
      </c>
      <c r="J496" s="120">
        <v>11</v>
      </c>
      <c r="K496" s="120">
        <v>13</v>
      </c>
      <c r="L496" s="120">
        <v>11</v>
      </c>
      <c r="M496" s="120">
        <v>2250</v>
      </c>
      <c r="N496" s="122">
        <f>IF('BTST OPTION CALLS'!E496="BUY",('BTST OPTION CALLS'!L496-'BTST OPTION CALLS'!G496)*('BTST OPTION CALLS'!M496),('BTST OPTION CALLS'!G496-'BTST OPTION CALLS'!L496)*('BTST OPTION CALLS'!M496))</f>
        <v>9000</v>
      </c>
      <c r="O496" s="8">
        <f>'BTST OPTION CALLS'!N496/('BTST OPTION CALLS'!M496)/'BTST OPTION CALLS'!G496%</f>
        <v>57.142857142857139</v>
      </c>
    </row>
    <row r="497" spans="1:15" s="76" customFormat="1">
      <c r="A497" s="77">
        <v>5</v>
      </c>
      <c r="B497" s="78">
        <v>43354</v>
      </c>
      <c r="C497" s="120">
        <v>280</v>
      </c>
      <c r="D497" s="120" t="s">
        <v>282</v>
      </c>
      <c r="E497" s="120" t="s">
        <v>22</v>
      </c>
      <c r="F497" s="120" t="s">
        <v>49</v>
      </c>
      <c r="G497" s="120">
        <v>6.1</v>
      </c>
      <c r="H497" s="120">
        <v>3</v>
      </c>
      <c r="I497" s="120">
        <v>7.5</v>
      </c>
      <c r="J497" s="120">
        <v>9</v>
      </c>
      <c r="K497" s="120">
        <v>10.5</v>
      </c>
      <c r="L497" s="120">
        <v>7.5</v>
      </c>
      <c r="M497" s="120">
        <v>3000</v>
      </c>
      <c r="N497" s="122">
        <f>IF('BTST OPTION CALLS'!E497="BUY",('BTST OPTION CALLS'!L497-'BTST OPTION CALLS'!G497)*('BTST OPTION CALLS'!M497),('BTST OPTION CALLS'!G497-'BTST OPTION CALLS'!L497)*('BTST OPTION CALLS'!M497))</f>
        <v>4200.0000000000009</v>
      </c>
      <c r="O497" s="8">
        <f>'BTST OPTION CALLS'!N497/('BTST OPTION CALLS'!M497)/'BTST OPTION CALLS'!G497%</f>
        <v>22.950819672131153</v>
      </c>
    </row>
    <row r="498" spans="1:15">
      <c r="A498" s="77">
        <v>6</v>
      </c>
      <c r="B498" s="78">
        <v>43349</v>
      </c>
      <c r="C498" s="79">
        <v>130</v>
      </c>
      <c r="D498" s="77" t="s">
        <v>267</v>
      </c>
      <c r="E498" s="77" t="s">
        <v>22</v>
      </c>
      <c r="F498" s="77" t="s">
        <v>25</v>
      </c>
      <c r="G498" s="77">
        <v>5.3</v>
      </c>
      <c r="H498" s="77">
        <v>3.3</v>
      </c>
      <c r="I498" s="77">
        <v>6.3</v>
      </c>
      <c r="J498" s="77">
        <v>7.3</v>
      </c>
      <c r="K498" s="77">
        <v>8.3000000000000007</v>
      </c>
      <c r="L498" s="77">
        <v>7.3</v>
      </c>
      <c r="M498" s="77">
        <v>4000</v>
      </c>
      <c r="N498" s="122">
        <f>IF('BTST OPTION CALLS'!E498="BUY",('BTST OPTION CALLS'!L498-'BTST OPTION CALLS'!G498)*('BTST OPTION CALLS'!M498),('BTST OPTION CALLS'!G498-'BTST OPTION CALLS'!L498)*('BTST OPTION CALLS'!M498))</f>
        <v>8000</v>
      </c>
      <c r="O498" s="8">
        <f>'BTST OPTION CALLS'!N498/('BTST OPTION CALLS'!M498)/'BTST OPTION CALLS'!G498%</f>
        <v>37.735849056603776</v>
      </c>
    </row>
    <row r="499" spans="1:15" ht="16.5">
      <c r="A499" s="82" t="s">
        <v>95</v>
      </c>
      <c r="B499" s="83"/>
      <c r="C499" s="84"/>
      <c r="D499" s="85"/>
      <c r="E499" s="86"/>
      <c r="F499" s="86"/>
      <c r="G499" s="87"/>
      <c r="H499" s="88"/>
      <c r="I499" s="88"/>
      <c r="J499" s="88"/>
      <c r="K499" s="86"/>
      <c r="L499" s="89"/>
      <c r="M499" s="90"/>
      <c r="N499" s="66"/>
      <c r="O499" s="76"/>
    </row>
    <row r="500" spans="1:15" ht="16.5">
      <c r="A500" s="82" t="s">
        <v>96</v>
      </c>
      <c r="B500" s="83"/>
      <c r="C500" s="84"/>
      <c r="D500" s="85"/>
      <c r="E500" s="86"/>
      <c r="F500" s="86"/>
      <c r="G500" s="87"/>
      <c r="H500" s="86"/>
      <c r="I500" s="86"/>
      <c r="J500" s="86"/>
      <c r="K500" s="86"/>
      <c r="L500" s="89"/>
      <c r="M500" s="90"/>
      <c r="N500" s="76"/>
      <c r="O500" s="76"/>
    </row>
    <row r="501" spans="1:15" ht="16.5">
      <c r="A501" s="82" t="s">
        <v>96</v>
      </c>
      <c r="B501" s="83"/>
      <c r="C501" s="84"/>
      <c r="D501" s="85"/>
      <c r="E501" s="86"/>
      <c r="F501" s="86"/>
      <c r="G501" s="87"/>
      <c r="H501" s="86"/>
      <c r="I501" s="86"/>
      <c r="J501" s="86"/>
      <c r="K501" s="86"/>
      <c r="L501" s="76"/>
      <c r="M501" s="76"/>
      <c r="N501" s="76"/>
      <c r="O501" s="76"/>
    </row>
    <row r="502" spans="1:15" ht="17.25" thickBot="1">
      <c r="A502" s="98"/>
      <c r="B502" s="92"/>
      <c r="C502" s="92"/>
      <c r="D502" s="93"/>
      <c r="E502" s="93"/>
      <c r="F502" s="93"/>
      <c r="G502" s="94"/>
      <c r="H502" s="95"/>
      <c r="I502" s="96" t="s">
        <v>27</v>
      </c>
      <c r="J502" s="96"/>
      <c r="K502" s="97"/>
      <c r="L502" s="89"/>
      <c r="M502" s="76"/>
      <c r="O502" s="76" t="s">
        <v>30</v>
      </c>
    </row>
    <row r="503" spans="1:15" ht="16.5">
      <c r="A503" s="98"/>
      <c r="B503" s="92"/>
      <c r="C503" s="92"/>
      <c r="D503" s="169" t="s">
        <v>28</v>
      </c>
      <c r="E503" s="169"/>
      <c r="F503" s="99">
        <v>6</v>
      </c>
      <c r="G503" s="100">
        <f>'BTST OPTION CALLS'!G504+'BTST OPTION CALLS'!G505+'BTST OPTION CALLS'!G506+'BTST OPTION CALLS'!G507+'BTST OPTION CALLS'!G508+'BTST OPTION CALLS'!G509</f>
        <v>150</v>
      </c>
      <c r="H503" s="93">
        <v>6</v>
      </c>
      <c r="I503" s="101">
        <f>'BTST OPTION CALLS'!H504/'BTST OPTION CALLS'!H503%</f>
        <v>100</v>
      </c>
      <c r="J503" s="101"/>
      <c r="K503" s="76"/>
      <c r="L503" s="102"/>
      <c r="M503" s="76"/>
      <c r="O503" s="76"/>
    </row>
    <row r="504" spans="1:15" ht="16.5">
      <c r="A504" s="98"/>
      <c r="B504" s="92"/>
      <c r="C504" s="92"/>
      <c r="D504" s="170" t="s">
        <v>29</v>
      </c>
      <c r="E504" s="170"/>
      <c r="F504" s="103">
        <v>6</v>
      </c>
      <c r="G504" s="104">
        <f>('BTST OPTION CALLS'!F504/'BTST OPTION CALLS'!F503)*100</f>
        <v>100</v>
      </c>
      <c r="H504" s="93">
        <v>6</v>
      </c>
      <c r="I504" s="97"/>
      <c r="J504" s="97"/>
      <c r="K504" s="101"/>
      <c r="L504" s="97"/>
      <c r="M504" s="76"/>
      <c r="N504" s="76"/>
      <c r="O504" s="76"/>
    </row>
    <row r="505" spans="1:15" ht="16.5">
      <c r="A505" s="105"/>
      <c r="B505" s="92"/>
      <c r="C505" s="92"/>
      <c r="D505" s="170" t="s">
        <v>31</v>
      </c>
      <c r="E505" s="170"/>
      <c r="F505" s="103">
        <v>0</v>
      </c>
      <c r="G505" s="104">
        <f>('BTST OPTION CALLS'!F505/'BTST OPTION CALLS'!F503)*100</f>
        <v>0</v>
      </c>
      <c r="H505" s="106"/>
      <c r="I505" s="93"/>
      <c r="J505" s="93"/>
      <c r="K505" s="93"/>
      <c r="L505" s="97"/>
      <c r="M505" s="76"/>
      <c r="N505" s="76"/>
      <c r="O505" s="76"/>
    </row>
    <row r="506" spans="1:15" ht="16.5">
      <c r="A506" s="105"/>
      <c r="B506" s="92"/>
      <c r="C506" s="92"/>
      <c r="D506" s="170" t="s">
        <v>32</v>
      </c>
      <c r="E506" s="170"/>
      <c r="F506" s="103">
        <v>0</v>
      </c>
      <c r="G506" s="104">
        <f>('BTST OPTION CALLS'!F506/'BTST OPTION CALLS'!F503)*100</f>
        <v>0</v>
      </c>
      <c r="H506" s="106"/>
      <c r="I506" s="93"/>
      <c r="J506" s="93"/>
      <c r="K506" s="93"/>
      <c r="L506" s="97"/>
      <c r="M506" s="76"/>
      <c r="N506" s="76"/>
      <c r="O506" s="76"/>
    </row>
    <row r="507" spans="1:15" ht="16.5">
      <c r="A507" s="105"/>
      <c r="B507" s="92"/>
      <c r="C507" s="92"/>
      <c r="D507" s="170" t="s">
        <v>33</v>
      </c>
      <c r="E507" s="170"/>
      <c r="F507" s="103">
        <v>3</v>
      </c>
      <c r="G507" s="104">
        <f>('BTST OPTION CALLS'!F507/'BTST OPTION CALLS'!F503)*100</f>
        <v>50</v>
      </c>
      <c r="H507" s="106"/>
      <c r="I507" s="93" t="s">
        <v>34</v>
      </c>
      <c r="J507" s="93"/>
      <c r="K507" s="97"/>
      <c r="L507" s="97"/>
      <c r="M507" s="76"/>
      <c r="N507" s="76"/>
      <c r="O507" s="76"/>
    </row>
    <row r="508" spans="1:15" ht="16.5">
      <c r="A508" s="105"/>
      <c r="B508" s="92"/>
      <c r="C508" s="92"/>
      <c r="D508" s="170" t="s">
        <v>35</v>
      </c>
      <c r="E508" s="170"/>
      <c r="F508" s="103">
        <v>0</v>
      </c>
      <c r="G508" s="104">
        <f>('BTST OPTION CALLS'!F508/'BTST OPTION CALLS'!F503)*100</f>
        <v>0</v>
      </c>
      <c r="H508" s="106"/>
      <c r="I508" s="93"/>
      <c r="J508" s="93"/>
      <c r="K508" s="97"/>
      <c r="L508" s="97"/>
      <c r="M508" s="76"/>
      <c r="N508" s="76"/>
      <c r="O508" s="76"/>
    </row>
    <row r="509" spans="1:15" ht="17.25" thickBot="1">
      <c r="A509" s="105"/>
      <c r="B509" s="92"/>
      <c r="C509" s="92"/>
      <c r="D509" s="171" t="s">
        <v>36</v>
      </c>
      <c r="E509" s="171"/>
      <c r="F509" s="107"/>
      <c r="G509" s="108">
        <f>('BTST OPTION CALLS'!F509/'BTST OPTION CALLS'!F503)*100</f>
        <v>0</v>
      </c>
      <c r="H509" s="106"/>
      <c r="I509" s="93"/>
      <c r="J509" s="93"/>
      <c r="K509" s="102"/>
      <c r="L509" s="102"/>
      <c r="M509" s="76"/>
      <c r="N509" s="76"/>
      <c r="O509" s="76"/>
    </row>
    <row r="510" spans="1:15" ht="16.5">
      <c r="A510" s="109" t="s">
        <v>37</v>
      </c>
      <c r="B510" s="92"/>
      <c r="C510" s="92"/>
      <c r="D510" s="98"/>
      <c r="E510" s="98"/>
      <c r="F510" s="93"/>
      <c r="G510" s="93"/>
      <c r="H510" s="110"/>
      <c r="I510" s="111"/>
      <c r="J510" s="111"/>
      <c r="K510" s="111"/>
      <c r="L510" s="93"/>
      <c r="M510" s="76"/>
      <c r="N510" s="76"/>
      <c r="O510" s="98"/>
    </row>
    <row r="511" spans="1:15" ht="16.5">
      <c r="A511" s="112" t="s">
        <v>38</v>
      </c>
      <c r="B511" s="92"/>
      <c r="C511" s="92"/>
      <c r="D511" s="113"/>
      <c r="E511" s="114"/>
      <c r="F511" s="98"/>
      <c r="G511" s="111"/>
      <c r="H511" s="110"/>
      <c r="I511" s="111"/>
      <c r="J511" s="111"/>
      <c r="K511" s="111"/>
      <c r="L511" s="93"/>
      <c r="M511" s="76"/>
      <c r="N511" s="93" t="s">
        <v>30</v>
      </c>
      <c r="O511" s="76"/>
    </row>
    <row r="512" spans="1:15" ht="16.5">
      <c r="A512" s="112" t="s">
        <v>39</v>
      </c>
      <c r="B512" s="92"/>
      <c r="C512" s="92"/>
      <c r="D512" s="98"/>
      <c r="E512" s="114"/>
      <c r="F512" s="98"/>
      <c r="G512" s="111"/>
      <c r="H512" s="110"/>
      <c r="I512" s="97"/>
      <c r="J512" s="97"/>
      <c r="K512" s="97"/>
      <c r="L512" s="93"/>
      <c r="M512" s="76"/>
      <c r="N512" s="76"/>
      <c r="O512" s="76"/>
    </row>
    <row r="513" spans="1:15" ht="16.5">
      <c r="A513" s="112" t="s">
        <v>40</v>
      </c>
      <c r="B513" s="113"/>
      <c r="C513" s="92"/>
      <c r="D513" s="98"/>
      <c r="E513" s="114"/>
      <c r="F513" s="98"/>
      <c r="G513" s="111"/>
      <c r="H513" s="95"/>
      <c r="I513" s="97"/>
      <c r="J513" s="97"/>
      <c r="K513" s="97"/>
      <c r="L513" s="93"/>
      <c r="M513" s="76"/>
      <c r="N513" s="76"/>
      <c r="O513" s="98"/>
    </row>
    <row r="514" spans="1:15" ht="16.5">
      <c r="A514" s="112" t="s">
        <v>41</v>
      </c>
      <c r="B514" s="105"/>
      <c r="C514" s="113"/>
      <c r="D514" s="98"/>
      <c r="E514" s="116"/>
      <c r="F514" s="111"/>
      <c r="G514" s="111"/>
      <c r="H514" s="95"/>
      <c r="I514" s="97"/>
      <c r="J514" s="97"/>
      <c r="K514" s="97"/>
      <c r="L514" s="111"/>
      <c r="M514" s="76"/>
      <c r="N514" s="76"/>
      <c r="O514" s="76"/>
    </row>
    <row r="515" spans="1:15">
      <c r="A515" s="159" t="s">
        <v>0</v>
      </c>
      <c r="B515" s="159"/>
      <c r="C515" s="159"/>
      <c r="D515" s="159"/>
      <c r="E515" s="159"/>
      <c r="F515" s="159"/>
      <c r="G515" s="159"/>
      <c r="H515" s="159"/>
      <c r="I515" s="159"/>
      <c r="J515" s="159"/>
      <c r="K515" s="159"/>
      <c r="L515" s="159"/>
      <c r="M515" s="159"/>
      <c r="N515" s="159"/>
      <c r="O515" s="159"/>
    </row>
    <row r="516" spans="1:15">
      <c r="A516" s="159"/>
      <c r="B516" s="159"/>
      <c r="C516" s="159"/>
      <c r="D516" s="159"/>
      <c r="E516" s="159"/>
      <c r="F516" s="159"/>
      <c r="G516" s="159"/>
      <c r="H516" s="159"/>
      <c r="I516" s="159"/>
      <c r="J516" s="159"/>
      <c r="K516" s="159"/>
      <c r="L516" s="159"/>
      <c r="M516" s="159"/>
      <c r="N516" s="159"/>
      <c r="O516" s="159"/>
    </row>
    <row r="517" spans="1:15">
      <c r="A517" s="159"/>
      <c r="B517" s="159"/>
      <c r="C517" s="159"/>
      <c r="D517" s="159"/>
      <c r="E517" s="159"/>
      <c r="F517" s="159"/>
      <c r="G517" s="159"/>
      <c r="H517" s="159"/>
      <c r="I517" s="159"/>
      <c r="J517" s="159"/>
      <c r="K517" s="159"/>
      <c r="L517" s="159"/>
      <c r="M517" s="159"/>
      <c r="N517" s="159"/>
      <c r="O517" s="159"/>
    </row>
    <row r="518" spans="1:15">
      <c r="A518" s="172" t="s">
        <v>1</v>
      </c>
      <c r="B518" s="172"/>
      <c r="C518" s="172"/>
      <c r="D518" s="172"/>
      <c r="E518" s="172"/>
      <c r="F518" s="172"/>
      <c r="G518" s="172"/>
      <c r="H518" s="172"/>
      <c r="I518" s="172"/>
      <c r="J518" s="172"/>
      <c r="K518" s="172"/>
      <c r="L518" s="172"/>
      <c r="M518" s="172"/>
      <c r="N518" s="172"/>
      <c r="O518" s="172"/>
    </row>
    <row r="519" spans="1:15">
      <c r="A519" s="172" t="s">
        <v>2</v>
      </c>
      <c r="B519" s="172"/>
      <c r="C519" s="172"/>
      <c r="D519" s="172"/>
      <c r="E519" s="172"/>
      <c r="F519" s="172"/>
      <c r="G519" s="172"/>
      <c r="H519" s="172"/>
      <c r="I519" s="172"/>
      <c r="J519" s="172"/>
      <c r="K519" s="172"/>
      <c r="L519" s="172"/>
      <c r="M519" s="172"/>
      <c r="N519" s="172"/>
      <c r="O519" s="172"/>
    </row>
    <row r="520" spans="1:15">
      <c r="A520" s="163" t="s">
        <v>3</v>
      </c>
      <c r="B520" s="163"/>
      <c r="C520" s="163"/>
      <c r="D520" s="163"/>
      <c r="E520" s="163"/>
      <c r="F520" s="163"/>
      <c r="G520" s="163"/>
      <c r="H520" s="163"/>
      <c r="I520" s="163"/>
      <c r="J520" s="163"/>
      <c r="K520" s="163"/>
      <c r="L520" s="163"/>
      <c r="M520" s="163"/>
      <c r="N520" s="163"/>
      <c r="O520" s="163"/>
    </row>
    <row r="521" spans="1:15" ht="16.5">
      <c r="A521" s="173" t="s">
        <v>311</v>
      </c>
      <c r="B521" s="173"/>
      <c r="C521" s="173"/>
      <c r="D521" s="173"/>
      <c r="E521" s="173"/>
      <c r="F521" s="173"/>
      <c r="G521" s="173"/>
      <c r="H521" s="173"/>
      <c r="I521" s="173"/>
      <c r="J521" s="173"/>
      <c r="K521" s="173"/>
      <c r="L521" s="173"/>
      <c r="M521" s="173"/>
      <c r="N521" s="173"/>
      <c r="O521" s="173"/>
    </row>
    <row r="522" spans="1:15" ht="16.5">
      <c r="A522" s="164" t="s">
        <v>5</v>
      </c>
      <c r="B522" s="164"/>
      <c r="C522" s="164"/>
      <c r="D522" s="164"/>
      <c r="E522" s="164"/>
      <c r="F522" s="164"/>
      <c r="G522" s="164"/>
      <c r="H522" s="164"/>
      <c r="I522" s="164"/>
      <c r="J522" s="164"/>
      <c r="K522" s="164"/>
      <c r="L522" s="164"/>
      <c r="M522" s="164"/>
      <c r="N522" s="164"/>
      <c r="O522" s="164"/>
    </row>
    <row r="523" spans="1:15">
      <c r="A523" s="165" t="s">
        <v>6</v>
      </c>
      <c r="B523" s="166" t="s">
        <v>7</v>
      </c>
      <c r="C523" s="167" t="s">
        <v>8</v>
      </c>
      <c r="D523" s="166" t="s">
        <v>9</v>
      </c>
      <c r="E523" s="165" t="s">
        <v>10</v>
      </c>
      <c r="F523" s="165" t="s">
        <v>11</v>
      </c>
      <c r="G523" s="166" t="s">
        <v>12</v>
      </c>
      <c r="H523" s="166" t="s">
        <v>13</v>
      </c>
      <c r="I523" s="167" t="s">
        <v>14</v>
      </c>
      <c r="J523" s="167" t="s">
        <v>15</v>
      </c>
      <c r="K523" s="167" t="s">
        <v>16</v>
      </c>
      <c r="L523" s="168" t="s">
        <v>17</v>
      </c>
      <c r="M523" s="166" t="s">
        <v>18</v>
      </c>
      <c r="N523" s="166" t="s">
        <v>19</v>
      </c>
      <c r="O523" s="166" t="s">
        <v>20</v>
      </c>
    </row>
    <row r="524" spans="1:15">
      <c r="A524" s="165"/>
      <c r="B524" s="166"/>
      <c r="C524" s="167"/>
      <c r="D524" s="166"/>
      <c r="E524" s="165"/>
      <c r="F524" s="165"/>
      <c r="G524" s="166"/>
      <c r="H524" s="166"/>
      <c r="I524" s="167"/>
      <c r="J524" s="167"/>
      <c r="K524" s="167"/>
      <c r="L524" s="168"/>
      <c r="M524" s="166"/>
      <c r="N524" s="166"/>
      <c r="O524" s="166"/>
    </row>
    <row r="525" spans="1:15" ht="16.5" customHeight="1">
      <c r="A525" s="77">
        <v>1</v>
      </c>
      <c r="B525" s="78">
        <v>43342</v>
      </c>
      <c r="C525" s="79">
        <v>170</v>
      </c>
      <c r="D525" s="77" t="s">
        <v>267</v>
      </c>
      <c r="E525" s="77" t="s">
        <v>22</v>
      </c>
      <c r="F525" s="77" t="s">
        <v>317</v>
      </c>
      <c r="G525" s="77">
        <v>3.4</v>
      </c>
      <c r="H525" s="77">
        <v>1.4</v>
      </c>
      <c r="I525" s="77">
        <v>4.4000000000000004</v>
      </c>
      <c r="J525" s="77">
        <v>5.4</v>
      </c>
      <c r="K525" s="77">
        <v>6.4</v>
      </c>
      <c r="L525" s="77">
        <v>4.4000000000000004</v>
      </c>
      <c r="M525" s="77">
        <v>4000</v>
      </c>
      <c r="N525" s="122">
        <f>IF('BTST OPTION CALLS'!E525="BUY",('BTST OPTION CALLS'!L525-'BTST OPTION CALLS'!G525)*('BTST OPTION CALLS'!M525),('BTST OPTION CALLS'!G525-'BTST OPTION CALLS'!L525)*('BTST OPTION CALLS'!M525))</f>
        <v>4000.0000000000018</v>
      </c>
      <c r="O525" s="8">
        <f>'BTST OPTION CALLS'!N525/('BTST OPTION CALLS'!M525)/'BTST OPTION CALLS'!G525%</f>
        <v>29.411764705882362</v>
      </c>
    </row>
    <row r="526" spans="1:15" ht="16.5" customHeight="1">
      <c r="A526" s="77">
        <v>2</v>
      </c>
      <c r="B526" s="78">
        <v>43339</v>
      </c>
      <c r="C526" s="79">
        <v>230</v>
      </c>
      <c r="D526" s="77" t="s">
        <v>267</v>
      </c>
      <c r="E526" s="77" t="s">
        <v>22</v>
      </c>
      <c r="F526" s="77" t="s">
        <v>24</v>
      </c>
      <c r="G526" s="77">
        <v>4</v>
      </c>
      <c r="H526" s="77">
        <v>2</v>
      </c>
      <c r="I526" s="77">
        <v>5</v>
      </c>
      <c r="J526" s="77">
        <v>6</v>
      </c>
      <c r="K526" s="77">
        <v>7</v>
      </c>
      <c r="L526" s="77">
        <v>7</v>
      </c>
      <c r="M526" s="77">
        <v>3500</v>
      </c>
      <c r="N526" s="122">
        <f>IF('BTST OPTION CALLS'!E526="BUY",('BTST OPTION CALLS'!L526-'BTST OPTION CALLS'!G526)*('BTST OPTION CALLS'!M526),('BTST OPTION CALLS'!G526-'BTST OPTION CALLS'!L526)*('BTST OPTION CALLS'!M526))</f>
        <v>10500</v>
      </c>
      <c r="O526" s="8">
        <f>'BTST OPTION CALLS'!N526/('BTST OPTION CALLS'!M526)/'BTST OPTION CALLS'!G526%</f>
        <v>75</v>
      </c>
    </row>
    <row r="527" spans="1:15" ht="16.5" customHeight="1">
      <c r="A527" s="77">
        <v>3</v>
      </c>
      <c r="B527" s="78">
        <v>43333</v>
      </c>
      <c r="C527" s="79">
        <v>640</v>
      </c>
      <c r="D527" s="77" t="s">
        <v>267</v>
      </c>
      <c r="E527" s="77" t="s">
        <v>22</v>
      </c>
      <c r="F527" s="77" t="s">
        <v>58</v>
      </c>
      <c r="G527" s="77">
        <v>15</v>
      </c>
      <c r="H527" s="77">
        <v>7</v>
      </c>
      <c r="I527" s="77">
        <v>20</v>
      </c>
      <c r="J527" s="77">
        <v>25</v>
      </c>
      <c r="K527" s="77">
        <v>30</v>
      </c>
      <c r="L527" s="77">
        <v>25</v>
      </c>
      <c r="M527" s="77">
        <v>1200</v>
      </c>
      <c r="N527" s="122">
        <f>IF('BTST OPTION CALLS'!E527="BUY",('BTST OPTION CALLS'!L527-'BTST OPTION CALLS'!G527)*('BTST OPTION CALLS'!M527),('BTST OPTION CALLS'!G527-'BTST OPTION CALLS'!L527)*('BTST OPTION CALLS'!M527))</f>
        <v>12000</v>
      </c>
      <c r="O527" s="8">
        <f>'BTST OPTION CALLS'!N527/('BTST OPTION CALLS'!M527)/'BTST OPTION CALLS'!G527%</f>
        <v>66.666666666666671</v>
      </c>
    </row>
    <row r="528" spans="1:15" ht="16.5" customHeight="1">
      <c r="A528" s="77">
        <v>4</v>
      </c>
      <c r="B528" s="78">
        <v>43332</v>
      </c>
      <c r="C528" s="79">
        <v>320</v>
      </c>
      <c r="D528" s="77" t="s">
        <v>267</v>
      </c>
      <c r="E528" s="77" t="s">
        <v>22</v>
      </c>
      <c r="F528" s="77" t="s">
        <v>90</v>
      </c>
      <c r="G528" s="77">
        <v>7</v>
      </c>
      <c r="H528" s="77">
        <v>3</v>
      </c>
      <c r="I528" s="77">
        <v>9.5</v>
      </c>
      <c r="J528" s="77">
        <v>12</v>
      </c>
      <c r="K528" s="77">
        <v>14.5</v>
      </c>
      <c r="L528" s="77">
        <v>3</v>
      </c>
      <c r="M528" s="77">
        <v>1600</v>
      </c>
      <c r="N528" s="122">
        <f>IF('BTST OPTION CALLS'!E528="BUY",('BTST OPTION CALLS'!L528-'BTST OPTION CALLS'!G528)*('BTST OPTION CALLS'!M528),('BTST OPTION CALLS'!G528-'BTST OPTION CALLS'!L528)*('BTST OPTION CALLS'!M528))</f>
        <v>-6400</v>
      </c>
      <c r="O528" s="8">
        <f>'BTST OPTION CALLS'!N528/('BTST OPTION CALLS'!M528)/'BTST OPTION CALLS'!G528%</f>
        <v>-57.142857142857139</v>
      </c>
    </row>
    <row r="529" spans="1:15" ht="16.5" customHeight="1">
      <c r="A529" s="77">
        <v>5</v>
      </c>
      <c r="B529" s="78">
        <v>43329</v>
      </c>
      <c r="C529" s="79">
        <v>2000</v>
      </c>
      <c r="D529" s="77" t="s">
        <v>267</v>
      </c>
      <c r="E529" s="77" t="s">
        <v>22</v>
      </c>
      <c r="F529" s="77" t="s">
        <v>314</v>
      </c>
      <c r="G529" s="77">
        <v>58</v>
      </c>
      <c r="H529" s="77">
        <v>42</v>
      </c>
      <c r="I529" s="77">
        <v>66</v>
      </c>
      <c r="J529" s="77">
        <v>74</v>
      </c>
      <c r="K529" s="77">
        <v>82</v>
      </c>
      <c r="L529" s="77">
        <v>42</v>
      </c>
      <c r="M529" s="77">
        <v>500</v>
      </c>
      <c r="N529" s="122">
        <f>IF('BTST OPTION CALLS'!E529="BUY",('BTST OPTION CALLS'!L529-'BTST OPTION CALLS'!G529)*('BTST OPTION CALLS'!M529),('BTST OPTION CALLS'!G529-'BTST OPTION CALLS'!L529)*('BTST OPTION CALLS'!M529))</f>
        <v>-8000</v>
      </c>
      <c r="O529" s="8">
        <f>'BTST OPTION CALLS'!N529/('BTST OPTION CALLS'!M529)/'BTST OPTION CALLS'!G529%</f>
        <v>-27.586206896551726</v>
      </c>
    </row>
    <row r="530" spans="1:15" ht="16.5" customHeight="1">
      <c r="A530" s="77">
        <v>6</v>
      </c>
      <c r="B530" s="78">
        <v>43321</v>
      </c>
      <c r="C530" s="79">
        <v>130</v>
      </c>
      <c r="D530" s="77" t="s">
        <v>267</v>
      </c>
      <c r="E530" s="77" t="s">
        <v>22</v>
      </c>
      <c r="F530" s="77" t="s">
        <v>25</v>
      </c>
      <c r="G530" s="77">
        <v>4</v>
      </c>
      <c r="H530" s="77">
        <v>2</v>
      </c>
      <c r="I530" s="77">
        <v>5</v>
      </c>
      <c r="J530" s="77">
        <v>6</v>
      </c>
      <c r="K530" s="77">
        <v>7</v>
      </c>
      <c r="L530" s="77">
        <v>5</v>
      </c>
      <c r="M530" s="77">
        <v>4000</v>
      </c>
      <c r="N530" s="122">
        <f>IF('BTST OPTION CALLS'!E530="BUY",('BTST OPTION CALLS'!L530-'BTST OPTION CALLS'!G530)*('BTST OPTION CALLS'!M530),('BTST OPTION CALLS'!G530-'BTST OPTION CALLS'!L530)*('BTST OPTION CALLS'!M530))</f>
        <v>4000</v>
      </c>
      <c r="O530" s="8">
        <f>'BTST OPTION CALLS'!N530/('BTST OPTION CALLS'!M530)/'BTST OPTION CALLS'!G530%</f>
        <v>25</v>
      </c>
    </row>
    <row r="531" spans="1:15" ht="15" customHeight="1">
      <c r="A531" s="77">
        <v>7</v>
      </c>
      <c r="B531" s="78">
        <v>43315</v>
      </c>
      <c r="C531" s="79">
        <v>215</v>
      </c>
      <c r="D531" s="77" t="s">
        <v>267</v>
      </c>
      <c r="E531" s="77" t="s">
        <v>22</v>
      </c>
      <c r="F531" s="77" t="s">
        <v>24</v>
      </c>
      <c r="G531" s="77">
        <v>8.8000000000000007</v>
      </c>
      <c r="H531" s="77">
        <v>7</v>
      </c>
      <c r="I531" s="77">
        <v>10</v>
      </c>
      <c r="J531" s="77">
        <v>11</v>
      </c>
      <c r="K531" s="77">
        <v>12</v>
      </c>
      <c r="L531" s="77">
        <v>10</v>
      </c>
      <c r="M531" s="77">
        <v>3500</v>
      </c>
      <c r="N531" s="122">
        <f>IF('BTST OPTION CALLS'!E531="BUY",('BTST OPTION CALLS'!L531-'BTST OPTION CALLS'!G531)*('BTST OPTION CALLS'!M531),('BTST OPTION CALLS'!G531-'BTST OPTION CALLS'!L531)*('BTST OPTION CALLS'!M531))</f>
        <v>4199.9999999999973</v>
      </c>
      <c r="O531" s="8">
        <f>'BTST OPTION CALLS'!N531/('BTST OPTION CALLS'!M531)/'BTST OPTION CALLS'!G531%</f>
        <v>13.636363636363628</v>
      </c>
    </row>
    <row r="532" spans="1:15" ht="15" customHeight="1">
      <c r="A532" s="77">
        <v>8</v>
      </c>
      <c r="B532" s="78">
        <v>43314</v>
      </c>
      <c r="C532" s="79">
        <v>340</v>
      </c>
      <c r="D532" s="77" t="s">
        <v>267</v>
      </c>
      <c r="E532" s="77" t="s">
        <v>22</v>
      </c>
      <c r="F532" s="77" t="s">
        <v>213</v>
      </c>
      <c r="G532" s="77">
        <v>18</v>
      </c>
      <c r="H532" s="77">
        <v>11</v>
      </c>
      <c r="I532" s="77">
        <v>21</v>
      </c>
      <c r="J532" s="77">
        <v>24</v>
      </c>
      <c r="K532" s="77">
        <v>27</v>
      </c>
      <c r="L532" s="77">
        <v>21</v>
      </c>
      <c r="M532" s="77">
        <v>1200</v>
      </c>
      <c r="N532" s="122">
        <f>IF('BTST OPTION CALLS'!E532="BUY",('BTST OPTION CALLS'!L532-'BTST OPTION CALLS'!G532)*('BTST OPTION CALLS'!M532),('BTST OPTION CALLS'!G532-'BTST OPTION CALLS'!L532)*('BTST OPTION CALLS'!M532))</f>
        <v>3600</v>
      </c>
      <c r="O532" s="8">
        <f>'BTST OPTION CALLS'!N532/('BTST OPTION CALLS'!M532)/'BTST OPTION CALLS'!G532%</f>
        <v>16.666666666666668</v>
      </c>
    </row>
    <row r="533" spans="1:15">
      <c r="A533" s="77">
        <v>9</v>
      </c>
      <c r="B533" s="78">
        <v>43313</v>
      </c>
      <c r="C533" s="79">
        <v>90</v>
      </c>
      <c r="D533" s="77" t="s">
        <v>267</v>
      </c>
      <c r="E533" s="77" t="s">
        <v>22</v>
      </c>
      <c r="F533" s="77" t="s">
        <v>116</v>
      </c>
      <c r="G533" s="77">
        <v>5.5</v>
      </c>
      <c r="H533" s="77">
        <v>4</v>
      </c>
      <c r="I533" s="77">
        <v>6.3</v>
      </c>
      <c r="J533" s="77">
        <v>7.1</v>
      </c>
      <c r="K533" s="77">
        <v>8</v>
      </c>
      <c r="L533" s="77">
        <v>4</v>
      </c>
      <c r="M533" s="77">
        <v>5500</v>
      </c>
      <c r="N533" s="122">
        <f>IF('BTST OPTION CALLS'!E533="BUY",('BTST OPTION CALLS'!L533-'BTST OPTION CALLS'!G533)*('BTST OPTION CALLS'!M533),('BTST OPTION CALLS'!G533-'BTST OPTION CALLS'!L533)*('BTST OPTION CALLS'!M533))</f>
        <v>-8250</v>
      </c>
      <c r="O533" s="8">
        <f>'BTST OPTION CALLS'!N533/('BTST OPTION CALLS'!M533)/'BTST OPTION CALLS'!G533%</f>
        <v>-27.272727272727273</v>
      </c>
    </row>
    <row r="534" spans="1:15" ht="16.5">
      <c r="A534" s="82" t="s">
        <v>95</v>
      </c>
      <c r="B534" s="83"/>
      <c r="C534" s="84"/>
      <c r="D534" s="85"/>
      <c r="E534" s="86"/>
      <c r="F534" s="86"/>
      <c r="G534" s="87"/>
      <c r="H534" s="88"/>
      <c r="I534" s="88"/>
      <c r="J534" s="88"/>
      <c r="K534" s="86"/>
      <c r="L534" s="89"/>
      <c r="M534" s="90"/>
      <c r="N534" s="66"/>
      <c r="O534" s="76"/>
    </row>
    <row r="535" spans="1:15" ht="16.5">
      <c r="A535" s="82" t="s">
        <v>96</v>
      </c>
      <c r="B535" s="83"/>
      <c r="C535" s="84"/>
      <c r="D535" s="85"/>
      <c r="E535" s="86"/>
      <c r="F535" s="86"/>
      <c r="G535" s="87"/>
      <c r="H535" s="86"/>
      <c r="I535" s="86"/>
      <c r="J535" s="86"/>
      <c r="K535" s="86"/>
      <c r="L535" s="89"/>
      <c r="M535" s="90"/>
      <c r="N535" s="76"/>
      <c r="O535" s="76"/>
    </row>
    <row r="536" spans="1:15" ht="16.5">
      <c r="A536" s="82" t="s">
        <v>96</v>
      </c>
      <c r="B536" s="83"/>
      <c r="C536" s="84"/>
      <c r="D536" s="85"/>
      <c r="E536" s="86"/>
      <c r="F536" s="86"/>
      <c r="G536" s="87"/>
      <c r="H536" s="86"/>
      <c r="I536" s="86"/>
      <c r="J536" s="86"/>
      <c r="K536" s="86"/>
      <c r="L536" s="76"/>
      <c r="M536" s="76"/>
      <c r="N536" s="76"/>
      <c r="O536" s="76" t="s">
        <v>30</v>
      </c>
    </row>
    <row r="537" spans="1:15" ht="17.25" thickBot="1">
      <c r="A537" s="98"/>
      <c r="B537" s="92"/>
      <c r="C537" s="92"/>
      <c r="D537" s="93"/>
      <c r="E537" s="93"/>
      <c r="F537" s="93"/>
      <c r="G537" s="94"/>
      <c r="H537" s="95"/>
      <c r="I537" s="96" t="s">
        <v>27</v>
      </c>
      <c r="J537" s="96"/>
      <c r="K537" s="97"/>
      <c r="L537" s="89"/>
      <c r="M537" s="76"/>
      <c r="N537" s="76"/>
      <c r="O537" s="76"/>
    </row>
    <row r="538" spans="1:15" ht="16.5">
      <c r="A538" s="98"/>
      <c r="B538" s="92"/>
      <c r="C538" s="92"/>
      <c r="D538" s="169" t="s">
        <v>28</v>
      </c>
      <c r="E538" s="169"/>
      <c r="F538" s="99">
        <v>9</v>
      </c>
      <c r="G538" s="100">
        <f>'BTST OPTION CALLS'!G539+'BTST OPTION CALLS'!G540+'BTST OPTION CALLS'!G541+'BTST OPTION CALLS'!G542+'BTST OPTION CALLS'!G543+'BTST OPTION CALLS'!G544</f>
        <v>99.999999999999986</v>
      </c>
      <c r="H538" s="93">
        <v>9</v>
      </c>
      <c r="I538" s="101">
        <f>'BTST OPTION CALLS'!H539/'BTST OPTION CALLS'!H538%</f>
        <v>66.666666666666671</v>
      </c>
      <c r="J538" s="101"/>
      <c r="K538" s="76"/>
      <c r="L538" s="102"/>
      <c r="M538" s="76"/>
      <c r="N538" s="76"/>
      <c r="O538" s="76"/>
    </row>
    <row r="539" spans="1:15" ht="16.5">
      <c r="A539" s="98"/>
      <c r="B539" s="92"/>
      <c r="C539" s="92"/>
      <c r="D539" s="170" t="s">
        <v>29</v>
      </c>
      <c r="E539" s="170"/>
      <c r="F539" s="103">
        <v>6</v>
      </c>
      <c r="G539" s="104">
        <f>('BTST OPTION CALLS'!F539/'BTST OPTION CALLS'!F538)*100</f>
        <v>66.666666666666657</v>
      </c>
      <c r="H539" s="93">
        <v>6</v>
      </c>
      <c r="I539" s="97"/>
      <c r="J539" s="97"/>
      <c r="K539" s="101"/>
      <c r="L539" s="97"/>
      <c r="M539" s="76"/>
      <c r="N539" s="76"/>
      <c r="O539" s="76"/>
    </row>
    <row r="540" spans="1:15" ht="16.5">
      <c r="A540" s="105"/>
      <c r="B540" s="92"/>
      <c r="C540" s="92"/>
      <c r="D540" s="170" t="s">
        <v>31</v>
      </c>
      <c r="E540" s="170"/>
      <c r="F540" s="103">
        <v>0</v>
      </c>
      <c r="G540" s="104">
        <f>('BTST OPTION CALLS'!F540/'BTST OPTION CALLS'!F538)*100</f>
        <v>0</v>
      </c>
      <c r="H540" s="106"/>
      <c r="I540" s="93"/>
      <c r="J540" s="93"/>
      <c r="K540" s="93"/>
      <c r="L540" s="97"/>
      <c r="M540" s="76"/>
      <c r="N540" s="76"/>
      <c r="O540" s="76"/>
    </row>
    <row r="541" spans="1:15" ht="16.5">
      <c r="A541" s="105"/>
      <c r="B541" s="92"/>
      <c r="C541" s="92"/>
      <c r="D541" s="170" t="s">
        <v>32</v>
      </c>
      <c r="E541" s="170"/>
      <c r="F541" s="103">
        <v>0</v>
      </c>
      <c r="G541" s="104">
        <f>('BTST OPTION CALLS'!F541/'BTST OPTION CALLS'!F538)*100</f>
        <v>0</v>
      </c>
      <c r="H541" s="106"/>
      <c r="I541" s="93"/>
      <c r="J541" s="93"/>
      <c r="K541" s="93"/>
      <c r="L541" s="97"/>
      <c r="M541" s="76"/>
      <c r="N541" s="76"/>
      <c r="O541" s="76"/>
    </row>
    <row r="542" spans="1:15" ht="16.5">
      <c r="A542" s="105"/>
      <c r="B542" s="92"/>
      <c r="C542" s="92"/>
      <c r="D542" s="170" t="s">
        <v>33</v>
      </c>
      <c r="E542" s="170"/>
      <c r="F542" s="103">
        <v>3</v>
      </c>
      <c r="G542" s="104">
        <f>('BTST OPTION CALLS'!F542/'BTST OPTION CALLS'!F538)*100</f>
        <v>33.333333333333329</v>
      </c>
      <c r="H542" s="106"/>
      <c r="I542" s="93" t="s">
        <v>34</v>
      </c>
      <c r="J542" s="93"/>
      <c r="K542" s="97"/>
      <c r="L542" s="97"/>
      <c r="M542" s="76"/>
      <c r="N542" s="93" t="s">
        <v>30</v>
      </c>
      <c r="O542" s="76"/>
    </row>
    <row r="543" spans="1:15" ht="16.5">
      <c r="A543" s="105"/>
      <c r="B543" s="92"/>
      <c r="C543" s="92"/>
      <c r="D543" s="170" t="s">
        <v>35</v>
      </c>
      <c r="E543" s="170"/>
      <c r="F543" s="103">
        <v>0</v>
      </c>
      <c r="G543" s="104">
        <f>('BTST OPTION CALLS'!F543/'BTST OPTION CALLS'!F538)*100</f>
        <v>0</v>
      </c>
      <c r="H543" s="106"/>
      <c r="I543" s="93"/>
      <c r="J543" s="93"/>
      <c r="K543" s="97"/>
      <c r="L543" s="97"/>
      <c r="M543" s="76"/>
      <c r="N543" s="76"/>
      <c r="O543" s="98"/>
    </row>
    <row r="544" spans="1:15" ht="17.25" thickBot="1">
      <c r="A544" s="105"/>
      <c r="B544" s="92"/>
      <c r="C544" s="92"/>
      <c r="D544" s="171" t="s">
        <v>36</v>
      </c>
      <c r="E544" s="171"/>
      <c r="F544" s="107"/>
      <c r="G544" s="108">
        <f>('BTST OPTION CALLS'!F544/'BTST OPTION CALLS'!F538)*100</f>
        <v>0</v>
      </c>
      <c r="H544" s="106"/>
      <c r="I544" s="93"/>
      <c r="J544" s="93"/>
      <c r="K544" s="102"/>
      <c r="L544" s="102"/>
      <c r="M544" s="76"/>
      <c r="N544" s="76"/>
      <c r="O544" s="76"/>
    </row>
    <row r="545" spans="1:15" ht="16.5">
      <c r="A545" s="109" t="s">
        <v>37</v>
      </c>
      <c r="B545" s="92"/>
      <c r="C545" s="92"/>
      <c r="D545" s="98"/>
      <c r="E545" s="98"/>
      <c r="F545" s="93"/>
      <c r="G545" s="93"/>
      <c r="H545" s="110"/>
      <c r="I545" s="111"/>
      <c r="J545" s="111"/>
      <c r="K545" s="111"/>
      <c r="L545" s="93"/>
      <c r="M545" s="76"/>
      <c r="N545" s="76"/>
      <c r="O545" s="76"/>
    </row>
    <row r="546" spans="1:15" ht="16.5">
      <c r="A546" s="112" t="s">
        <v>38</v>
      </c>
      <c r="B546" s="92"/>
      <c r="C546" s="92"/>
      <c r="D546" s="113"/>
      <c r="E546" s="114"/>
      <c r="F546" s="98"/>
      <c r="G546" s="111"/>
      <c r="H546" s="110"/>
      <c r="I546" s="111"/>
      <c r="J546" s="111"/>
      <c r="K546" s="111"/>
      <c r="L546" s="93"/>
      <c r="M546" s="76"/>
      <c r="N546" s="98"/>
      <c r="O546" s="98"/>
    </row>
    <row r="547" spans="1:15" ht="16.5">
      <c r="A547" s="112" t="s">
        <v>39</v>
      </c>
      <c r="B547" s="92"/>
      <c r="C547" s="92"/>
      <c r="D547" s="98"/>
      <c r="E547" s="114"/>
      <c r="F547" s="98"/>
      <c r="G547" s="111"/>
      <c r="H547" s="110"/>
      <c r="I547" s="97"/>
      <c r="J547" s="97"/>
      <c r="K547" s="97"/>
      <c r="L547" s="93"/>
      <c r="M547" s="76"/>
      <c r="N547" s="76"/>
      <c r="O547" s="76"/>
    </row>
    <row r="548" spans="1:15" ht="16.5">
      <c r="A548" s="112" t="s">
        <v>40</v>
      </c>
      <c r="B548" s="113"/>
      <c r="C548" s="92"/>
      <c r="D548" s="98"/>
      <c r="E548" s="114"/>
      <c r="F548" s="98"/>
      <c r="G548" s="111"/>
      <c r="H548" s="95"/>
      <c r="I548" s="97"/>
      <c r="J548" s="97"/>
      <c r="K548" s="97"/>
      <c r="L548" s="93"/>
      <c r="M548" s="76"/>
      <c r="N548" s="76"/>
      <c r="O548" s="76"/>
    </row>
    <row r="549" spans="1:15" ht="16.5">
      <c r="A549" s="112" t="s">
        <v>41</v>
      </c>
      <c r="B549" s="105"/>
      <c r="C549" s="113"/>
      <c r="D549" s="98"/>
      <c r="E549" s="116"/>
      <c r="F549" s="111"/>
      <c r="G549" s="111"/>
      <c r="H549" s="95"/>
      <c r="I549" s="97"/>
      <c r="J549" s="97"/>
      <c r="K549" s="97"/>
      <c r="L549" s="111"/>
      <c r="M549" s="76"/>
      <c r="N549" s="76"/>
      <c r="O549" s="76"/>
    </row>
    <row r="551" spans="1:15">
      <c r="A551" s="217" t="s">
        <v>0</v>
      </c>
      <c r="B551" s="217"/>
      <c r="C551" s="217"/>
      <c r="D551" s="217"/>
      <c r="E551" s="217"/>
      <c r="F551" s="217"/>
      <c r="G551" s="217"/>
      <c r="H551" s="217"/>
      <c r="I551" s="217"/>
      <c r="J551" s="217"/>
      <c r="K551" s="217"/>
      <c r="L551" s="217"/>
      <c r="M551" s="217"/>
      <c r="N551" s="217"/>
      <c r="O551" s="217"/>
    </row>
    <row r="552" spans="1:15">
      <c r="A552" s="217"/>
      <c r="B552" s="217"/>
      <c r="C552" s="217"/>
      <c r="D552" s="217"/>
      <c r="E552" s="217"/>
      <c r="F552" s="217"/>
      <c r="G552" s="217"/>
      <c r="H552" s="217"/>
      <c r="I552" s="217"/>
      <c r="J552" s="217"/>
      <c r="K552" s="217"/>
      <c r="L552" s="217"/>
      <c r="M552" s="217"/>
      <c r="N552" s="217"/>
      <c r="O552" s="217"/>
    </row>
    <row r="553" spans="1:15">
      <c r="A553" s="217"/>
      <c r="B553" s="217"/>
      <c r="C553" s="217"/>
      <c r="D553" s="217"/>
      <c r="E553" s="217"/>
      <c r="F553" s="217"/>
      <c r="G553" s="217"/>
      <c r="H553" s="217"/>
      <c r="I553" s="217"/>
      <c r="J553" s="217"/>
      <c r="K553" s="217"/>
      <c r="L553" s="217"/>
      <c r="M553" s="217"/>
      <c r="N553" s="217"/>
      <c r="O553" s="217"/>
    </row>
    <row r="554" spans="1:15" ht="15.75">
      <c r="A554" s="218" t="s">
        <v>1</v>
      </c>
      <c r="B554" s="218"/>
      <c r="C554" s="218"/>
      <c r="D554" s="218"/>
      <c r="E554" s="218"/>
      <c r="F554" s="218"/>
      <c r="G554" s="218"/>
      <c r="H554" s="218"/>
      <c r="I554" s="218"/>
      <c r="J554" s="218"/>
      <c r="K554" s="218"/>
      <c r="L554" s="218"/>
      <c r="M554" s="218"/>
      <c r="N554" s="218"/>
      <c r="O554" s="218"/>
    </row>
    <row r="555" spans="1:15" ht="15.75">
      <c r="A555" s="218" t="s">
        <v>2</v>
      </c>
      <c r="B555" s="218"/>
      <c r="C555" s="218"/>
      <c r="D555" s="218"/>
      <c r="E555" s="218"/>
      <c r="F555" s="218"/>
      <c r="G555" s="218"/>
      <c r="H555" s="218"/>
      <c r="I555" s="218"/>
      <c r="J555" s="218"/>
      <c r="K555" s="218"/>
      <c r="L555" s="218"/>
      <c r="M555" s="218"/>
      <c r="N555" s="218"/>
      <c r="O555" s="218"/>
    </row>
    <row r="556" spans="1:15" ht="15.75">
      <c r="A556" s="222" t="s">
        <v>3</v>
      </c>
      <c r="B556" s="222"/>
      <c r="C556" s="222"/>
      <c r="D556" s="222"/>
      <c r="E556" s="222"/>
      <c r="F556" s="222"/>
      <c r="G556" s="222"/>
      <c r="H556" s="222"/>
      <c r="I556" s="222"/>
      <c r="J556" s="222"/>
      <c r="K556" s="222"/>
      <c r="L556" s="222"/>
      <c r="M556" s="222"/>
      <c r="N556" s="222"/>
      <c r="O556" s="222"/>
    </row>
    <row r="557" spans="1:15" ht="15.75">
      <c r="A557" s="223" t="s">
        <v>305</v>
      </c>
      <c r="B557" s="223"/>
      <c r="C557" s="223"/>
      <c r="D557" s="223"/>
      <c r="E557" s="223"/>
      <c r="F557" s="223"/>
      <c r="G557" s="223"/>
      <c r="H557" s="223"/>
      <c r="I557" s="223"/>
      <c r="J557" s="223"/>
      <c r="K557" s="223"/>
      <c r="L557" s="223"/>
      <c r="M557" s="223"/>
      <c r="N557" s="223"/>
      <c r="O557" s="223"/>
    </row>
    <row r="558" spans="1:15" ht="15.75">
      <c r="A558" s="225" t="s">
        <v>5</v>
      </c>
      <c r="B558" s="225"/>
      <c r="C558" s="225"/>
      <c r="D558" s="225"/>
      <c r="E558" s="225"/>
      <c r="F558" s="225"/>
      <c r="G558" s="225"/>
      <c r="H558" s="225"/>
      <c r="I558" s="225"/>
      <c r="J558" s="225"/>
      <c r="K558" s="225"/>
      <c r="L558" s="225"/>
      <c r="M558" s="225"/>
      <c r="N558" s="225"/>
      <c r="O558" s="225"/>
    </row>
    <row r="559" spans="1:15">
      <c r="A559" s="226" t="s">
        <v>6</v>
      </c>
      <c r="B559" s="219" t="s">
        <v>7</v>
      </c>
      <c r="C559" s="227" t="s">
        <v>8</v>
      </c>
      <c r="D559" s="219" t="s">
        <v>9</v>
      </c>
      <c r="E559" s="226" t="s">
        <v>10</v>
      </c>
      <c r="F559" s="226" t="s">
        <v>11</v>
      </c>
      <c r="G559" s="219" t="s">
        <v>12</v>
      </c>
      <c r="H559" s="219" t="s">
        <v>13</v>
      </c>
      <c r="I559" s="227" t="s">
        <v>14</v>
      </c>
      <c r="J559" s="227" t="s">
        <v>15</v>
      </c>
      <c r="K559" s="227" t="s">
        <v>16</v>
      </c>
      <c r="L559" s="228" t="s">
        <v>17</v>
      </c>
      <c r="M559" s="219" t="s">
        <v>18</v>
      </c>
      <c r="N559" s="219" t="s">
        <v>19</v>
      </c>
      <c r="O559" s="219" t="s">
        <v>20</v>
      </c>
    </row>
    <row r="560" spans="1:15">
      <c r="A560" s="226"/>
      <c r="B560" s="219"/>
      <c r="C560" s="227"/>
      <c r="D560" s="219"/>
      <c r="E560" s="226"/>
      <c r="F560" s="226"/>
      <c r="G560" s="219"/>
      <c r="H560" s="219"/>
      <c r="I560" s="227"/>
      <c r="J560" s="227"/>
      <c r="K560" s="227"/>
      <c r="L560" s="228"/>
      <c r="M560" s="219"/>
      <c r="N560" s="219"/>
      <c r="O560" s="219"/>
    </row>
    <row r="561" spans="1:16" ht="15.75" customHeight="1">
      <c r="A561" s="73">
        <v>1</v>
      </c>
      <c r="B561" s="68">
        <v>43307</v>
      </c>
      <c r="C561" s="74">
        <v>140</v>
      </c>
      <c r="D561" s="73" t="s">
        <v>267</v>
      </c>
      <c r="E561" s="73" t="s">
        <v>22</v>
      </c>
      <c r="F561" s="73" t="s">
        <v>124</v>
      </c>
      <c r="G561" s="73">
        <v>8.5</v>
      </c>
      <c r="H561" s="73">
        <v>6.5</v>
      </c>
      <c r="I561" s="73">
        <v>9.5</v>
      </c>
      <c r="J561" s="73">
        <v>10.5</v>
      </c>
      <c r="K561" s="73">
        <v>11.5</v>
      </c>
      <c r="L561" s="73">
        <v>9.5</v>
      </c>
      <c r="M561" s="73">
        <v>4000</v>
      </c>
      <c r="N561" s="7">
        <f>IF('BTST OPTION CALLS'!E561="BUY",('BTST OPTION CALLS'!L561-'BTST OPTION CALLS'!G561)*('BTST OPTION CALLS'!M561),('BTST OPTION CALLS'!G561-'BTST OPTION CALLS'!L561)*('BTST OPTION CALLS'!M561))</f>
        <v>4000</v>
      </c>
      <c r="O561" s="8">
        <f>'BTST OPTION CALLS'!N561/('BTST OPTION CALLS'!M561)/'BTST OPTION CALLS'!G561%</f>
        <v>11.76470588235294</v>
      </c>
      <c r="P561" s="75"/>
    </row>
    <row r="562" spans="1:16" ht="15.75" customHeight="1">
      <c r="A562" s="73">
        <v>2</v>
      </c>
      <c r="B562" s="68">
        <v>43306</v>
      </c>
      <c r="C562" s="74">
        <v>270</v>
      </c>
      <c r="D562" s="73" t="s">
        <v>267</v>
      </c>
      <c r="E562" s="73" t="s">
        <v>22</v>
      </c>
      <c r="F562" s="73" t="s">
        <v>49</v>
      </c>
      <c r="G562" s="73">
        <v>13</v>
      </c>
      <c r="H562" s="73">
        <v>10</v>
      </c>
      <c r="I562" s="73">
        <v>14.5</v>
      </c>
      <c r="J562" s="73">
        <v>16</v>
      </c>
      <c r="K562" s="73">
        <v>17.5</v>
      </c>
      <c r="L562" s="73">
        <v>16</v>
      </c>
      <c r="M562" s="73">
        <v>3000</v>
      </c>
      <c r="N562" s="7">
        <f>IF('BTST OPTION CALLS'!E562="BUY",('BTST OPTION CALLS'!L562-'BTST OPTION CALLS'!G562)*('BTST OPTION CALLS'!M562),('BTST OPTION CALLS'!G562-'BTST OPTION CALLS'!L562)*('BTST OPTION CALLS'!M562))</f>
        <v>9000</v>
      </c>
      <c r="O562" s="8">
        <f>'BTST OPTION CALLS'!N562/('BTST OPTION CALLS'!M562)/'BTST OPTION CALLS'!G562%</f>
        <v>23.076923076923077</v>
      </c>
      <c r="P562" s="75"/>
    </row>
    <row r="563" spans="1:16" ht="15.75" customHeight="1">
      <c r="A563" s="73">
        <v>3</v>
      </c>
      <c r="B563" s="68">
        <v>43305</v>
      </c>
      <c r="C563" s="74">
        <v>180</v>
      </c>
      <c r="D563" s="73" t="s">
        <v>267</v>
      </c>
      <c r="E563" s="73" t="s">
        <v>22</v>
      </c>
      <c r="F563" s="73" t="s">
        <v>309</v>
      </c>
      <c r="G563" s="73">
        <v>6.5</v>
      </c>
      <c r="H563" s="73">
        <v>4.5</v>
      </c>
      <c r="I563" s="73">
        <v>7.5</v>
      </c>
      <c r="J563" s="73">
        <v>8.5</v>
      </c>
      <c r="K563" s="73">
        <v>9.5</v>
      </c>
      <c r="L563" s="73">
        <v>9.5</v>
      </c>
      <c r="M563" s="73">
        <v>4000</v>
      </c>
      <c r="N563" s="7">
        <f>IF('BTST OPTION CALLS'!E563="BUY",('BTST OPTION CALLS'!L563-'BTST OPTION CALLS'!G563)*('BTST OPTION CALLS'!M563),('BTST OPTION CALLS'!G563-'BTST OPTION CALLS'!L563)*('BTST OPTION CALLS'!M563))</f>
        <v>12000</v>
      </c>
      <c r="O563" s="8">
        <f>'BTST OPTION CALLS'!N563/('BTST OPTION CALLS'!M563)/'BTST OPTION CALLS'!G563%</f>
        <v>46.153846153846153</v>
      </c>
      <c r="P563" s="75"/>
    </row>
    <row r="564" spans="1:16" ht="15.75" customHeight="1">
      <c r="A564" s="73">
        <v>4</v>
      </c>
      <c r="B564" s="68">
        <v>43304</v>
      </c>
      <c r="C564" s="74">
        <v>520</v>
      </c>
      <c r="D564" s="73" t="s">
        <v>267</v>
      </c>
      <c r="E564" s="73" t="s">
        <v>22</v>
      </c>
      <c r="F564" s="73" t="s">
        <v>99</v>
      </c>
      <c r="G564" s="73">
        <v>6</v>
      </c>
      <c r="H564" s="73">
        <v>1</v>
      </c>
      <c r="I564" s="73">
        <v>10</v>
      </c>
      <c r="J564" s="73">
        <v>14</v>
      </c>
      <c r="K564" s="73">
        <v>18</v>
      </c>
      <c r="L564" s="73">
        <v>10</v>
      </c>
      <c r="M564" s="73">
        <v>1061</v>
      </c>
      <c r="N564" s="7">
        <f>IF('BTST OPTION CALLS'!E564="BUY",('BTST OPTION CALLS'!L564-'BTST OPTION CALLS'!G564)*('BTST OPTION CALLS'!M564),('BTST OPTION CALLS'!G564-'BTST OPTION CALLS'!L564)*('BTST OPTION CALLS'!M564))</f>
        <v>4244</v>
      </c>
      <c r="O564" s="8">
        <f>'BTST OPTION CALLS'!N564/('BTST OPTION CALLS'!M564)/'BTST OPTION CALLS'!G564%</f>
        <v>66.666666666666671</v>
      </c>
    </row>
    <row r="565" spans="1:16" ht="15.75" customHeight="1">
      <c r="A565" s="73">
        <v>5</v>
      </c>
      <c r="B565" s="68">
        <v>43300</v>
      </c>
      <c r="C565" s="74">
        <v>1100</v>
      </c>
      <c r="D565" s="73" t="s">
        <v>267</v>
      </c>
      <c r="E565" s="73" t="s">
        <v>22</v>
      </c>
      <c r="F565" s="73" t="s">
        <v>225</v>
      </c>
      <c r="G565" s="73">
        <v>22</v>
      </c>
      <c r="H565" s="73">
        <v>14</v>
      </c>
      <c r="I565" s="73">
        <v>26</v>
      </c>
      <c r="J565" s="73">
        <v>30</v>
      </c>
      <c r="K565" s="73">
        <v>34</v>
      </c>
      <c r="L565" s="73">
        <v>26</v>
      </c>
      <c r="M565" s="73">
        <v>1000</v>
      </c>
      <c r="N565" s="7">
        <f>IF('BTST OPTION CALLS'!E565="BUY",('BTST OPTION CALLS'!L565-'BTST OPTION CALLS'!G565)*('BTST OPTION CALLS'!M565),('BTST OPTION CALLS'!G565-'BTST OPTION CALLS'!L565)*('BTST OPTION CALLS'!M565))</f>
        <v>4000</v>
      </c>
      <c r="O565" s="8">
        <f>'BTST OPTION CALLS'!N565/('BTST OPTION CALLS'!M565)/'BTST OPTION CALLS'!G565%</f>
        <v>18.181818181818183</v>
      </c>
    </row>
    <row r="566" spans="1:16" ht="15.75" customHeight="1">
      <c r="A566" s="73">
        <v>6</v>
      </c>
      <c r="B566" s="68">
        <v>43299</v>
      </c>
      <c r="C566" s="74">
        <v>300</v>
      </c>
      <c r="D566" s="73" t="s">
        <v>267</v>
      </c>
      <c r="E566" s="73" t="s">
        <v>22</v>
      </c>
      <c r="F566" s="73" t="s">
        <v>247</v>
      </c>
      <c r="G566" s="73">
        <v>6.5</v>
      </c>
      <c r="H566" s="73">
        <v>5</v>
      </c>
      <c r="I566" s="73">
        <v>7.3</v>
      </c>
      <c r="J566" s="73">
        <v>8.1</v>
      </c>
      <c r="K566" s="73">
        <v>9</v>
      </c>
      <c r="L566" s="73">
        <v>8.1</v>
      </c>
      <c r="M566" s="73">
        <v>4500</v>
      </c>
      <c r="N566" s="7">
        <f>IF('BTST OPTION CALLS'!E566="BUY",('BTST OPTION CALLS'!L566-'BTST OPTION CALLS'!G566)*('BTST OPTION CALLS'!M566),('BTST OPTION CALLS'!G566-'BTST OPTION CALLS'!L566)*('BTST OPTION CALLS'!M566))</f>
        <v>7199.9999999999982</v>
      </c>
      <c r="O566" s="8">
        <f>'BTST OPTION CALLS'!N566/('BTST OPTION CALLS'!M566)/'BTST OPTION CALLS'!G566%</f>
        <v>24.61538461538461</v>
      </c>
    </row>
    <row r="567" spans="1:16" ht="17.25" customHeight="1">
      <c r="A567" s="73">
        <v>7</v>
      </c>
      <c r="B567" s="68">
        <v>43297</v>
      </c>
      <c r="C567" s="74">
        <v>80</v>
      </c>
      <c r="D567" s="73" t="s">
        <v>282</v>
      </c>
      <c r="E567" s="73" t="s">
        <v>22</v>
      </c>
      <c r="F567" s="73" t="s">
        <v>270</v>
      </c>
      <c r="G567" s="73">
        <v>9</v>
      </c>
      <c r="H567" s="73">
        <v>5</v>
      </c>
      <c r="I567" s="73">
        <v>11.5</v>
      </c>
      <c r="J567" s="73">
        <v>14</v>
      </c>
      <c r="K567" s="73">
        <v>16.5</v>
      </c>
      <c r="L567" s="73">
        <v>11.5</v>
      </c>
      <c r="M567" s="73">
        <v>1500</v>
      </c>
      <c r="N567" s="7">
        <f>IF('BTST OPTION CALLS'!E567="BUY",('BTST OPTION CALLS'!L567-'BTST OPTION CALLS'!G567)*('BTST OPTION CALLS'!M567),('BTST OPTION CALLS'!G567-'BTST OPTION CALLS'!L567)*('BTST OPTION CALLS'!M567))</f>
        <v>3750</v>
      </c>
      <c r="O567" s="8">
        <f>'BTST OPTION CALLS'!N567/('BTST OPTION CALLS'!M567)/'BTST OPTION CALLS'!G567%</f>
        <v>27.777777777777779</v>
      </c>
    </row>
    <row r="568" spans="1:16" ht="15.75" customHeight="1">
      <c r="A568" s="73">
        <v>8</v>
      </c>
      <c r="B568" s="68">
        <v>43292</v>
      </c>
      <c r="C568" s="74">
        <v>300</v>
      </c>
      <c r="D568" s="73" t="s">
        <v>267</v>
      </c>
      <c r="E568" s="73" t="s">
        <v>22</v>
      </c>
      <c r="F568" s="73" t="s">
        <v>247</v>
      </c>
      <c r="G568" s="73">
        <v>7.5</v>
      </c>
      <c r="H568" s="73">
        <v>5.8</v>
      </c>
      <c r="I568" s="73">
        <v>8.5</v>
      </c>
      <c r="J568" s="73">
        <v>9.5</v>
      </c>
      <c r="K568" s="73">
        <v>10.5</v>
      </c>
      <c r="L568" s="73">
        <v>8.4</v>
      </c>
      <c r="M568" s="73">
        <v>4500</v>
      </c>
      <c r="N568" s="7">
        <f>IF('BTST OPTION CALLS'!E568="BUY",('BTST OPTION CALLS'!L568-'BTST OPTION CALLS'!G568)*('BTST OPTION CALLS'!M568),('BTST OPTION CALLS'!G568-'BTST OPTION CALLS'!L568)*('BTST OPTION CALLS'!M568))</f>
        <v>4050.0000000000018</v>
      </c>
      <c r="O568" s="8">
        <f>'BTST OPTION CALLS'!N568/('BTST OPTION CALLS'!M568)/'BTST OPTION CALLS'!G568%</f>
        <v>12.000000000000005</v>
      </c>
    </row>
    <row r="569" spans="1:16" ht="15.75">
      <c r="A569" s="73">
        <v>9</v>
      </c>
      <c r="B569" s="68">
        <v>43285</v>
      </c>
      <c r="C569" s="74">
        <v>600</v>
      </c>
      <c r="D569" s="73" t="s">
        <v>267</v>
      </c>
      <c r="E569" s="73" t="s">
        <v>22</v>
      </c>
      <c r="F569" s="73" t="s">
        <v>26</v>
      </c>
      <c r="G569" s="73">
        <v>10</v>
      </c>
      <c r="H569" s="73">
        <v>3</v>
      </c>
      <c r="I569" s="73">
        <v>14</v>
      </c>
      <c r="J569" s="73">
        <v>18</v>
      </c>
      <c r="K569" s="73">
        <v>22</v>
      </c>
      <c r="L569" s="73">
        <v>22</v>
      </c>
      <c r="M569" s="73">
        <v>1000</v>
      </c>
      <c r="N569" s="7">
        <f>IF('BTST OPTION CALLS'!E569="BUY",('BTST OPTION CALLS'!L569-'BTST OPTION CALLS'!G569)*('BTST OPTION CALLS'!M569),('BTST OPTION CALLS'!G569-'BTST OPTION CALLS'!L569)*('BTST OPTION CALLS'!M569))</f>
        <v>12000</v>
      </c>
      <c r="O569" s="8">
        <f>'BTST OPTION CALLS'!N569/('BTST OPTION CALLS'!M569)/'BTST OPTION CALLS'!G569%</f>
        <v>120</v>
      </c>
    </row>
    <row r="570" spans="1:16" ht="15.75">
      <c r="A570" s="73">
        <v>10</v>
      </c>
      <c r="B570" s="68">
        <v>43284</v>
      </c>
      <c r="C570" s="74">
        <v>470</v>
      </c>
      <c r="D570" s="73" t="s">
        <v>267</v>
      </c>
      <c r="E570" s="73" t="s">
        <v>22</v>
      </c>
      <c r="F570" s="73" t="s">
        <v>307</v>
      </c>
      <c r="G570" s="73">
        <v>15</v>
      </c>
      <c r="H570" s="73">
        <v>10</v>
      </c>
      <c r="I570" s="73">
        <v>17.5</v>
      </c>
      <c r="J570" s="73">
        <v>20</v>
      </c>
      <c r="K570" s="73">
        <v>22.5</v>
      </c>
      <c r="L570" s="73">
        <v>10</v>
      </c>
      <c r="M570" s="73">
        <v>1500</v>
      </c>
      <c r="N570" s="7">
        <f>IF('BTST OPTION CALLS'!E570="BUY",('BTST OPTION CALLS'!L570-'BTST OPTION CALLS'!G570)*('BTST OPTION CALLS'!M570),('BTST OPTION CALLS'!G570-'BTST OPTION CALLS'!L570)*('BTST OPTION CALLS'!M570))</f>
        <v>-7500</v>
      </c>
      <c r="O570" s="8">
        <f>'BTST OPTION CALLS'!N570/('BTST OPTION CALLS'!M570)/'BTST OPTION CALLS'!G570%</f>
        <v>-33.333333333333336</v>
      </c>
    </row>
    <row r="571" spans="1:16" ht="15.75">
      <c r="A571" s="73">
        <v>11</v>
      </c>
      <c r="B571" s="68">
        <v>43283</v>
      </c>
      <c r="C571" s="74">
        <v>1340</v>
      </c>
      <c r="D571" s="73" t="s">
        <v>267</v>
      </c>
      <c r="E571" s="73" t="s">
        <v>22</v>
      </c>
      <c r="F571" s="73" t="s">
        <v>151</v>
      </c>
      <c r="G571" s="73">
        <v>38</v>
      </c>
      <c r="H571" s="73">
        <v>26</v>
      </c>
      <c r="I571" s="73">
        <v>46</v>
      </c>
      <c r="J571" s="73">
        <v>54</v>
      </c>
      <c r="K571" s="73">
        <v>60</v>
      </c>
      <c r="L571" s="73">
        <v>46</v>
      </c>
      <c r="M571" s="73">
        <v>600</v>
      </c>
      <c r="N571" s="7">
        <f>IF('BTST OPTION CALLS'!E571="BUY",('BTST OPTION CALLS'!L571-'BTST OPTION CALLS'!G571)*('BTST OPTION CALLS'!M571),('BTST OPTION CALLS'!G571-'BTST OPTION CALLS'!L571)*('BTST OPTION CALLS'!M571))</f>
        <v>4800</v>
      </c>
      <c r="O571" s="8">
        <f>'BTST OPTION CALLS'!N571/('BTST OPTION CALLS'!M571)/'BTST OPTION CALLS'!G571%</f>
        <v>21.05263157894737</v>
      </c>
    </row>
    <row r="572" spans="1:16" ht="15.75">
      <c r="A572" s="62" t="s">
        <v>95</v>
      </c>
      <c r="B572" s="52"/>
      <c r="C572" s="53"/>
      <c r="D572" s="54"/>
      <c r="E572" s="55"/>
      <c r="F572" s="55"/>
      <c r="G572" s="63"/>
      <c r="H572" s="56"/>
      <c r="I572" s="56"/>
      <c r="J572" s="56"/>
      <c r="K572" s="57"/>
      <c r="L572" s="64"/>
      <c r="M572" s="65"/>
      <c r="N572" s="66"/>
    </row>
    <row r="573" spans="1:16" ht="15.75">
      <c r="A573" s="62" t="s">
        <v>96</v>
      </c>
      <c r="B573" s="58"/>
      <c r="C573" s="53"/>
      <c r="D573" s="54"/>
      <c r="E573" s="55"/>
      <c r="F573" s="55"/>
      <c r="G573" s="63"/>
      <c r="H573" s="55"/>
      <c r="I573" s="55"/>
      <c r="J573" s="55"/>
      <c r="K573" s="57"/>
      <c r="L573" s="64"/>
      <c r="M573" s="65"/>
      <c r="O573" s="64"/>
    </row>
    <row r="574" spans="1:16" ht="15.75">
      <c r="A574" s="62" t="s">
        <v>96</v>
      </c>
      <c r="B574" s="58"/>
      <c r="C574" s="59"/>
      <c r="D574" s="60"/>
      <c r="E574" s="61"/>
      <c r="F574" s="61"/>
      <c r="G574" s="67"/>
      <c r="H574" s="61"/>
      <c r="I574" s="61"/>
      <c r="J574" s="61"/>
      <c r="K574" s="61"/>
    </row>
    <row r="575" spans="1:16" ht="16.5" thickBot="1">
      <c r="A575" s="17"/>
      <c r="B575" s="10"/>
      <c r="C575" s="10"/>
      <c r="D575" s="11"/>
      <c r="E575" s="11"/>
      <c r="F575" s="11"/>
      <c r="G575" s="12"/>
      <c r="H575" s="13"/>
      <c r="I575" s="14" t="s">
        <v>27</v>
      </c>
      <c r="J575" s="14"/>
      <c r="K575" s="15"/>
      <c r="L575" s="64"/>
      <c r="M575" s="16"/>
      <c r="O575" s="65"/>
    </row>
    <row r="576" spans="1:16" ht="15.75">
      <c r="A576" s="17"/>
      <c r="B576" s="10"/>
      <c r="C576" s="10"/>
      <c r="D576" s="220" t="s">
        <v>28</v>
      </c>
      <c r="E576" s="220"/>
      <c r="F576" s="18">
        <v>11</v>
      </c>
      <c r="G576" s="19">
        <f>'BTST OPTION CALLS'!G577+'BTST OPTION CALLS'!G578+'BTST OPTION CALLS'!G579+'BTST OPTION CALLS'!G580+'BTST OPTION CALLS'!G581+'BTST OPTION CALLS'!G582</f>
        <v>100</v>
      </c>
      <c r="H576" s="11">
        <v>11</v>
      </c>
      <c r="I576" s="20">
        <f>'BTST OPTION CALLS'!H577/'BTST OPTION CALLS'!H576%</f>
        <v>90.909090909090907</v>
      </c>
      <c r="J576" s="20"/>
      <c r="L576" s="21"/>
    </row>
    <row r="577" spans="1:15" ht="15.75">
      <c r="A577" s="17"/>
      <c r="B577" s="10"/>
      <c r="C577" s="10"/>
      <c r="D577" s="221" t="s">
        <v>29</v>
      </c>
      <c r="E577" s="221"/>
      <c r="F577" s="22">
        <v>10</v>
      </c>
      <c r="G577" s="23">
        <f>('BTST OPTION CALLS'!F577/'BTST OPTION CALLS'!F576)*100</f>
        <v>90.909090909090907</v>
      </c>
      <c r="H577" s="11">
        <v>10</v>
      </c>
      <c r="I577" s="15"/>
      <c r="J577" s="15"/>
      <c r="K577" s="20"/>
      <c r="L577" s="15"/>
    </row>
    <row r="578" spans="1:15" ht="15.75">
      <c r="A578" s="24"/>
      <c r="B578" s="10"/>
      <c r="C578" s="10"/>
      <c r="D578" s="221" t="s">
        <v>31</v>
      </c>
      <c r="E578" s="221"/>
      <c r="F578" s="22">
        <v>0</v>
      </c>
      <c r="G578" s="23">
        <f>('BTST OPTION CALLS'!F578/'BTST OPTION CALLS'!F576)*100</f>
        <v>0</v>
      </c>
      <c r="H578" s="25"/>
      <c r="I578" s="11"/>
      <c r="J578" s="11"/>
      <c r="K578" s="11"/>
      <c r="L578" s="15"/>
      <c r="M578" s="16"/>
      <c r="N578" s="11" t="s">
        <v>30</v>
      </c>
    </row>
    <row r="579" spans="1:15" ht="15.75">
      <c r="A579" s="24"/>
      <c r="B579" s="10"/>
      <c r="C579" s="10"/>
      <c r="D579" s="221" t="s">
        <v>32</v>
      </c>
      <c r="E579" s="221"/>
      <c r="F579" s="22">
        <v>0</v>
      </c>
      <c r="G579" s="23">
        <f>('BTST OPTION CALLS'!F579/'BTST OPTION CALLS'!F576)*100</f>
        <v>0</v>
      </c>
      <c r="H579" s="25"/>
      <c r="I579" s="11"/>
      <c r="J579" s="11"/>
      <c r="K579" s="11"/>
      <c r="L579" s="15"/>
      <c r="M579" s="16"/>
      <c r="N579" s="16"/>
    </row>
    <row r="580" spans="1:15" ht="15.75">
      <c r="A580" s="24"/>
      <c r="B580" s="10"/>
      <c r="C580" s="10"/>
      <c r="D580" s="221" t="s">
        <v>33</v>
      </c>
      <c r="E580" s="221"/>
      <c r="F580" s="22">
        <v>1</v>
      </c>
      <c r="G580" s="23">
        <f>('BTST OPTION CALLS'!F580/'BTST OPTION CALLS'!F576)*100</f>
        <v>9.0909090909090917</v>
      </c>
      <c r="H580" s="25"/>
      <c r="I580" s="11" t="s">
        <v>34</v>
      </c>
      <c r="J580" s="11"/>
      <c r="K580" s="15"/>
      <c r="L580" s="15"/>
      <c r="M580" s="16"/>
    </row>
    <row r="581" spans="1:15" ht="15.75">
      <c r="A581" s="24"/>
      <c r="B581" s="10"/>
      <c r="C581" s="10"/>
      <c r="D581" s="221" t="s">
        <v>35</v>
      </c>
      <c r="E581" s="221"/>
      <c r="F581" s="22">
        <v>0</v>
      </c>
      <c r="G581" s="23">
        <f>('BTST OPTION CALLS'!F581/'BTST OPTION CALLS'!F576)*100</f>
        <v>0</v>
      </c>
      <c r="H581" s="25"/>
      <c r="I581" s="11"/>
      <c r="J581" s="11"/>
      <c r="K581" s="15"/>
      <c r="L581" s="15"/>
      <c r="M581" s="16"/>
      <c r="N581" s="16"/>
      <c r="O581" s="17"/>
    </row>
    <row r="582" spans="1:15" ht="16.5" thickBot="1">
      <c r="A582" s="24"/>
      <c r="B582" s="10"/>
      <c r="C582" s="10"/>
      <c r="D582" s="224" t="s">
        <v>36</v>
      </c>
      <c r="E582" s="224"/>
      <c r="F582" s="26"/>
      <c r="G582" s="27">
        <f>('BTST OPTION CALLS'!F582/'BTST OPTION CALLS'!F576)*100</f>
        <v>0</v>
      </c>
      <c r="H582" s="25"/>
      <c r="I582" s="11"/>
      <c r="J582" s="11"/>
      <c r="K582" s="21"/>
      <c r="L582" s="21"/>
      <c r="N582" s="16"/>
    </row>
    <row r="583" spans="1:15" ht="15.75">
      <c r="A583" s="31" t="s">
        <v>37</v>
      </c>
      <c r="B583" s="28"/>
      <c r="C583" s="28"/>
      <c r="D583" s="32"/>
      <c r="E583" s="32"/>
      <c r="F583" s="33"/>
      <c r="G583" s="33"/>
      <c r="H583" s="34"/>
      <c r="I583" s="35"/>
      <c r="J583" s="35"/>
      <c r="K583" s="35"/>
      <c r="L583" s="33"/>
      <c r="M583" s="16"/>
      <c r="N583" s="16"/>
      <c r="O583" s="16"/>
    </row>
    <row r="584" spans="1:15" ht="15.75">
      <c r="A584" s="36" t="s">
        <v>38</v>
      </c>
      <c r="B584" s="28"/>
      <c r="C584" s="28"/>
      <c r="D584" s="37"/>
      <c r="E584" s="38"/>
      <c r="F584" s="32"/>
      <c r="G584" s="35"/>
      <c r="H584" s="34"/>
      <c r="I584" s="35"/>
      <c r="J584" s="35"/>
      <c r="K584" s="35"/>
      <c r="L584" s="33"/>
      <c r="M584" s="16"/>
      <c r="N584" s="17"/>
      <c r="O584" s="17"/>
    </row>
    <row r="585" spans="1:15" ht="15.75">
      <c r="A585" s="36" t="s">
        <v>39</v>
      </c>
      <c r="B585" s="28"/>
      <c r="C585" s="28"/>
      <c r="D585" s="32"/>
      <c r="E585" s="38"/>
      <c r="F585" s="32"/>
      <c r="G585" s="35"/>
      <c r="H585" s="34"/>
      <c r="I585" s="39"/>
      <c r="J585" s="39"/>
      <c r="K585" s="39"/>
      <c r="L585" s="33"/>
      <c r="M585" s="16"/>
      <c r="N585" s="16"/>
      <c r="O585" s="16"/>
    </row>
    <row r="586" spans="1:15" ht="15.75">
      <c r="A586" s="36" t="s">
        <v>40</v>
      </c>
      <c r="B586" s="37"/>
      <c r="C586" s="28"/>
      <c r="D586" s="32"/>
      <c r="E586" s="38"/>
      <c r="F586" s="32"/>
      <c r="G586" s="35"/>
      <c r="H586" s="40"/>
      <c r="I586" s="39"/>
      <c r="J586" s="39"/>
      <c r="K586" s="39"/>
      <c r="L586" s="33"/>
      <c r="M586" s="16"/>
      <c r="N586" s="16"/>
      <c r="O586" s="16"/>
    </row>
    <row r="587" spans="1:15" ht="15.75">
      <c r="A587" s="36" t="s">
        <v>41</v>
      </c>
      <c r="B587" s="24"/>
      <c r="C587" s="37"/>
      <c r="D587" s="32"/>
      <c r="E587" s="41"/>
      <c r="F587" s="35"/>
      <c r="G587" s="35"/>
      <c r="H587" s="40"/>
      <c r="I587" s="39"/>
      <c r="J587" s="39"/>
      <c r="K587" s="39"/>
      <c r="L587" s="35"/>
      <c r="M587" s="16"/>
      <c r="N587" s="16"/>
      <c r="O587" s="16"/>
    </row>
    <row r="589" spans="1:15">
      <c r="A589" s="217" t="s">
        <v>0</v>
      </c>
      <c r="B589" s="217"/>
      <c r="C589" s="217"/>
      <c r="D589" s="217"/>
      <c r="E589" s="217"/>
      <c r="F589" s="217"/>
      <c r="G589" s="217"/>
      <c r="H589" s="217"/>
      <c r="I589" s="217"/>
      <c r="J589" s="217"/>
      <c r="K589" s="217"/>
      <c r="L589" s="217"/>
      <c r="M589" s="217"/>
      <c r="N589" s="217"/>
      <c r="O589" s="217"/>
    </row>
    <row r="590" spans="1:15">
      <c r="A590" s="217"/>
      <c r="B590" s="217"/>
      <c r="C590" s="217"/>
      <c r="D590" s="217"/>
      <c r="E590" s="217"/>
      <c r="F590" s="217"/>
      <c r="G590" s="217"/>
      <c r="H590" s="217"/>
      <c r="I590" s="217"/>
      <c r="J590" s="217"/>
      <c r="K590" s="217"/>
      <c r="L590" s="217"/>
      <c r="M590" s="217"/>
      <c r="N590" s="217"/>
      <c r="O590" s="217"/>
    </row>
    <row r="591" spans="1:15">
      <c r="A591" s="217"/>
      <c r="B591" s="217"/>
      <c r="C591" s="217"/>
      <c r="D591" s="217"/>
      <c r="E591" s="217"/>
      <c r="F591" s="217"/>
      <c r="G591" s="217"/>
      <c r="H591" s="217"/>
      <c r="I591" s="217"/>
      <c r="J591" s="217"/>
      <c r="K591" s="217"/>
      <c r="L591" s="217"/>
      <c r="M591" s="217"/>
      <c r="N591" s="217"/>
      <c r="O591" s="217"/>
    </row>
    <row r="592" spans="1:15" ht="15.75">
      <c r="A592" s="218" t="s">
        <v>1</v>
      </c>
      <c r="B592" s="218"/>
      <c r="C592" s="218"/>
      <c r="D592" s="218"/>
      <c r="E592" s="218"/>
      <c r="F592" s="218"/>
      <c r="G592" s="218"/>
      <c r="H592" s="218"/>
      <c r="I592" s="218"/>
      <c r="J592" s="218"/>
      <c r="K592" s="218"/>
      <c r="L592" s="218"/>
      <c r="M592" s="218"/>
      <c r="N592" s="218"/>
      <c r="O592" s="218"/>
    </row>
    <row r="593" spans="1:15" ht="15.75">
      <c r="A593" s="218" t="s">
        <v>2</v>
      </c>
      <c r="B593" s="218"/>
      <c r="C593" s="218"/>
      <c r="D593" s="218"/>
      <c r="E593" s="218"/>
      <c r="F593" s="218"/>
      <c r="G593" s="218"/>
      <c r="H593" s="218"/>
      <c r="I593" s="218"/>
      <c r="J593" s="218"/>
      <c r="K593" s="218"/>
      <c r="L593" s="218"/>
      <c r="M593" s="218"/>
      <c r="N593" s="218"/>
      <c r="O593" s="218"/>
    </row>
    <row r="594" spans="1:15" ht="15.75">
      <c r="A594" s="222" t="s">
        <v>3</v>
      </c>
      <c r="B594" s="222"/>
      <c r="C594" s="222"/>
      <c r="D594" s="222"/>
      <c r="E594" s="222"/>
      <c r="F594" s="222"/>
      <c r="G594" s="222"/>
      <c r="H594" s="222"/>
      <c r="I594" s="222"/>
      <c r="J594" s="222"/>
      <c r="K594" s="222"/>
      <c r="L594" s="222"/>
      <c r="M594" s="222"/>
      <c r="N594" s="222"/>
      <c r="O594" s="222"/>
    </row>
    <row r="595" spans="1:15" ht="15.75">
      <c r="A595" s="223" t="s">
        <v>299</v>
      </c>
      <c r="B595" s="223"/>
      <c r="C595" s="223"/>
      <c r="D595" s="223"/>
      <c r="E595" s="223"/>
      <c r="F595" s="223"/>
      <c r="G595" s="223"/>
      <c r="H595" s="223"/>
      <c r="I595" s="223"/>
      <c r="J595" s="223"/>
      <c r="K595" s="223"/>
      <c r="L595" s="223"/>
      <c r="M595" s="223"/>
      <c r="N595" s="223"/>
      <c r="O595" s="223"/>
    </row>
    <row r="596" spans="1:15" ht="15.75">
      <c r="A596" s="225" t="s">
        <v>5</v>
      </c>
      <c r="B596" s="225"/>
      <c r="C596" s="225"/>
      <c r="D596" s="225"/>
      <c r="E596" s="225"/>
      <c r="F596" s="225"/>
      <c r="G596" s="225"/>
      <c r="H596" s="225"/>
      <c r="I596" s="225"/>
      <c r="J596" s="225"/>
      <c r="K596" s="225"/>
      <c r="L596" s="225"/>
      <c r="M596" s="225"/>
      <c r="N596" s="225"/>
      <c r="O596" s="225"/>
    </row>
    <row r="597" spans="1:15">
      <c r="A597" s="226" t="s">
        <v>6</v>
      </c>
      <c r="B597" s="219" t="s">
        <v>7</v>
      </c>
      <c r="C597" s="227" t="s">
        <v>8</v>
      </c>
      <c r="D597" s="219" t="s">
        <v>9</v>
      </c>
      <c r="E597" s="226" t="s">
        <v>10</v>
      </c>
      <c r="F597" s="226" t="s">
        <v>11</v>
      </c>
      <c r="G597" s="219" t="s">
        <v>12</v>
      </c>
      <c r="H597" s="219" t="s">
        <v>13</v>
      </c>
      <c r="I597" s="227" t="s">
        <v>14</v>
      </c>
      <c r="J597" s="227" t="s">
        <v>15</v>
      </c>
      <c r="K597" s="227" t="s">
        <v>16</v>
      </c>
      <c r="L597" s="228" t="s">
        <v>17</v>
      </c>
      <c r="M597" s="219" t="s">
        <v>18</v>
      </c>
      <c r="N597" s="219" t="s">
        <v>19</v>
      </c>
      <c r="O597" s="219" t="s">
        <v>20</v>
      </c>
    </row>
    <row r="598" spans="1:15">
      <c r="A598" s="226"/>
      <c r="B598" s="219"/>
      <c r="C598" s="227"/>
      <c r="D598" s="219"/>
      <c r="E598" s="226"/>
      <c r="F598" s="226"/>
      <c r="G598" s="219"/>
      <c r="H598" s="219"/>
      <c r="I598" s="227"/>
      <c r="J598" s="227"/>
      <c r="K598" s="227"/>
      <c r="L598" s="228"/>
      <c r="M598" s="219"/>
      <c r="N598" s="219"/>
      <c r="O598" s="219"/>
    </row>
    <row r="599" spans="1:15" ht="15.75">
      <c r="A599" s="73">
        <v>1</v>
      </c>
      <c r="B599" s="68">
        <v>43278</v>
      </c>
      <c r="C599" s="74">
        <v>620</v>
      </c>
      <c r="D599" s="73" t="s">
        <v>267</v>
      </c>
      <c r="E599" s="73" t="s">
        <v>22</v>
      </c>
      <c r="F599" s="73" t="s">
        <v>212</v>
      </c>
      <c r="G599" s="73">
        <v>23</v>
      </c>
      <c r="H599" s="73">
        <v>15</v>
      </c>
      <c r="I599" s="73">
        <v>27</v>
      </c>
      <c r="J599" s="73">
        <v>31</v>
      </c>
      <c r="K599" s="73">
        <v>35</v>
      </c>
      <c r="L599" s="73">
        <v>15</v>
      </c>
      <c r="M599" s="73">
        <v>800</v>
      </c>
      <c r="N599" s="7">
        <f>IF('BTST OPTION CALLS'!E599="BUY",('BTST OPTION CALLS'!L599-'BTST OPTION CALLS'!G599)*('BTST OPTION CALLS'!M599),('BTST OPTION CALLS'!G599-'BTST OPTION CALLS'!L599)*('BTST OPTION CALLS'!M599))</f>
        <v>-6400</v>
      </c>
      <c r="O599" s="8">
        <f>'BTST OPTION CALLS'!N599/('BTST OPTION CALLS'!M599)/'BTST OPTION CALLS'!G599%</f>
        <v>-34.782608695652172</v>
      </c>
    </row>
    <row r="600" spans="1:15" ht="15.75">
      <c r="A600" s="73">
        <v>2</v>
      </c>
      <c r="B600" s="68">
        <v>43276</v>
      </c>
      <c r="C600" s="74">
        <v>560</v>
      </c>
      <c r="D600" s="73" t="s">
        <v>282</v>
      </c>
      <c r="E600" s="73" t="s">
        <v>22</v>
      </c>
      <c r="F600" s="73" t="s">
        <v>124</v>
      </c>
      <c r="G600" s="73">
        <v>1.3</v>
      </c>
      <c r="H600" s="73">
        <v>0.25</v>
      </c>
      <c r="I600" s="73">
        <v>2.2999999999999998</v>
      </c>
      <c r="J600" s="73">
        <v>3.3</v>
      </c>
      <c r="K600" s="73">
        <v>4.3</v>
      </c>
      <c r="L600" s="73">
        <v>2.2999999999999998</v>
      </c>
      <c r="M600" s="73">
        <v>4000</v>
      </c>
      <c r="N600" s="7">
        <f>IF('BTST OPTION CALLS'!E600="BUY",('BTST OPTION CALLS'!L600-'BTST OPTION CALLS'!G600)*('BTST OPTION CALLS'!M600),('BTST OPTION CALLS'!G600-'BTST OPTION CALLS'!L600)*('BTST OPTION CALLS'!M600))</f>
        <v>3999.9999999999991</v>
      </c>
      <c r="O600" s="8">
        <f>'BTST OPTION CALLS'!N600/('BTST OPTION CALLS'!M600)/'BTST OPTION CALLS'!G600%</f>
        <v>76.923076923076906</v>
      </c>
    </row>
    <row r="601" spans="1:15" ht="15.75">
      <c r="A601" s="73">
        <v>3</v>
      </c>
      <c r="B601" s="68">
        <v>43271</v>
      </c>
      <c r="C601" s="74">
        <v>560</v>
      </c>
      <c r="D601" s="73" t="s">
        <v>267</v>
      </c>
      <c r="E601" s="73" t="s">
        <v>22</v>
      </c>
      <c r="F601" s="73" t="s">
        <v>99</v>
      </c>
      <c r="G601" s="73">
        <v>14.5</v>
      </c>
      <c r="H601" s="73">
        <v>7</v>
      </c>
      <c r="I601" s="73">
        <v>18</v>
      </c>
      <c r="J601" s="73">
        <v>21.5</v>
      </c>
      <c r="K601" s="73">
        <v>25</v>
      </c>
      <c r="L601" s="73">
        <v>7</v>
      </c>
      <c r="M601" s="73">
        <v>1061</v>
      </c>
      <c r="N601" s="7">
        <f>IF('BTST OPTION CALLS'!E601="BUY",('BTST OPTION CALLS'!L601-'BTST OPTION CALLS'!G601)*('BTST OPTION CALLS'!M601),('BTST OPTION CALLS'!G601-'BTST OPTION CALLS'!L601)*('BTST OPTION CALLS'!M601))</f>
        <v>-7957.5</v>
      </c>
      <c r="O601" s="8">
        <f>'BTST OPTION CALLS'!N601/('BTST OPTION CALLS'!M601)/'BTST OPTION CALLS'!G601%</f>
        <v>-51.724137931034484</v>
      </c>
    </row>
    <row r="602" spans="1:15" ht="15.75">
      <c r="A602" s="73">
        <v>4</v>
      </c>
      <c r="B602" s="68">
        <v>43270</v>
      </c>
      <c r="C602" s="74">
        <v>580</v>
      </c>
      <c r="D602" s="73" t="s">
        <v>267</v>
      </c>
      <c r="E602" s="73" t="s">
        <v>22</v>
      </c>
      <c r="F602" s="73" t="s">
        <v>45</v>
      </c>
      <c r="G602" s="73">
        <v>17</v>
      </c>
      <c r="H602" s="73">
        <v>11</v>
      </c>
      <c r="I602" s="73">
        <v>20</v>
      </c>
      <c r="J602" s="73">
        <v>23</v>
      </c>
      <c r="K602" s="73">
        <v>26</v>
      </c>
      <c r="L602" s="73">
        <v>20</v>
      </c>
      <c r="M602" s="73">
        <v>1100</v>
      </c>
      <c r="N602" s="7">
        <f>IF('BTST OPTION CALLS'!E602="BUY",('BTST OPTION CALLS'!L602-'BTST OPTION CALLS'!G602)*('BTST OPTION CALLS'!M602),('BTST OPTION CALLS'!G602-'BTST OPTION CALLS'!L602)*('BTST OPTION CALLS'!M602))</f>
        <v>3300</v>
      </c>
      <c r="O602" s="8">
        <f>'BTST OPTION CALLS'!N602/('BTST OPTION CALLS'!M602)/'BTST OPTION CALLS'!G602%</f>
        <v>17.647058823529409</v>
      </c>
    </row>
    <row r="603" spans="1:15" ht="15.75">
      <c r="A603" s="73">
        <v>5</v>
      </c>
      <c r="B603" s="68">
        <v>43265</v>
      </c>
      <c r="C603" s="74">
        <v>280</v>
      </c>
      <c r="D603" s="73" t="s">
        <v>267</v>
      </c>
      <c r="E603" s="73" t="s">
        <v>22</v>
      </c>
      <c r="F603" s="73" t="s">
        <v>195</v>
      </c>
      <c r="G603" s="73">
        <v>5</v>
      </c>
      <c r="H603" s="73">
        <v>1</v>
      </c>
      <c r="I603" s="73">
        <v>7</v>
      </c>
      <c r="J603" s="73">
        <v>9</v>
      </c>
      <c r="K603" s="73">
        <v>11</v>
      </c>
      <c r="L603" s="73">
        <v>1</v>
      </c>
      <c r="M603" s="73">
        <v>2250</v>
      </c>
      <c r="N603" s="7">
        <f>IF('BTST OPTION CALLS'!E603="BUY",('BTST OPTION CALLS'!L603-'BTST OPTION CALLS'!G603)*('BTST OPTION CALLS'!M603),('BTST OPTION CALLS'!G603-'BTST OPTION CALLS'!L603)*('BTST OPTION CALLS'!M603))</f>
        <v>-9000</v>
      </c>
      <c r="O603" s="8">
        <f>'BTST OPTION CALLS'!N603/('BTST OPTION CALLS'!M603)/'BTST OPTION CALLS'!G603%</f>
        <v>-80</v>
      </c>
    </row>
    <row r="604" spans="1:15" ht="15.75">
      <c r="A604" s="73">
        <v>6</v>
      </c>
      <c r="B604" s="68">
        <v>43263</v>
      </c>
      <c r="C604" s="74">
        <v>280</v>
      </c>
      <c r="D604" s="73" t="s">
        <v>267</v>
      </c>
      <c r="E604" s="73" t="s">
        <v>22</v>
      </c>
      <c r="F604" s="73" t="s">
        <v>49</v>
      </c>
      <c r="G604" s="73">
        <v>8</v>
      </c>
      <c r="H604" s="73">
        <v>5</v>
      </c>
      <c r="I604" s="73">
        <v>9.5</v>
      </c>
      <c r="J604" s="73">
        <v>11</v>
      </c>
      <c r="K604" s="73">
        <v>12.5</v>
      </c>
      <c r="L604" s="73">
        <v>9.5</v>
      </c>
      <c r="M604" s="73">
        <v>3000</v>
      </c>
      <c r="N604" s="7">
        <f>IF('BTST OPTION CALLS'!E604="BUY",('BTST OPTION CALLS'!L604-'BTST OPTION CALLS'!G604)*('BTST OPTION CALLS'!M604),('BTST OPTION CALLS'!G604-'BTST OPTION CALLS'!L604)*('BTST OPTION CALLS'!M604))</f>
        <v>4500</v>
      </c>
      <c r="O604" s="8">
        <f>'BTST OPTION CALLS'!N604/('BTST OPTION CALLS'!M604)/'BTST OPTION CALLS'!G604%</f>
        <v>18.75</v>
      </c>
    </row>
    <row r="605" spans="1:15" ht="15.75">
      <c r="A605" s="73">
        <v>7</v>
      </c>
      <c r="B605" s="68">
        <v>43258</v>
      </c>
      <c r="C605" s="74">
        <v>400</v>
      </c>
      <c r="D605" s="73" t="s">
        <v>267</v>
      </c>
      <c r="E605" s="73" t="s">
        <v>22</v>
      </c>
      <c r="F605" s="73" t="s">
        <v>102</v>
      </c>
      <c r="G605" s="73">
        <v>14.5</v>
      </c>
      <c r="H605" s="73">
        <v>11</v>
      </c>
      <c r="I605" s="73">
        <v>16.5</v>
      </c>
      <c r="J605" s="73">
        <v>18.5</v>
      </c>
      <c r="K605" s="73">
        <v>20.5</v>
      </c>
      <c r="L605" s="73">
        <v>16.5</v>
      </c>
      <c r="M605" s="73">
        <v>2000</v>
      </c>
      <c r="N605" s="7">
        <f>IF('BTST OPTION CALLS'!E605="BUY",('BTST OPTION CALLS'!L605-'BTST OPTION CALLS'!G605)*('BTST OPTION CALLS'!M605),('BTST OPTION CALLS'!G605-'BTST OPTION CALLS'!L605)*('BTST OPTION CALLS'!M605))</f>
        <v>4000</v>
      </c>
      <c r="O605" s="8">
        <f>'BTST OPTION CALLS'!N605/('BTST OPTION CALLS'!M605)/'BTST OPTION CALLS'!G605%</f>
        <v>13.793103448275863</v>
      </c>
    </row>
    <row r="606" spans="1:15" ht="15.75">
      <c r="A606" s="73">
        <v>8</v>
      </c>
      <c r="B606" s="68">
        <v>43257</v>
      </c>
      <c r="C606" s="74">
        <v>2700</v>
      </c>
      <c r="D606" s="73" t="s">
        <v>267</v>
      </c>
      <c r="E606" s="73" t="s">
        <v>22</v>
      </c>
      <c r="F606" s="73" t="s">
        <v>300</v>
      </c>
      <c r="G606" s="73">
        <v>60</v>
      </c>
      <c r="H606" s="73">
        <v>35</v>
      </c>
      <c r="I606" s="73">
        <v>75</v>
      </c>
      <c r="J606" s="73">
        <v>90</v>
      </c>
      <c r="K606" s="73">
        <v>105</v>
      </c>
      <c r="L606" s="73">
        <v>75</v>
      </c>
      <c r="M606" s="73">
        <v>250</v>
      </c>
      <c r="N606" s="7">
        <f>IF('BTST OPTION CALLS'!E606="BUY",('BTST OPTION CALLS'!L606-'BTST OPTION CALLS'!G606)*('BTST OPTION CALLS'!M606),('BTST OPTION CALLS'!G606-'BTST OPTION CALLS'!L606)*('BTST OPTION CALLS'!M606))</f>
        <v>3750</v>
      </c>
      <c r="O606" s="8">
        <f>'BTST OPTION CALLS'!N606/('BTST OPTION CALLS'!M606)/'BTST OPTION CALLS'!G606%</f>
        <v>25</v>
      </c>
    </row>
    <row r="607" spans="1:15" ht="15.75">
      <c r="A607" s="73">
        <v>9</v>
      </c>
      <c r="B607" s="68">
        <v>43257</v>
      </c>
      <c r="C607" s="74">
        <v>85</v>
      </c>
      <c r="D607" s="73" t="s">
        <v>267</v>
      </c>
      <c r="E607" s="73" t="s">
        <v>22</v>
      </c>
      <c r="F607" s="73" t="s">
        <v>116</v>
      </c>
      <c r="G607" s="73">
        <v>4.4000000000000004</v>
      </c>
      <c r="H607" s="73">
        <v>3</v>
      </c>
      <c r="I607" s="73">
        <v>5.2</v>
      </c>
      <c r="J607" s="73">
        <v>6</v>
      </c>
      <c r="K607" s="73">
        <v>6.8</v>
      </c>
      <c r="L607" s="73">
        <v>6</v>
      </c>
      <c r="M607" s="73">
        <v>3500</v>
      </c>
      <c r="N607" s="7">
        <f>IF('BTST OPTION CALLS'!E607="BUY",('BTST OPTION CALLS'!L607-'BTST OPTION CALLS'!G607)*('BTST OPTION CALLS'!M607),('BTST OPTION CALLS'!G607-'BTST OPTION CALLS'!L607)*('BTST OPTION CALLS'!M607))</f>
        <v>5599.9999999999991</v>
      </c>
      <c r="O607" s="8">
        <f>'BTST OPTION CALLS'!N607/('BTST OPTION CALLS'!M607)/'BTST OPTION CALLS'!G607%</f>
        <v>36.363636363636353</v>
      </c>
    </row>
    <row r="608" spans="1:15" ht="15.75">
      <c r="A608" s="62" t="s">
        <v>95</v>
      </c>
      <c r="B608" s="52"/>
      <c r="C608" s="53"/>
      <c r="D608" s="54"/>
      <c r="E608" s="55"/>
      <c r="F608" s="55"/>
      <c r="G608" s="63"/>
      <c r="H608" s="56"/>
      <c r="I608" s="56"/>
      <c r="J608" s="56"/>
      <c r="K608" s="57"/>
      <c r="L608" s="64"/>
      <c r="M608" s="65"/>
      <c r="N608" s="66"/>
    </row>
    <row r="609" spans="1:15" ht="15.75">
      <c r="A609" s="62" t="s">
        <v>96</v>
      </c>
      <c r="B609" s="58"/>
      <c r="C609" s="53"/>
      <c r="D609" s="54"/>
      <c r="E609" s="55"/>
      <c r="F609" s="55"/>
      <c r="G609" s="63"/>
      <c r="H609" s="55"/>
      <c r="I609" s="55"/>
      <c r="J609" s="55"/>
      <c r="K609" s="57"/>
      <c r="L609" s="64"/>
      <c r="M609" s="65"/>
      <c r="N609" s="65"/>
      <c r="O609" s="65"/>
    </row>
    <row r="610" spans="1:15" ht="15.75">
      <c r="A610" s="62" t="s">
        <v>96</v>
      </c>
      <c r="B610" s="58"/>
      <c r="C610" s="59"/>
      <c r="D610" s="60"/>
      <c r="E610" s="61"/>
      <c r="F610" s="61"/>
      <c r="G610" s="67"/>
      <c r="H610" s="61"/>
      <c r="I610" s="61"/>
      <c r="J610" s="61"/>
      <c r="K610" s="61"/>
      <c r="M610" s="64"/>
    </row>
    <row r="611" spans="1:15" ht="16.5" thickBot="1">
      <c r="A611" s="17"/>
      <c r="B611" s="10"/>
      <c r="C611" s="10"/>
      <c r="D611" s="11"/>
      <c r="E611" s="11"/>
      <c r="F611" s="11"/>
      <c r="G611" s="12"/>
      <c r="H611" s="13"/>
      <c r="I611" s="14" t="s">
        <v>27</v>
      </c>
      <c r="J611" s="14"/>
      <c r="K611" s="15"/>
      <c r="L611" s="64"/>
      <c r="M611" s="16"/>
      <c r="O611" s="65"/>
    </row>
    <row r="612" spans="1:15" ht="15.75">
      <c r="A612" s="17"/>
      <c r="B612" s="10"/>
      <c r="C612" s="10"/>
      <c r="D612" s="220" t="s">
        <v>28</v>
      </c>
      <c r="E612" s="220"/>
      <c r="F612" s="18">
        <v>9</v>
      </c>
      <c r="G612" s="19">
        <f>'BTST OPTION CALLS'!G613+'BTST OPTION CALLS'!G614+'BTST OPTION CALLS'!G615+'BTST OPTION CALLS'!G616+'BTST OPTION CALLS'!G617+'BTST OPTION CALLS'!G618</f>
        <v>111.1111111111111</v>
      </c>
      <c r="H612" s="11">
        <v>9</v>
      </c>
      <c r="I612" s="20">
        <f>'BTST OPTION CALLS'!H613/'BTST OPTION CALLS'!H612%</f>
        <v>66.666666666666671</v>
      </c>
      <c r="J612" s="20"/>
      <c r="L612" s="21"/>
      <c r="N612" s="64"/>
    </row>
    <row r="613" spans="1:15" ht="15.75">
      <c r="A613" s="17"/>
      <c r="B613" s="10"/>
      <c r="C613" s="10"/>
      <c r="D613" s="221" t="s">
        <v>29</v>
      </c>
      <c r="E613" s="221"/>
      <c r="F613" s="22">
        <v>6</v>
      </c>
      <c r="G613" s="23">
        <f>('BTST OPTION CALLS'!F613/'BTST OPTION CALLS'!F612)*100</f>
        <v>66.666666666666657</v>
      </c>
      <c r="H613" s="11">
        <v>6</v>
      </c>
      <c r="I613" s="15"/>
      <c r="J613" s="15"/>
      <c r="K613" s="20"/>
      <c r="L613" s="15"/>
      <c r="M613" s="16"/>
    </row>
    <row r="614" spans="1:15" ht="15.75">
      <c r="A614" s="24"/>
      <c r="B614" s="10"/>
      <c r="C614" s="10"/>
      <c r="D614" s="221" t="s">
        <v>31</v>
      </c>
      <c r="E614" s="221"/>
      <c r="F614" s="22">
        <v>0</v>
      </c>
      <c r="G614" s="23">
        <f>('BTST OPTION CALLS'!F614/'BTST OPTION CALLS'!F612)*100</f>
        <v>0</v>
      </c>
      <c r="H614" s="25"/>
      <c r="I614" s="11"/>
      <c r="J614" s="11"/>
      <c r="K614" s="11"/>
      <c r="L614" s="15"/>
      <c r="M614" s="16"/>
      <c r="N614" s="11" t="s">
        <v>30</v>
      </c>
    </row>
    <row r="615" spans="1:15" ht="15.75">
      <c r="A615" s="24"/>
      <c r="B615" s="10"/>
      <c r="C615" s="10"/>
      <c r="D615" s="221" t="s">
        <v>32</v>
      </c>
      <c r="E615" s="221"/>
      <c r="F615" s="22">
        <v>0</v>
      </c>
      <c r="G615" s="23">
        <f>('BTST OPTION CALLS'!F615/'BTST OPTION CALLS'!F612)*100</f>
        <v>0</v>
      </c>
      <c r="H615" s="25"/>
      <c r="I615" s="11"/>
      <c r="J615" s="11"/>
      <c r="K615" s="11"/>
      <c r="L615" s="15"/>
      <c r="M615" s="16"/>
      <c r="N615" s="16"/>
      <c r="O615" s="11"/>
    </row>
    <row r="616" spans="1:15" ht="15.75">
      <c r="A616" s="24"/>
      <c r="B616" s="10"/>
      <c r="C616" s="10"/>
      <c r="D616" s="221" t="s">
        <v>33</v>
      </c>
      <c r="E616" s="221"/>
      <c r="F616" s="22">
        <v>4</v>
      </c>
      <c r="G616" s="23">
        <f>('BTST OPTION CALLS'!F616/'BTST OPTION CALLS'!F612)*100</f>
        <v>44.444444444444443</v>
      </c>
      <c r="H616" s="25"/>
      <c r="I616" s="11" t="s">
        <v>34</v>
      </c>
      <c r="J616" s="11"/>
      <c r="K616" s="15"/>
      <c r="L616" s="15"/>
      <c r="M616" s="16"/>
      <c r="N616" s="16"/>
      <c r="O616" s="17"/>
    </row>
    <row r="617" spans="1:15" ht="15.75">
      <c r="A617" s="24"/>
      <c r="B617" s="10"/>
      <c r="C617" s="10"/>
      <c r="D617" s="221" t="s">
        <v>35</v>
      </c>
      <c r="E617" s="221"/>
      <c r="F617" s="22">
        <v>0</v>
      </c>
      <c r="G617" s="23">
        <f>('BTST OPTION CALLS'!F617/'BTST OPTION CALLS'!F612)*100</f>
        <v>0</v>
      </c>
      <c r="H617" s="25"/>
      <c r="I617" s="11"/>
      <c r="J617" s="11"/>
      <c r="K617" s="15"/>
      <c r="L617" s="15"/>
      <c r="M617" s="16"/>
      <c r="N617" s="16"/>
      <c r="O617" s="16"/>
    </row>
    <row r="618" spans="1:15" ht="16.5" thickBot="1">
      <c r="A618" s="24"/>
      <c r="B618" s="10"/>
      <c r="C618" s="10"/>
      <c r="D618" s="224" t="s">
        <v>36</v>
      </c>
      <c r="E618" s="224"/>
      <c r="F618" s="26"/>
      <c r="G618" s="27">
        <f>('BTST OPTION CALLS'!F618/'BTST OPTION CALLS'!F612)*100</f>
        <v>0</v>
      </c>
      <c r="H618" s="25"/>
      <c r="I618" s="11"/>
      <c r="J618" s="11"/>
      <c r="K618" s="21"/>
      <c r="L618" s="21"/>
      <c r="N618" s="16"/>
      <c r="O618" s="16"/>
    </row>
    <row r="619" spans="1:15" ht="15.75">
      <c r="A619" s="31" t="s">
        <v>37</v>
      </c>
      <c r="B619" s="28"/>
      <c r="C619" s="28"/>
      <c r="D619" s="32"/>
      <c r="E619" s="32"/>
      <c r="F619" s="33"/>
      <c r="G619" s="33"/>
      <c r="H619" s="34"/>
      <c r="I619" s="35"/>
      <c r="J619" s="35"/>
      <c r="K619" s="35"/>
      <c r="L619" s="33"/>
      <c r="M619" s="16"/>
      <c r="N619" s="29"/>
      <c r="O619" s="29"/>
    </row>
    <row r="620" spans="1:15" ht="15.75">
      <c r="A620" s="36" t="s">
        <v>38</v>
      </c>
      <c r="B620" s="28"/>
      <c r="C620" s="28"/>
      <c r="D620" s="37"/>
      <c r="E620" s="38"/>
      <c r="F620" s="32"/>
      <c r="G620" s="35"/>
      <c r="H620" s="34"/>
      <c r="I620" s="35"/>
      <c r="J620" s="35"/>
      <c r="K620" s="35"/>
      <c r="L620" s="33"/>
      <c r="M620" s="16"/>
      <c r="N620" s="17"/>
      <c r="O620" s="17"/>
    </row>
    <row r="621" spans="1:15" ht="15.75">
      <c r="A621" s="36" t="s">
        <v>39</v>
      </c>
      <c r="B621" s="28"/>
      <c r="C621" s="28"/>
      <c r="D621" s="32"/>
      <c r="E621" s="38"/>
      <c r="F621" s="32"/>
      <c r="G621" s="35"/>
      <c r="H621" s="34"/>
      <c r="I621" s="39"/>
      <c r="J621" s="39"/>
      <c r="K621" s="39"/>
      <c r="L621" s="33"/>
      <c r="M621" s="16"/>
      <c r="N621" s="16"/>
      <c r="O621" s="16"/>
    </row>
    <row r="622" spans="1:15" ht="15.75">
      <c r="A622" s="36" t="s">
        <v>40</v>
      </c>
      <c r="B622" s="37"/>
      <c r="C622" s="28"/>
      <c r="D622" s="32"/>
      <c r="E622" s="38"/>
      <c r="F622" s="32"/>
      <c r="G622" s="35"/>
      <c r="H622" s="40"/>
      <c r="I622" s="39"/>
      <c r="J622" s="39"/>
      <c r="K622" s="39"/>
      <c r="L622" s="33"/>
      <c r="M622" s="16"/>
      <c r="N622" s="16"/>
      <c r="O622" s="16"/>
    </row>
    <row r="623" spans="1:15" ht="15.75">
      <c r="A623" s="36" t="s">
        <v>41</v>
      </c>
      <c r="B623" s="24"/>
      <c r="C623" s="37"/>
      <c r="D623" s="32"/>
      <c r="E623" s="41"/>
      <c r="F623" s="35"/>
      <c r="G623" s="35"/>
      <c r="H623" s="40"/>
      <c r="I623" s="39"/>
      <c r="J623" s="39"/>
      <c r="K623" s="39"/>
      <c r="L623" s="35"/>
      <c r="M623" s="16"/>
      <c r="N623" s="16"/>
      <c r="O623" s="16"/>
    </row>
    <row r="624" spans="1:15">
      <c r="A624" s="217" t="s">
        <v>0</v>
      </c>
      <c r="B624" s="217"/>
      <c r="C624" s="217"/>
      <c r="D624" s="217"/>
      <c r="E624" s="217"/>
      <c r="F624" s="217"/>
      <c r="G624" s="217"/>
      <c r="H624" s="217"/>
      <c r="I624" s="217"/>
      <c r="J624" s="217"/>
      <c r="K624" s="217"/>
      <c r="L624" s="217"/>
      <c r="M624" s="217"/>
      <c r="N624" s="217"/>
      <c r="O624" s="217"/>
    </row>
    <row r="625" spans="1:15">
      <c r="A625" s="217"/>
      <c r="B625" s="217"/>
      <c r="C625" s="217"/>
      <c r="D625" s="217"/>
      <c r="E625" s="217"/>
      <c r="F625" s="217"/>
      <c r="G625" s="217"/>
      <c r="H625" s="217"/>
      <c r="I625" s="217"/>
      <c r="J625" s="217"/>
      <c r="K625" s="217"/>
      <c r="L625" s="217"/>
      <c r="M625" s="217"/>
      <c r="N625" s="217"/>
      <c r="O625" s="217"/>
    </row>
    <row r="626" spans="1:15">
      <c r="A626" s="217"/>
      <c r="B626" s="217"/>
      <c r="C626" s="217"/>
      <c r="D626" s="217"/>
      <c r="E626" s="217"/>
      <c r="F626" s="217"/>
      <c r="G626" s="217"/>
      <c r="H626" s="217"/>
      <c r="I626" s="217"/>
      <c r="J626" s="217"/>
      <c r="K626" s="217"/>
      <c r="L626" s="217"/>
      <c r="M626" s="217"/>
      <c r="N626" s="217"/>
      <c r="O626" s="217"/>
    </row>
    <row r="627" spans="1:15" ht="15.75">
      <c r="A627" s="218" t="s">
        <v>1</v>
      </c>
      <c r="B627" s="218"/>
      <c r="C627" s="218"/>
      <c r="D627" s="218"/>
      <c r="E627" s="218"/>
      <c r="F627" s="218"/>
      <c r="G627" s="218"/>
      <c r="H627" s="218"/>
      <c r="I627" s="218"/>
      <c r="J627" s="218"/>
      <c r="K627" s="218"/>
      <c r="L627" s="218"/>
      <c r="M627" s="218"/>
      <c r="N627" s="218"/>
      <c r="O627" s="218"/>
    </row>
    <row r="628" spans="1:15" ht="15.75">
      <c r="A628" s="218" t="s">
        <v>2</v>
      </c>
      <c r="B628" s="218"/>
      <c r="C628" s="218"/>
      <c r="D628" s="218"/>
      <c r="E628" s="218"/>
      <c r="F628" s="218"/>
      <c r="G628" s="218"/>
      <c r="H628" s="218"/>
      <c r="I628" s="218"/>
      <c r="J628" s="218"/>
      <c r="K628" s="218"/>
      <c r="L628" s="218"/>
      <c r="M628" s="218"/>
      <c r="N628" s="218"/>
      <c r="O628" s="218"/>
    </row>
    <row r="629" spans="1:15" ht="15.75">
      <c r="A629" s="222" t="s">
        <v>3</v>
      </c>
      <c r="B629" s="222"/>
      <c r="C629" s="222"/>
      <c r="D629" s="222"/>
      <c r="E629" s="222"/>
      <c r="F629" s="222"/>
      <c r="G629" s="222"/>
      <c r="H629" s="222"/>
      <c r="I629" s="222"/>
      <c r="J629" s="222"/>
      <c r="K629" s="222"/>
      <c r="L629" s="222"/>
      <c r="M629" s="222"/>
      <c r="N629" s="222"/>
      <c r="O629" s="222"/>
    </row>
    <row r="630" spans="1:15" ht="15.75">
      <c r="A630" s="223" t="s">
        <v>290</v>
      </c>
      <c r="B630" s="223"/>
      <c r="C630" s="223"/>
      <c r="D630" s="223"/>
      <c r="E630" s="223"/>
      <c r="F630" s="223"/>
      <c r="G630" s="223"/>
      <c r="H630" s="223"/>
      <c r="I630" s="223"/>
      <c r="J630" s="223"/>
      <c r="K630" s="223"/>
      <c r="L630" s="223"/>
      <c r="M630" s="223"/>
      <c r="N630" s="223"/>
      <c r="O630" s="223"/>
    </row>
    <row r="631" spans="1:15" ht="15.75">
      <c r="A631" s="225" t="s">
        <v>5</v>
      </c>
      <c r="B631" s="225"/>
      <c r="C631" s="225"/>
      <c r="D631" s="225"/>
      <c r="E631" s="225"/>
      <c r="F631" s="225"/>
      <c r="G631" s="225"/>
      <c r="H631" s="225"/>
      <c r="I631" s="225"/>
      <c r="J631" s="225"/>
      <c r="K631" s="225"/>
      <c r="L631" s="225"/>
      <c r="M631" s="225"/>
      <c r="N631" s="225"/>
      <c r="O631" s="225"/>
    </row>
    <row r="632" spans="1:15">
      <c r="A632" s="226" t="s">
        <v>6</v>
      </c>
      <c r="B632" s="219" t="s">
        <v>7</v>
      </c>
      <c r="C632" s="227" t="s">
        <v>8</v>
      </c>
      <c r="D632" s="219" t="s">
        <v>9</v>
      </c>
      <c r="E632" s="226" t="s">
        <v>10</v>
      </c>
      <c r="F632" s="226" t="s">
        <v>11</v>
      </c>
      <c r="G632" s="219" t="s">
        <v>12</v>
      </c>
      <c r="H632" s="219" t="s">
        <v>13</v>
      </c>
      <c r="I632" s="227" t="s">
        <v>14</v>
      </c>
      <c r="J632" s="227" t="s">
        <v>15</v>
      </c>
      <c r="K632" s="227" t="s">
        <v>16</v>
      </c>
      <c r="L632" s="228" t="s">
        <v>17</v>
      </c>
      <c r="M632" s="219" t="s">
        <v>18</v>
      </c>
      <c r="N632" s="219" t="s">
        <v>19</v>
      </c>
      <c r="O632" s="219" t="s">
        <v>20</v>
      </c>
    </row>
    <row r="633" spans="1:15">
      <c r="A633" s="226"/>
      <c r="B633" s="219"/>
      <c r="C633" s="227"/>
      <c r="D633" s="219"/>
      <c r="E633" s="226"/>
      <c r="F633" s="226"/>
      <c r="G633" s="219"/>
      <c r="H633" s="219"/>
      <c r="I633" s="227"/>
      <c r="J633" s="227"/>
      <c r="K633" s="227"/>
      <c r="L633" s="228"/>
      <c r="M633" s="219"/>
      <c r="N633" s="219"/>
      <c r="O633" s="219"/>
    </row>
    <row r="634" spans="1:15" ht="15.75">
      <c r="A634" s="73">
        <v>1</v>
      </c>
      <c r="B634" s="68">
        <v>43248</v>
      </c>
      <c r="C634" s="74">
        <v>580</v>
      </c>
      <c r="D634" s="73" t="s">
        <v>267</v>
      </c>
      <c r="E634" s="73" t="s">
        <v>22</v>
      </c>
      <c r="F634" s="73" t="s">
        <v>94</v>
      </c>
      <c r="G634" s="73">
        <v>7</v>
      </c>
      <c r="H634" s="73">
        <v>3</v>
      </c>
      <c r="I634" s="73">
        <v>10.5</v>
      </c>
      <c r="J634" s="73">
        <v>14</v>
      </c>
      <c r="K634" s="73">
        <v>17.5</v>
      </c>
      <c r="L634" s="73">
        <v>3</v>
      </c>
      <c r="M634" s="73">
        <v>1000</v>
      </c>
      <c r="N634" s="7">
        <f>IF('BTST OPTION CALLS'!E634="BUY",('BTST OPTION CALLS'!L634-'BTST OPTION CALLS'!G634)*('BTST OPTION CALLS'!M634),('BTST OPTION CALLS'!G634-'BTST OPTION CALLS'!L634)*('BTST OPTION CALLS'!M634))</f>
        <v>-4000</v>
      </c>
      <c r="O634" s="8">
        <f>'BTST OPTION CALLS'!N634/('BTST OPTION CALLS'!M634)/'BTST OPTION CALLS'!G634%</f>
        <v>-57.142857142857139</v>
      </c>
    </row>
    <row r="635" spans="1:15" ht="15.75">
      <c r="A635" s="73">
        <v>2</v>
      </c>
      <c r="B635" s="68">
        <v>43243</v>
      </c>
      <c r="C635" s="74">
        <v>145</v>
      </c>
      <c r="D635" s="73" t="s">
        <v>267</v>
      </c>
      <c r="E635" s="73" t="s">
        <v>22</v>
      </c>
      <c r="F635" s="73" t="s">
        <v>25</v>
      </c>
      <c r="G635" s="73">
        <v>3.2</v>
      </c>
      <c r="H635" s="73">
        <v>2</v>
      </c>
      <c r="I635" s="73">
        <v>3.9</v>
      </c>
      <c r="J635" s="73">
        <v>4.5</v>
      </c>
      <c r="K635" s="73">
        <v>5.0999999999999996</v>
      </c>
      <c r="L635" s="73">
        <v>5.0999999999999996</v>
      </c>
      <c r="M635" s="73">
        <v>7000</v>
      </c>
      <c r="N635" s="7">
        <f>IF('BTST OPTION CALLS'!E635="BUY",('BTST OPTION CALLS'!L635-'BTST OPTION CALLS'!G635)*('BTST OPTION CALLS'!M635),('BTST OPTION CALLS'!G635-'BTST OPTION CALLS'!L635)*('BTST OPTION CALLS'!M635))</f>
        <v>13299.999999999996</v>
      </c>
      <c r="O635" s="8">
        <f>'BTST OPTION CALLS'!N635/('BTST OPTION CALLS'!M635)/'BTST OPTION CALLS'!G635%</f>
        <v>59.374999999999979</v>
      </c>
    </row>
    <row r="636" spans="1:15" ht="15.75">
      <c r="A636" s="73">
        <v>3</v>
      </c>
      <c r="B636" s="68">
        <v>43231</v>
      </c>
      <c r="C636" s="74">
        <v>560</v>
      </c>
      <c r="D636" s="73" t="s">
        <v>267</v>
      </c>
      <c r="E636" s="73" t="s">
        <v>22</v>
      </c>
      <c r="F636" s="73" t="s">
        <v>58</v>
      </c>
      <c r="G636" s="73">
        <v>13</v>
      </c>
      <c r="H636" s="73">
        <v>6</v>
      </c>
      <c r="I636" s="73">
        <v>17</v>
      </c>
      <c r="J636" s="73">
        <v>21</v>
      </c>
      <c r="K636" s="73">
        <v>25</v>
      </c>
      <c r="L636" s="73">
        <v>16</v>
      </c>
      <c r="M636" s="73">
        <v>1200</v>
      </c>
      <c r="N636" s="7">
        <f>IF('BTST OPTION CALLS'!E636="BUY",('BTST OPTION CALLS'!L636-'BTST OPTION CALLS'!G636)*('BTST OPTION CALLS'!M636),('BTST OPTION CALLS'!G636-'BTST OPTION CALLS'!L636)*('BTST OPTION CALLS'!M636))</f>
        <v>3600</v>
      </c>
      <c r="O636" s="8">
        <f>'BTST OPTION CALLS'!N636/('BTST OPTION CALLS'!M636)/'BTST OPTION CALLS'!G636%</f>
        <v>23.076923076923077</v>
      </c>
    </row>
    <row r="637" spans="1:15" ht="15.75">
      <c r="A637" s="73">
        <v>4</v>
      </c>
      <c r="B637" s="68">
        <v>43230</v>
      </c>
      <c r="C637" s="74">
        <v>250</v>
      </c>
      <c r="D637" s="73" t="s">
        <v>282</v>
      </c>
      <c r="E637" s="73" t="s">
        <v>22</v>
      </c>
      <c r="F637" s="73" t="s">
        <v>82</v>
      </c>
      <c r="G637" s="73">
        <v>15.5</v>
      </c>
      <c r="H637" s="73">
        <v>11.5</v>
      </c>
      <c r="I637" s="73">
        <v>18</v>
      </c>
      <c r="J637" s="73">
        <v>20.5</v>
      </c>
      <c r="K637" s="73">
        <v>23</v>
      </c>
      <c r="L637" s="73">
        <v>18</v>
      </c>
      <c r="M637" s="73">
        <v>1600</v>
      </c>
      <c r="N637" s="7">
        <f>IF('BTST OPTION CALLS'!E637="BUY",('BTST OPTION CALLS'!L637-'BTST OPTION CALLS'!G637)*('BTST OPTION CALLS'!M637),('BTST OPTION CALLS'!G637-'BTST OPTION CALLS'!L637)*('BTST OPTION CALLS'!M637))</f>
        <v>4000</v>
      </c>
      <c r="O637" s="8">
        <f>'BTST OPTION CALLS'!N637/('BTST OPTION CALLS'!M637)/'BTST OPTION CALLS'!G637%</f>
        <v>16.129032258064516</v>
      </c>
    </row>
    <row r="638" spans="1:15" ht="15.75">
      <c r="A638" s="73">
        <v>5</v>
      </c>
      <c r="B638" s="68">
        <v>43224</v>
      </c>
      <c r="C638" s="74">
        <v>2000</v>
      </c>
      <c r="D638" s="73" t="s">
        <v>267</v>
      </c>
      <c r="E638" s="73" t="s">
        <v>22</v>
      </c>
      <c r="F638" s="73" t="s">
        <v>159</v>
      </c>
      <c r="G638" s="73">
        <v>25</v>
      </c>
      <c r="H638" s="73">
        <v>10</v>
      </c>
      <c r="I638" s="73">
        <v>33</v>
      </c>
      <c r="J638" s="73">
        <v>41</v>
      </c>
      <c r="K638" s="73">
        <v>49</v>
      </c>
      <c r="L638" s="73">
        <v>33</v>
      </c>
      <c r="M638" s="73">
        <v>500</v>
      </c>
      <c r="N638" s="7">
        <f>IF('BTST OPTION CALLS'!E638="BUY",('BTST OPTION CALLS'!L638-'BTST OPTION CALLS'!G638)*('BTST OPTION CALLS'!M638),('BTST OPTION CALLS'!G638-'BTST OPTION CALLS'!L638)*('BTST OPTION CALLS'!M638))</f>
        <v>4000</v>
      </c>
      <c r="O638" s="8">
        <f>'BTST OPTION CALLS'!N638/('BTST OPTION CALLS'!M638)/'BTST OPTION CALLS'!G638%</f>
        <v>32</v>
      </c>
    </row>
    <row r="639" spans="1:15" ht="15.75">
      <c r="A639" s="62" t="s">
        <v>95</v>
      </c>
      <c r="B639" s="52"/>
      <c r="C639" s="53"/>
      <c r="D639" s="54"/>
      <c r="E639" s="55"/>
      <c r="F639" s="55"/>
      <c r="G639" s="63"/>
      <c r="H639" s="56"/>
      <c r="I639" s="56"/>
      <c r="J639" s="56"/>
      <c r="K639" s="57"/>
      <c r="L639" s="64"/>
      <c r="M639" s="65"/>
      <c r="N639" s="66"/>
    </row>
    <row r="640" spans="1:15" ht="15.75">
      <c r="A640" s="62" t="s">
        <v>96</v>
      </c>
      <c r="B640" s="58"/>
      <c r="C640" s="53"/>
      <c r="D640" s="54"/>
      <c r="E640" s="55"/>
      <c r="F640" s="55"/>
      <c r="G640" s="63"/>
      <c r="H640" s="55"/>
      <c r="I640" s="55"/>
      <c r="J640" s="55"/>
      <c r="K640" s="57"/>
      <c r="L640" s="64"/>
      <c r="M640" s="65"/>
      <c r="N640" s="65"/>
      <c r="O640" s="65"/>
    </row>
    <row r="641" spans="1:15" ht="15.75">
      <c r="A641" s="62" t="s">
        <v>96</v>
      </c>
      <c r="B641" s="58"/>
      <c r="C641" s="59"/>
      <c r="D641" s="60"/>
      <c r="E641" s="61"/>
      <c r="F641" s="61"/>
      <c r="G641" s="67"/>
      <c r="H641" s="61"/>
      <c r="I641" s="61"/>
      <c r="J641" s="61"/>
      <c r="K641" s="61"/>
      <c r="M641" s="64"/>
    </row>
    <row r="642" spans="1:15" ht="16.5" thickBot="1">
      <c r="A642" s="17"/>
      <c r="B642" s="10"/>
      <c r="C642" s="10"/>
      <c r="D642" s="11"/>
      <c r="E642" s="11"/>
      <c r="F642" s="11"/>
      <c r="G642" s="12"/>
      <c r="H642" s="13"/>
      <c r="I642" s="14" t="s">
        <v>27</v>
      </c>
      <c r="J642" s="14"/>
      <c r="K642" s="15"/>
      <c r="L642" s="64"/>
      <c r="M642" s="16"/>
      <c r="N642" s="64"/>
      <c r="O642" s="65"/>
    </row>
    <row r="643" spans="1:15" ht="15.75">
      <c r="A643" s="17"/>
      <c r="B643" s="10"/>
      <c r="C643" s="10"/>
      <c r="D643" s="220" t="s">
        <v>28</v>
      </c>
      <c r="E643" s="220"/>
      <c r="F643" s="18">
        <v>5</v>
      </c>
      <c r="G643" s="19">
        <f>'BTST OPTION CALLS'!G644+'BTST OPTION CALLS'!G645+'BTST OPTION CALLS'!G646+'BTST OPTION CALLS'!G647+'BTST OPTION CALLS'!G648+'BTST OPTION CALLS'!G649</f>
        <v>100</v>
      </c>
      <c r="H643" s="11">
        <v>5</v>
      </c>
      <c r="I643" s="20">
        <f>'BTST OPTION CALLS'!H644/'BTST OPTION CALLS'!H643%</f>
        <v>80</v>
      </c>
      <c r="J643" s="20"/>
      <c r="L643" s="21"/>
    </row>
    <row r="644" spans="1:15" ht="15.75">
      <c r="A644" s="17"/>
      <c r="B644" s="10"/>
      <c r="C644" s="10"/>
      <c r="D644" s="221" t="s">
        <v>29</v>
      </c>
      <c r="E644" s="221"/>
      <c r="F644" s="22">
        <v>4</v>
      </c>
      <c r="G644" s="23">
        <f>('BTST OPTION CALLS'!F644/'BTST OPTION CALLS'!F643)*100</f>
        <v>80</v>
      </c>
      <c r="H644" s="11">
        <v>4</v>
      </c>
      <c r="I644" s="15"/>
      <c r="J644" s="15"/>
      <c r="K644" s="20"/>
      <c r="L644" s="15"/>
      <c r="M644" s="16"/>
      <c r="N644" s="16"/>
    </row>
    <row r="645" spans="1:15" ht="15.75">
      <c r="A645" s="24"/>
      <c r="B645" s="10"/>
      <c r="C645" s="10"/>
      <c r="D645" s="221" t="s">
        <v>31</v>
      </c>
      <c r="E645" s="221"/>
      <c r="F645" s="22">
        <v>0</v>
      </c>
      <c r="G645" s="23">
        <f>('BTST OPTION CALLS'!F645/'BTST OPTION CALLS'!F643)*100</f>
        <v>0</v>
      </c>
      <c r="H645" s="25"/>
      <c r="I645" s="11"/>
      <c r="J645" s="11"/>
      <c r="K645" s="11"/>
      <c r="L645" s="15"/>
      <c r="M645" s="16"/>
      <c r="N645" s="11" t="s">
        <v>30</v>
      </c>
    </row>
    <row r="646" spans="1:15" ht="15.75">
      <c r="A646" s="24"/>
      <c r="B646" s="10"/>
      <c r="C646" s="10"/>
      <c r="D646" s="221" t="s">
        <v>32</v>
      </c>
      <c r="E646" s="221"/>
      <c r="F646" s="22">
        <v>0</v>
      </c>
      <c r="G646" s="23">
        <f>('BTST OPTION CALLS'!F646/'BTST OPTION CALLS'!F643)*100</f>
        <v>0</v>
      </c>
      <c r="H646" s="25"/>
      <c r="I646" s="11"/>
      <c r="J646" s="11"/>
      <c r="K646" s="11"/>
      <c r="L646" s="15"/>
      <c r="M646" s="16"/>
      <c r="N646" s="16"/>
      <c r="O646" s="11"/>
    </row>
    <row r="647" spans="1:15" ht="15.75">
      <c r="A647" s="24"/>
      <c r="B647" s="10"/>
      <c r="C647" s="10"/>
      <c r="D647" s="221" t="s">
        <v>33</v>
      </c>
      <c r="E647" s="221"/>
      <c r="F647" s="22">
        <v>1</v>
      </c>
      <c r="G647" s="23">
        <f>('BTST OPTION CALLS'!F647/'BTST OPTION CALLS'!F643)*100</f>
        <v>20</v>
      </c>
      <c r="H647" s="25"/>
      <c r="I647" s="11" t="s">
        <v>34</v>
      </c>
      <c r="J647" s="11"/>
      <c r="K647" s="15"/>
      <c r="L647" s="15"/>
      <c r="M647" s="16"/>
      <c r="N647" s="16"/>
      <c r="O647" s="17"/>
    </row>
    <row r="648" spans="1:15" ht="15.75">
      <c r="A648" s="24"/>
      <c r="B648" s="10"/>
      <c r="C648" s="10"/>
      <c r="D648" s="221" t="s">
        <v>35</v>
      </c>
      <c r="E648" s="221"/>
      <c r="F648" s="22">
        <v>0</v>
      </c>
      <c r="G648" s="23">
        <f>('BTST OPTION CALLS'!F648/'BTST OPTION CALLS'!F643)*100</f>
        <v>0</v>
      </c>
      <c r="H648" s="25"/>
      <c r="I648" s="11"/>
      <c r="J648" s="11"/>
      <c r="K648" s="15"/>
      <c r="L648" s="15"/>
      <c r="M648" s="16"/>
      <c r="N648" s="16"/>
      <c r="O648" s="16"/>
    </row>
    <row r="649" spans="1:15" ht="16.5" thickBot="1">
      <c r="A649" s="24"/>
      <c r="B649" s="10"/>
      <c r="C649" s="10"/>
      <c r="D649" s="224" t="s">
        <v>36</v>
      </c>
      <c r="E649" s="224"/>
      <c r="F649" s="26"/>
      <c r="G649" s="27">
        <f>('BTST OPTION CALLS'!F649/'BTST OPTION CALLS'!F643)*100</f>
        <v>0</v>
      </c>
      <c r="H649" s="25"/>
      <c r="I649" s="11"/>
      <c r="J649" s="11"/>
      <c r="K649" s="21"/>
      <c r="L649" s="21"/>
      <c r="N649" s="16"/>
      <c r="O649" s="16"/>
    </row>
    <row r="650" spans="1:15" ht="15.75">
      <c r="A650" s="31" t="s">
        <v>37</v>
      </c>
      <c r="B650" s="28"/>
      <c r="C650" s="28"/>
      <c r="D650" s="32"/>
      <c r="E650" s="32"/>
      <c r="F650" s="33"/>
      <c r="G650" s="33"/>
      <c r="H650" s="34"/>
      <c r="I650" s="35"/>
      <c r="J650" s="35"/>
      <c r="K650" s="35"/>
      <c r="L650" s="33"/>
      <c r="M650" s="16"/>
      <c r="N650" s="29"/>
      <c r="O650" s="29"/>
    </row>
    <row r="651" spans="1:15" ht="14.25" customHeight="1">
      <c r="A651" s="36" t="s">
        <v>38</v>
      </c>
      <c r="B651" s="28"/>
      <c r="C651" s="28"/>
      <c r="D651" s="37"/>
      <c r="E651" s="38"/>
      <c r="F651" s="32"/>
      <c r="G651" s="35"/>
      <c r="H651" s="34"/>
      <c r="I651" s="35"/>
      <c r="J651" s="35"/>
      <c r="K651" s="35"/>
      <c r="L651" s="33"/>
      <c r="M651" s="16"/>
      <c r="N651" s="17"/>
      <c r="O651" s="17"/>
    </row>
    <row r="652" spans="1:15" ht="14.25" customHeight="1">
      <c r="A652" s="36" t="s">
        <v>39</v>
      </c>
      <c r="B652" s="28"/>
      <c r="C652" s="28"/>
      <c r="D652" s="32"/>
      <c r="E652" s="38"/>
      <c r="F652" s="32"/>
      <c r="G652" s="35"/>
      <c r="H652" s="34"/>
      <c r="I652" s="39"/>
      <c r="J652" s="39"/>
      <c r="K652" s="39"/>
      <c r="L652" s="33"/>
      <c r="M652" s="16"/>
      <c r="N652" s="16"/>
      <c r="O652" s="16"/>
    </row>
    <row r="653" spans="1:15" ht="14.25" customHeight="1">
      <c r="A653" s="36" t="s">
        <v>40</v>
      </c>
      <c r="B653" s="37"/>
      <c r="C653" s="28"/>
      <c r="D653" s="32"/>
      <c r="E653" s="38"/>
      <c r="F653" s="32"/>
      <c r="G653" s="35"/>
      <c r="H653" s="40"/>
      <c r="I653" s="39"/>
      <c r="J653" s="39"/>
      <c r="K653" s="39"/>
      <c r="L653" s="33"/>
      <c r="M653" s="16"/>
      <c r="N653" s="16"/>
      <c r="O653" s="16"/>
    </row>
    <row r="654" spans="1:15" ht="14.25" customHeight="1">
      <c r="A654" s="36" t="s">
        <v>41</v>
      </c>
      <c r="B654" s="24"/>
      <c r="C654" s="37"/>
      <c r="D654" s="32"/>
      <c r="E654" s="41"/>
      <c r="F654" s="35"/>
      <c r="G654" s="35"/>
      <c r="H654" s="40"/>
      <c r="I654" s="39"/>
      <c r="J654" s="39"/>
      <c r="K654" s="39"/>
      <c r="L654" s="35"/>
      <c r="M654" s="16"/>
      <c r="N654" s="16"/>
      <c r="O654" s="16"/>
    </row>
    <row r="655" spans="1:15">
      <c r="A655" s="217" t="s">
        <v>0</v>
      </c>
      <c r="B655" s="217"/>
      <c r="C655" s="217"/>
      <c r="D655" s="217"/>
      <c r="E655" s="217"/>
      <c r="F655" s="217"/>
      <c r="G655" s="217"/>
      <c r="H655" s="217"/>
      <c r="I655" s="217"/>
      <c r="J655" s="217"/>
      <c r="K655" s="217"/>
      <c r="L655" s="217"/>
      <c r="M655" s="217"/>
      <c r="N655" s="217"/>
      <c r="O655" s="217"/>
    </row>
    <row r="656" spans="1:15">
      <c r="A656" s="217"/>
      <c r="B656" s="217"/>
      <c r="C656" s="217"/>
      <c r="D656" s="217"/>
      <c r="E656" s="217"/>
      <c r="F656" s="217"/>
      <c r="G656" s="217"/>
      <c r="H656" s="217"/>
      <c r="I656" s="217"/>
      <c r="J656" s="217"/>
      <c r="K656" s="217"/>
      <c r="L656" s="217"/>
      <c r="M656" s="217"/>
      <c r="N656" s="217"/>
      <c r="O656" s="217"/>
    </row>
    <row r="657" spans="1:15">
      <c r="A657" s="217"/>
      <c r="B657" s="217"/>
      <c r="C657" s="217"/>
      <c r="D657" s="217"/>
      <c r="E657" s="217"/>
      <c r="F657" s="217"/>
      <c r="G657" s="217"/>
      <c r="H657" s="217"/>
      <c r="I657" s="217"/>
      <c r="J657" s="217"/>
      <c r="K657" s="217"/>
      <c r="L657" s="217"/>
      <c r="M657" s="217"/>
      <c r="N657" s="217"/>
      <c r="O657" s="217"/>
    </row>
    <row r="658" spans="1:15" ht="15.75">
      <c r="A658" s="218" t="s">
        <v>1</v>
      </c>
      <c r="B658" s="218"/>
      <c r="C658" s="218"/>
      <c r="D658" s="218"/>
      <c r="E658" s="218"/>
      <c r="F658" s="218"/>
      <c r="G658" s="218"/>
      <c r="H658" s="218"/>
      <c r="I658" s="218"/>
      <c r="J658" s="218"/>
      <c r="K658" s="218"/>
      <c r="L658" s="218"/>
      <c r="M658" s="218"/>
      <c r="N658" s="218"/>
      <c r="O658" s="218"/>
    </row>
    <row r="659" spans="1:15" ht="15.75">
      <c r="A659" s="218" t="s">
        <v>2</v>
      </c>
      <c r="B659" s="218"/>
      <c r="C659" s="218"/>
      <c r="D659" s="218"/>
      <c r="E659" s="218"/>
      <c r="F659" s="218"/>
      <c r="G659" s="218"/>
      <c r="H659" s="218"/>
      <c r="I659" s="218"/>
      <c r="J659" s="218"/>
      <c r="K659" s="218"/>
      <c r="L659" s="218"/>
      <c r="M659" s="218"/>
      <c r="N659" s="218"/>
      <c r="O659" s="218"/>
    </row>
    <row r="660" spans="1:15" ht="15.75">
      <c r="A660" s="222" t="s">
        <v>3</v>
      </c>
      <c r="B660" s="222"/>
      <c r="C660" s="222"/>
      <c r="D660" s="222"/>
      <c r="E660" s="222"/>
      <c r="F660" s="222"/>
      <c r="G660" s="222"/>
      <c r="H660" s="222"/>
      <c r="I660" s="222"/>
      <c r="J660" s="222"/>
      <c r="K660" s="222"/>
      <c r="L660" s="222"/>
      <c r="M660" s="222"/>
      <c r="N660" s="222"/>
      <c r="O660" s="222"/>
    </row>
    <row r="661" spans="1:15" ht="15.75">
      <c r="A661" s="223" t="s">
        <v>280</v>
      </c>
      <c r="B661" s="223"/>
      <c r="C661" s="223"/>
      <c r="D661" s="223"/>
      <c r="E661" s="223"/>
      <c r="F661" s="223"/>
      <c r="G661" s="223"/>
      <c r="H661" s="223"/>
      <c r="I661" s="223"/>
      <c r="J661" s="223"/>
      <c r="K661" s="223"/>
      <c r="L661" s="223"/>
      <c r="M661" s="223"/>
      <c r="N661" s="223"/>
      <c r="O661" s="223"/>
    </row>
    <row r="662" spans="1:15" ht="15.75">
      <c r="A662" s="225" t="s">
        <v>5</v>
      </c>
      <c r="B662" s="225"/>
      <c r="C662" s="225"/>
      <c r="D662" s="225"/>
      <c r="E662" s="225"/>
      <c r="F662" s="225"/>
      <c r="G662" s="225"/>
      <c r="H662" s="225"/>
      <c r="I662" s="225"/>
      <c r="J662" s="225"/>
      <c r="K662" s="225"/>
      <c r="L662" s="225"/>
      <c r="M662" s="225"/>
      <c r="N662" s="225"/>
      <c r="O662" s="225"/>
    </row>
    <row r="663" spans="1:15">
      <c r="A663" s="226" t="s">
        <v>6</v>
      </c>
      <c r="B663" s="219" t="s">
        <v>7</v>
      </c>
      <c r="C663" s="227" t="s">
        <v>8</v>
      </c>
      <c r="D663" s="219" t="s">
        <v>9</v>
      </c>
      <c r="E663" s="226" t="s">
        <v>10</v>
      </c>
      <c r="F663" s="226" t="s">
        <v>11</v>
      </c>
      <c r="G663" s="219" t="s">
        <v>12</v>
      </c>
      <c r="H663" s="219" t="s">
        <v>13</v>
      </c>
      <c r="I663" s="227" t="s">
        <v>14</v>
      </c>
      <c r="J663" s="227" t="s">
        <v>15</v>
      </c>
      <c r="K663" s="227" t="s">
        <v>16</v>
      </c>
      <c r="L663" s="228" t="s">
        <v>17</v>
      </c>
      <c r="M663" s="219" t="s">
        <v>18</v>
      </c>
      <c r="N663" s="219" t="s">
        <v>19</v>
      </c>
      <c r="O663" s="219" t="s">
        <v>20</v>
      </c>
    </row>
    <row r="664" spans="1:15">
      <c r="A664" s="226"/>
      <c r="B664" s="219"/>
      <c r="C664" s="227"/>
      <c r="D664" s="219"/>
      <c r="E664" s="226"/>
      <c r="F664" s="226"/>
      <c r="G664" s="219"/>
      <c r="H664" s="219"/>
      <c r="I664" s="227"/>
      <c r="J664" s="227"/>
      <c r="K664" s="227"/>
      <c r="L664" s="228"/>
      <c r="M664" s="219"/>
      <c r="N664" s="219"/>
      <c r="O664" s="219"/>
    </row>
    <row r="665" spans="1:15" ht="16.5" customHeight="1">
      <c r="A665" s="47">
        <v>1</v>
      </c>
      <c r="B665" s="68">
        <v>43186</v>
      </c>
      <c r="C665" s="5">
        <v>250</v>
      </c>
      <c r="D665" s="5" t="s">
        <v>267</v>
      </c>
      <c r="E665" s="5" t="s">
        <v>22</v>
      </c>
      <c r="F665" s="5" t="s">
        <v>49</v>
      </c>
      <c r="G665" s="6">
        <v>5</v>
      </c>
      <c r="H665" s="6">
        <v>2</v>
      </c>
      <c r="I665" s="6">
        <v>6.5</v>
      </c>
      <c r="J665" s="6">
        <v>8</v>
      </c>
      <c r="K665" s="6">
        <v>9.5</v>
      </c>
      <c r="L665" s="6">
        <v>2</v>
      </c>
      <c r="M665" s="5">
        <v>3000</v>
      </c>
      <c r="N665" s="7">
        <f>IF('BTST OPTION CALLS'!E665="BUY",('BTST OPTION CALLS'!L665-'BTST OPTION CALLS'!G665)*('BTST OPTION CALLS'!M665),('BTST OPTION CALLS'!G665-'BTST OPTION CALLS'!L665)*('BTST OPTION CALLS'!M665))</f>
        <v>-9000</v>
      </c>
      <c r="O665" s="8">
        <f>'BTST OPTION CALLS'!N665/('BTST OPTION CALLS'!M665)/'BTST OPTION CALLS'!G665%</f>
        <v>-60</v>
      </c>
    </row>
    <row r="666" spans="1:15" ht="16.5" customHeight="1">
      <c r="A666" s="47">
        <v>2</v>
      </c>
      <c r="B666" s="68">
        <v>43185</v>
      </c>
      <c r="C666" s="5">
        <v>550</v>
      </c>
      <c r="D666" s="5" t="s">
        <v>267</v>
      </c>
      <c r="E666" s="5" t="s">
        <v>22</v>
      </c>
      <c r="F666" s="5" t="s">
        <v>77</v>
      </c>
      <c r="G666" s="6">
        <v>3</v>
      </c>
      <c r="H666" s="6">
        <v>0.5</v>
      </c>
      <c r="I666" s="6">
        <v>6</v>
      </c>
      <c r="J666" s="6">
        <v>9</v>
      </c>
      <c r="K666" s="6">
        <v>12</v>
      </c>
      <c r="L666" s="6">
        <v>12</v>
      </c>
      <c r="M666" s="5">
        <v>1100</v>
      </c>
      <c r="N666" s="7">
        <f>IF('BTST OPTION CALLS'!E666="BUY",('BTST OPTION CALLS'!L666-'BTST OPTION CALLS'!G666)*('BTST OPTION CALLS'!M666),('BTST OPTION CALLS'!G666-'BTST OPTION CALLS'!L666)*('BTST OPTION CALLS'!M666))</f>
        <v>9900</v>
      </c>
      <c r="O666" s="8">
        <f>'BTST OPTION CALLS'!N666/('BTST OPTION CALLS'!M666)/'BTST OPTION CALLS'!G666%</f>
        <v>300</v>
      </c>
    </row>
    <row r="667" spans="1:15" ht="16.5" customHeight="1">
      <c r="A667" s="47">
        <v>3</v>
      </c>
      <c r="B667" s="68">
        <v>43181</v>
      </c>
      <c r="C667" s="5">
        <v>280</v>
      </c>
      <c r="D667" s="5" t="s">
        <v>282</v>
      </c>
      <c r="E667" s="5" t="s">
        <v>22</v>
      </c>
      <c r="F667" s="5" t="s">
        <v>91</v>
      </c>
      <c r="G667" s="6">
        <v>3.3</v>
      </c>
      <c r="H667" s="6">
        <v>1</v>
      </c>
      <c r="I667" s="6">
        <v>4.5</v>
      </c>
      <c r="J667" s="6">
        <v>5.7</v>
      </c>
      <c r="K667" s="6">
        <v>7</v>
      </c>
      <c r="L667" s="6">
        <v>7</v>
      </c>
      <c r="M667" s="5">
        <v>2750</v>
      </c>
      <c r="N667" s="7">
        <f>IF('BTST OPTION CALLS'!E667="BUY",('BTST OPTION CALLS'!L667-'BTST OPTION CALLS'!G667)*('BTST OPTION CALLS'!M667),('BTST OPTION CALLS'!G667-'BTST OPTION CALLS'!L667)*('BTST OPTION CALLS'!M667))</f>
        <v>10175</v>
      </c>
      <c r="O667" s="8">
        <f>'BTST OPTION CALLS'!N667/('BTST OPTION CALLS'!M667)/'BTST OPTION CALLS'!G667%</f>
        <v>112.12121212121212</v>
      </c>
    </row>
    <row r="668" spans="1:15" ht="16.5" customHeight="1">
      <c r="A668" s="47">
        <v>4</v>
      </c>
      <c r="B668" s="68">
        <v>43180</v>
      </c>
      <c r="C668" s="5">
        <v>290</v>
      </c>
      <c r="D668" s="5" t="s">
        <v>282</v>
      </c>
      <c r="E668" s="5" t="s">
        <v>22</v>
      </c>
      <c r="F668" s="5" t="s">
        <v>91</v>
      </c>
      <c r="G668" s="6">
        <v>4.5</v>
      </c>
      <c r="H668" s="6">
        <v>3</v>
      </c>
      <c r="I668" s="6">
        <v>5.7</v>
      </c>
      <c r="J668" s="6">
        <v>7</v>
      </c>
      <c r="K668" s="6">
        <v>7.8</v>
      </c>
      <c r="L668" s="6">
        <v>5.7</v>
      </c>
      <c r="M668" s="5">
        <v>2750</v>
      </c>
      <c r="N668" s="7">
        <f>IF('BTST OPTION CALLS'!E668="BUY",('BTST OPTION CALLS'!L668-'BTST OPTION CALLS'!G668)*('BTST OPTION CALLS'!M668),('BTST OPTION CALLS'!G668-'BTST OPTION CALLS'!L668)*('BTST OPTION CALLS'!M668))</f>
        <v>3300.0000000000005</v>
      </c>
      <c r="O668" s="8">
        <f>'BTST OPTION CALLS'!N668/('BTST OPTION CALLS'!M668)/'BTST OPTION CALLS'!G668%</f>
        <v>26.666666666666671</v>
      </c>
    </row>
    <row r="669" spans="1:15" ht="16.5" customHeight="1">
      <c r="A669" s="47">
        <v>5</v>
      </c>
      <c r="B669" s="68">
        <v>43171</v>
      </c>
      <c r="C669" s="5">
        <v>230</v>
      </c>
      <c r="D669" s="5" t="s">
        <v>267</v>
      </c>
      <c r="E669" s="5" t="s">
        <v>22</v>
      </c>
      <c r="F669" s="5" t="s">
        <v>247</v>
      </c>
      <c r="G669" s="6">
        <v>8</v>
      </c>
      <c r="H669" s="6">
        <v>6</v>
      </c>
      <c r="I669" s="6">
        <v>9</v>
      </c>
      <c r="J669" s="6">
        <v>10</v>
      </c>
      <c r="K669" s="6">
        <v>11</v>
      </c>
      <c r="L669" s="6">
        <v>6</v>
      </c>
      <c r="M669" s="5">
        <v>4500</v>
      </c>
      <c r="N669" s="7">
        <f>IF('BTST OPTION CALLS'!E669="BUY",('BTST OPTION CALLS'!L669-'BTST OPTION CALLS'!G669)*('BTST OPTION CALLS'!M669),('BTST OPTION CALLS'!G669-'BTST OPTION CALLS'!L669)*('BTST OPTION CALLS'!M669))</f>
        <v>-9000</v>
      </c>
      <c r="O669" s="8">
        <f>'BTST OPTION CALLS'!N669/('BTST OPTION CALLS'!M669)/'BTST OPTION CALLS'!G669%</f>
        <v>-25</v>
      </c>
    </row>
    <row r="670" spans="1:15" ht="16.5" customHeight="1">
      <c r="A670" s="47">
        <v>6</v>
      </c>
      <c r="B670" s="68">
        <v>43171</v>
      </c>
      <c r="C670" s="5">
        <v>400</v>
      </c>
      <c r="D670" s="5" t="s">
        <v>267</v>
      </c>
      <c r="E670" s="5" t="s">
        <v>22</v>
      </c>
      <c r="F670" s="5" t="s">
        <v>56</v>
      </c>
      <c r="G670" s="6">
        <v>5</v>
      </c>
      <c r="H670" s="6">
        <v>1</v>
      </c>
      <c r="I670" s="6">
        <v>7.5</v>
      </c>
      <c r="J670" s="6">
        <v>10</v>
      </c>
      <c r="K670" s="6">
        <v>12.5</v>
      </c>
      <c r="L670" s="6">
        <v>7.5</v>
      </c>
      <c r="M670" s="5">
        <v>1500</v>
      </c>
      <c r="N670" s="7">
        <f>IF('BTST OPTION CALLS'!E670="BUY",('BTST OPTION CALLS'!L670-'BTST OPTION CALLS'!G670)*('BTST OPTION CALLS'!M670),('BTST OPTION CALLS'!G670-'BTST OPTION CALLS'!L670)*('BTST OPTION CALLS'!M670))</f>
        <v>3750</v>
      </c>
      <c r="O670" s="8">
        <f>'BTST OPTION CALLS'!N670/('BTST OPTION CALLS'!M670)/'BTST OPTION CALLS'!G670%</f>
        <v>50</v>
      </c>
    </row>
    <row r="671" spans="1:15" ht="15.75">
      <c r="A671" s="47">
        <v>7</v>
      </c>
      <c r="B671" s="68">
        <v>43165</v>
      </c>
      <c r="C671" s="5">
        <v>225</v>
      </c>
      <c r="D671" s="5" t="s">
        <v>282</v>
      </c>
      <c r="E671" s="5" t="s">
        <v>22</v>
      </c>
      <c r="F671" s="5" t="s">
        <v>24</v>
      </c>
      <c r="G671" s="6">
        <v>8</v>
      </c>
      <c r="H671" s="6">
        <v>6</v>
      </c>
      <c r="I671" s="6">
        <v>9</v>
      </c>
      <c r="J671" s="6">
        <v>10</v>
      </c>
      <c r="K671" s="6">
        <v>11</v>
      </c>
      <c r="L671" s="6">
        <v>11</v>
      </c>
      <c r="M671" s="5">
        <v>3500</v>
      </c>
      <c r="N671" s="7">
        <f>IF('BTST OPTION CALLS'!E671="BUY",('BTST OPTION CALLS'!L671-'BTST OPTION CALLS'!G671)*('BTST OPTION CALLS'!M671),('BTST OPTION CALLS'!G671-'BTST OPTION CALLS'!L671)*('BTST OPTION CALLS'!M671))</f>
        <v>10500</v>
      </c>
      <c r="O671" s="8">
        <f>'BTST OPTION CALLS'!N671/('BTST OPTION CALLS'!M671)/'BTST OPTION CALLS'!G671%</f>
        <v>37.5</v>
      </c>
    </row>
    <row r="672" spans="1:15" ht="15.75">
      <c r="A672" s="47">
        <v>8</v>
      </c>
      <c r="B672" s="68">
        <v>43164</v>
      </c>
      <c r="C672" s="5">
        <v>860</v>
      </c>
      <c r="D672" s="5" t="s">
        <v>267</v>
      </c>
      <c r="E672" s="5" t="s">
        <v>22</v>
      </c>
      <c r="F672" s="5" t="s">
        <v>275</v>
      </c>
      <c r="G672" s="6">
        <v>28</v>
      </c>
      <c r="H672" s="6">
        <v>22</v>
      </c>
      <c r="I672" s="6">
        <v>32</v>
      </c>
      <c r="J672" s="6">
        <v>35</v>
      </c>
      <c r="K672" s="6">
        <v>38</v>
      </c>
      <c r="L672" s="6">
        <v>22</v>
      </c>
      <c r="M672" s="5">
        <v>1500</v>
      </c>
      <c r="N672" s="7">
        <f>IF('BTST OPTION CALLS'!E672="BUY",('BTST OPTION CALLS'!L672-'BTST OPTION CALLS'!G672)*('BTST OPTION CALLS'!M672),('BTST OPTION CALLS'!G672-'BTST OPTION CALLS'!L672)*('BTST OPTION CALLS'!M672))</f>
        <v>-9000</v>
      </c>
      <c r="O672" s="8">
        <f>'BTST OPTION CALLS'!N672/('BTST OPTION CALLS'!M672)/'BTST OPTION CALLS'!G672%</f>
        <v>-21.428571428571427</v>
      </c>
    </row>
    <row r="674" spans="1:15" ht="15.75">
      <c r="A674" s="62" t="s">
        <v>95</v>
      </c>
      <c r="B674" s="52"/>
      <c r="C674" s="53"/>
      <c r="D674" s="54"/>
      <c r="E674" s="55"/>
      <c r="F674" s="55"/>
      <c r="G674" s="63"/>
      <c r="H674" s="56"/>
      <c r="I674" s="56"/>
      <c r="J674" s="56"/>
      <c r="K674" s="57"/>
      <c r="L674" s="64"/>
      <c r="M674" s="65"/>
      <c r="N674" s="66"/>
    </row>
    <row r="675" spans="1:15" ht="15.75">
      <c r="A675" s="62" t="s">
        <v>96</v>
      </c>
      <c r="B675" s="58"/>
      <c r="C675" s="53"/>
      <c r="D675" s="54"/>
      <c r="E675" s="55"/>
      <c r="F675" s="55"/>
      <c r="G675" s="63"/>
      <c r="H675" s="55"/>
      <c r="I675" s="55"/>
      <c r="J675" s="55"/>
      <c r="K675" s="57"/>
      <c r="L675" s="64"/>
      <c r="M675" s="65"/>
      <c r="N675" s="65"/>
      <c r="O675" s="65"/>
    </row>
    <row r="676" spans="1:15" ht="15.75">
      <c r="A676" s="62" t="s">
        <v>96</v>
      </c>
      <c r="B676" s="58"/>
      <c r="C676" s="59"/>
      <c r="D676" s="60"/>
      <c r="E676" s="61"/>
      <c r="F676" s="61"/>
      <c r="G676" s="67"/>
      <c r="H676" s="61"/>
      <c r="I676" s="61"/>
      <c r="J676" s="61"/>
      <c r="K676" s="61"/>
      <c r="M676" s="64"/>
      <c r="N676" s="64"/>
      <c r="O676" s="65"/>
    </row>
    <row r="677" spans="1:15" ht="16.5" thickBot="1">
      <c r="A677" s="17"/>
      <c r="B677" s="10"/>
      <c r="C677" s="10"/>
      <c r="D677" s="11"/>
      <c r="E677" s="11"/>
      <c r="F677" s="11"/>
      <c r="G677" s="12"/>
      <c r="H677" s="13"/>
      <c r="I677" s="14" t="s">
        <v>27</v>
      </c>
      <c r="J677" s="14"/>
      <c r="K677" s="15"/>
      <c r="L677" s="64"/>
      <c r="M677" s="16"/>
      <c r="N677" s="16"/>
      <c r="O677" s="16"/>
    </row>
    <row r="678" spans="1:15" ht="15.75">
      <c r="A678" s="17"/>
      <c r="B678" s="10"/>
      <c r="C678" s="10"/>
      <c r="D678" s="220" t="s">
        <v>28</v>
      </c>
      <c r="E678" s="220"/>
      <c r="F678" s="18">
        <v>8</v>
      </c>
      <c r="G678" s="19">
        <f>'BTST OPTION CALLS'!G679+'BTST OPTION CALLS'!G680+'BTST OPTION CALLS'!G681+'BTST OPTION CALLS'!G682+'BTST OPTION CALLS'!G683+'BTST OPTION CALLS'!G684</f>
        <v>100</v>
      </c>
      <c r="H678" s="11">
        <v>5</v>
      </c>
      <c r="I678" s="20">
        <f>'BTST OPTION CALLS'!H679/'BTST OPTION CALLS'!H678%</f>
        <v>60</v>
      </c>
      <c r="J678" s="20"/>
      <c r="L678" s="21"/>
    </row>
    <row r="679" spans="1:15" ht="15.75">
      <c r="A679" s="17"/>
      <c r="B679" s="10"/>
      <c r="C679" s="10"/>
      <c r="D679" s="221" t="s">
        <v>29</v>
      </c>
      <c r="E679" s="221"/>
      <c r="F679" s="22">
        <v>5</v>
      </c>
      <c r="G679" s="23">
        <f>('BTST OPTION CALLS'!F679/'BTST OPTION CALLS'!F678)*100</f>
        <v>62.5</v>
      </c>
      <c r="H679" s="11">
        <v>3</v>
      </c>
      <c r="I679" s="15"/>
      <c r="J679" s="15"/>
      <c r="K679" s="20"/>
      <c r="L679" s="15"/>
      <c r="M679" s="16"/>
      <c r="N679" s="11" t="s">
        <v>30</v>
      </c>
      <c r="O679" s="11"/>
    </row>
    <row r="680" spans="1:15" ht="15.75">
      <c r="A680" s="24"/>
      <c r="B680" s="10"/>
      <c r="C680" s="10"/>
      <c r="D680" s="221" t="s">
        <v>31</v>
      </c>
      <c r="E680" s="221"/>
      <c r="F680" s="22">
        <v>0</v>
      </c>
      <c r="G680" s="23">
        <f>('BTST OPTION CALLS'!F680/'BTST OPTION CALLS'!F678)*100</f>
        <v>0</v>
      </c>
      <c r="H680" s="25"/>
      <c r="I680" s="11"/>
      <c r="J680" s="11"/>
      <c r="K680" s="11"/>
      <c r="L680" s="15"/>
      <c r="M680" s="16"/>
      <c r="N680" s="17"/>
      <c r="O680" s="17"/>
    </row>
    <row r="681" spans="1:15" ht="15.75">
      <c r="A681" s="24"/>
      <c r="B681" s="10"/>
      <c r="C681" s="10"/>
      <c r="D681" s="221" t="s">
        <v>32</v>
      </c>
      <c r="E681" s="221"/>
      <c r="F681" s="22">
        <v>0</v>
      </c>
      <c r="G681" s="23">
        <f>('BTST OPTION CALLS'!F681/'BTST OPTION CALLS'!F678)*100</f>
        <v>0</v>
      </c>
      <c r="H681" s="25"/>
      <c r="I681" s="11"/>
      <c r="J681" s="11"/>
      <c r="K681" s="11"/>
      <c r="L681" s="15"/>
      <c r="M681" s="16"/>
      <c r="N681" s="16"/>
      <c r="O681" s="16"/>
    </row>
    <row r="682" spans="1:15" ht="15.75">
      <c r="A682" s="24"/>
      <c r="B682" s="10"/>
      <c r="C682" s="10"/>
      <c r="D682" s="221" t="s">
        <v>33</v>
      </c>
      <c r="E682" s="221"/>
      <c r="F682" s="22">
        <v>3</v>
      </c>
      <c r="G682" s="23">
        <f>('BTST OPTION CALLS'!F682/'BTST OPTION CALLS'!F678)*100</f>
        <v>37.5</v>
      </c>
      <c r="H682" s="25"/>
      <c r="I682" s="11" t="s">
        <v>34</v>
      </c>
      <c r="J682" s="11"/>
      <c r="K682" s="15"/>
      <c r="L682" s="15"/>
      <c r="M682" s="16"/>
      <c r="N682" s="16"/>
      <c r="O682" s="16"/>
    </row>
    <row r="683" spans="1:15" ht="15.75">
      <c r="A683" s="24"/>
      <c r="B683" s="10"/>
      <c r="C683" s="10"/>
      <c r="D683" s="221" t="s">
        <v>35</v>
      </c>
      <c r="E683" s="221"/>
      <c r="F683" s="22">
        <v>0</v>
      </c>
      <c r="G683" s="23">
        <f>('BTST OPTION CALLS'!F683/'BTST OPTION CALLS'!F678)*100</f>
        <v>0</v>
      </c>
      <c r="H683" s="25"/>
      <c r="I683" s="11"/>
      <c r="J683" s="11"/>
      <c r="K683" s="15"/>
      <c r="L683" s="15"/>
      <c r="M683" s="16"/>
      <c r="N683" s="16"/>
      <c r="O683" s="16"/>
    </row>
    <row r="684" spans="1:15" ht="16.5" thickBot="1">
      <c r="A684" s="24"/>
      <c r="B684" s="10"/>
      <c r="C684" s="10"/>
      <c r="D684" s="224" t="s">
        <v>36</v>
      </c>
      <c r="E684" s="224"/>
      <c r="F684" s="26"/>
      <c r="G684" s="27">
        <f>('BTST OPTION CALLS'!F684/'BTST OPTION CALLS'!F678)*100</f>
        <v>0</v>
      </c>
      <c r="H684" s="25"/>
      <c r="I684" s="11"/>
      <c r="J684" s="11"/>
      <c r="K684" s="21"/>
      <c r="L684" s="21"/>
      <c r="N684" s="16"/>
      <c r="O684" s="16"/>
    </row>
    <row r="685" spans="1:15" ht="15.75">
      <c r="A685" s="31" t="s">
        <v>37</v>
      </c>
      <c r="B685" s="28"/>
      <c r="C685" s="28"/>
      <c r="D685" s="32"/>
      <c r="E685" s="32"/>
      <c r="F685" s="33"/>
      <c r="G685" s="33"/>
      <c r="H685" s="34"/>
      <c r="I685" s="35"/>
      <c r="J685" s="35"/>
      <c r="K685" s="35"/>
      <c r="L685" s="33"/>
      <c r="M685" s="16"/>
      <c r="N685" s="29"/>
      <c r="O685" s="29"/>
    </row>
    <row r="686" spans="1:15" ht="15.75">
      <c r="A686" s="36" t="s">
        <v>38</v>
      </c>
      <c r="B686" s="28"/>
      <c r="C686" s="28"/>
      <c r="D686" s="37"/>
      <c r="E686" s="38"/>
      <c r="F686" s="32"/>
      <c r="G686" s="35"/>
      <c r="H686" s="34"/>
      <c r="I686" s="35"/>
      <c r="J686" s="35"/>
      <c r="K686" s="35"/>
      <c r="L686" s="33"/>
      <c r="M686" s="16"/>
      <c r="N686" s="17"/>
      <c r="O686" s="17"/>
    </row>
    <row r="687" spans="1:15" ht="15.75">
      <c r="A687" s="36" t="s">
        <v>39</v>
      </c>
      <c r="B687" s="28"/>
      <c r="C687" s="28"/>
      <c r="D687" s="32"/>
      <c r="E687" s="38"/>
      <c r="F687" s="32"/>
      <c r="G687" s="35"/>
      <c r="H687" s="34"/>
      <c r="I687" s="39"/>
      <c r="J687" s="39"/>
      <c r="K687" s="39"/>
      <c r="L687" s="33"/>
      <c r="M687" s="16"/>
      <c r="N687" s="16"/>
      <c r="O687" s="16"/>
    </row>
    <row r="688" spans="1:15" ht="15.75">
      <c r="A688" s="36" t="s">
        <v>40</v>
      </c>
      <c r="B688" s="37"/>
      <c r="C688" s="28"/>
      <c r="D688" s="32"/>
      <c r="E688" s="38"/>
      <c r="F688" s="32"/>
      <c r="G688" s="35"/>
      <c r="H688" s="40"/>
      <c r="I688" s="39"/>
      <c r="J688" s="39"/>
      <c r="K688" s="39"/>
      <c r="L688" s="33"/>
      <c r="M688" s="16"/>
      <c r="N688" s="16"/>
      <c r="O688" s="16"/>
    </row>
    <row r="689" spans="1:15" ht="15.75">
      <c r="A689" s="36" t="s">
        <v>41</v>
      </c>
      <c r="B689" s="24"/>
      <c r="C689" s="37"/>
      <c r="D689" s="32"/>
      <c r="E689" s="41"/>
      <c r="F689" s="35"/>
      <c r="G689" s="35"/>
      <c r="H689" s="40"/>
      <c r="I689" s="39"/>
      <c r="J689" s="39"/>
      <c r="K689" s="39"/>
      <c r="L689" s="35"/>
      <c r="M689" s="16"/>
      <c r="N689" s="16"/>
      <c r="O689" s="16"/>
    </row>
    <row r="691" spans="1:15">
      <c r="A691" s="217" t="s">
        <v>0</v>
      </c>
      <c r="B691" s="217"/>
      <c r="C691" s="217"/>
      <c r="D691" s="217"/>
      <c r="E691" s="217"/>
      <c r="F691" s="217"/>
      <c r="G691" s="217"/>
      <c r="H691" s="217"/>
      <c r="I691" s="217"/>
      <c r="J691" s="217"/>
      <c r="K691" s="217"/>
      <c r="L691" s="217"/>
      <c r="M691" s="217"/>
      <c r="N691" s="217"/>
      <c r="O691" s="217"/>
    </row>
    <row r="692" spans="1:15">
      <c r="A692" s="217"/>
      <c r="B692" s="217"/>
      <c r="C692" s="217"/>
      <c r="D692" s="217"/>
      <c r="E692" s="217"/>
      <c r="F692" s="217"/>
      <c r="G692" s="217"/>
      <c r="H692" s="217"/>
      <c r="I692" s="217"/>
      <c r="J692" s="217"/>
      <c r="K692" s="217"/>
      <c r="L692" s="217"/>
      <c r="M692" s="217"/>
      <c r="N692" s="217"/>
      <c r="O692" s="217"/>
    </row>
    <row r="693" spans="1:15">
      <c r="A693" s="217"/>
      <c r="B693" s="217"/>
      <c r="C693" s="217"/>
      <c r="D693" s="217"/>
      <c r="E693" s="217"/>
      <c r="F693" s="217"/>
      <c r="G693" s="217"/>
      <c r="H693" s="217"/>
      <c r="I693" s="217"/>
      <c r="J693" s="217"/>
      <c r="K693" s="217"/>
      <c r="L693" s="217"/>
      <c r="M693" s="217"/>
      <c r="N693" s="217"/>
      <c r="O693" s="217"/>
    </row>
    <row r="694" spans="1:15" ht="15.75">
      <c r="A694" s="218" t="s">
        <v>1</v>
      </c>
      <c r="B694" s="218"/>
      <c r="C694" s="218"/>
      <c r="D694" s="218"/>
      <c r="E694" s="218"/>
      <c r="F694" s="218"/>
      <c r="G694" s="218"/>
      <c r="H694" s="218"/>
      <c r="I694" s="218"/>
      <c r="J694" s="218"/>
      <c r="K694" s="218"/>
      <c r="L694" s="218"/>
      <c r="M694" s="218"/>
      <c r="N694" s="218"/>
      <c r="O694" s="218"/>
    </row>
    <row r="695" spans="1:15" ht="15.75">
      <c r="A695" s="218" t="s">
        <v>2</v>
      </c>
      <c r="B695" s="218"/>
      <c r="C695" s="218"/>
      <c r="D695" s="218"/>
      <c r="E695" s="218"/>
      <c r="F695" s="218"/>
      <c r="G695" s="218"/>
      <c r="H695" s="218"/>
      <c r="I695" s="218"/>
      <c r="J695" s="218"/>
      <c r="K695" s="218"/>
      <c r="L695" s="218"/>
      <c r="M695" s="218"/>
      <c r="N695" s="218"/>
      <c r="O695" s="218"/>
    </row>
    <row r="696" spans="1:15" ht="15.75">
      <c r="A696" s="222" t="s">
        <v>3</v>
      </c>
      <c r="B696" s="222"/>
      <c r="C696" s="222"/>
      <c r="D696" s="222"/>
      <c r="E696" s="222"/>
      <c r="F696" s="222"/>
      <c r="G696" s="222"/>
      <c r="H696" s="222"/>
      <c r="I696" s="222"/>
      <c r="J696" s="222"/>
      <c r="K696" s="222"/>
      <c r="L696" s="222"/>
      <c r="M696" s="222"/>
      <c r="N696" s="222"/>
      <c r="O696" s="222"/>
    </row>
    <row r="697" spans="1:15" ht="15.75">
      <c r="A697" s="223" t="s">
        <v>278</v>
      </c>
      <c r="B697" s="223"/>
      <c r="C697" s="223"/>
      <c r="D697" s="223"/>
      <c r="E697" s="223"/>
      <c r="F697" s="223"/>
      <c r="G697" s="223"/>
      <c r="H697" s="223"/>
      <c r="I697" s="223"/>
      <c r="J697" s="223"/>
      <c r="K697" s="223"/>
      <c r="L697" s="223"/>
      <c r="M697" s="223"/>
      <c r="N697" s="223"/>
      <c r="O697" s="223"/>
    </row>
    <row r="698" spans="1:15" ht="15.75">
      <c r="A698" s="225" t="s">
        <v>5</v>
      </c>
      <c r="B698" s="225"/>
      <c r="C698" s="225"/>
      <c r="D698" s="225"/>
      <c r="E698" s="225"/>
      <c r="F698" s="225"/>
      <c r="G698" s="225"/>
      <c r="H698" s="225"/>
      <c r="I698" s="225"/>
      <c r="J698" s="225"/>
      <c r="K698" s="225"/>
      <c r="L698" s="225"/>
      <c r="M698" s="225"/>
      <c r="N698" s="225"/>
      <c r="O698" s="225"/>
    </row>
    <row r="699" spans="1:15">
      <c r="A699" s="226" t="s">
        <v>6</v>
      </c>
      <c r="B699" s="219" t="s">
        <v>7</v>
      </c>
      <c r="C699" s="227" t="s">
        <v>8</v>
      </c>
      <c r="D699" s="219" t="s">
        <v>9</v>
      </c>
      <c r="E699" s="226" t="s">
        <v>10</v>
      </c>
      <c r="F699" s="226" t="s">
        <v>11</v>
      </c>
      <c r="G699" s="219" t="s">
        <v>12</v>
      </c>
      <c r="H699" s="219" t="s">
        <v>13</v>
      </c>
      <c r="I699" s="227" t="s">
        <v>14</v>
      </c>
      <c r="J699" s="227" t="s">
        <v>15</v>
      </c>
      <c r="K699" s="227" t="s">
        <v>16</v>
      </c>
      <c r="L699" s="228" t="s">
        <v>17</v>
      </c>
      <c r="M699" s="219" t="s">
        <v>18</v>
      </c>
      <c r="N699" s="219" t="s">
        <v>19</v>
      </c>
      <c r="O699" s="219" t="s">
        <v>20</v>
      </c>
    </row>
    <row r="700" spans="1:15">
      <c r="A700" s="226"/>
      <c r="B700" s="219"/>
      <c r="C700" s="227"/>
      <c r="D700" s="219"/>
      <c r="E700" s="226"/>
      <c r="F700" s="226"/>
      <c r="G700" s="219"/>
      <c r="H700" s="219"/>
      <c r="I700" s="227"/>
      <c r="J700" s="227"/>
      <c r="K700" s="227"/>
      <c r="L700" s="228"/>
      <c r="M700" s="219"/>
      <c r="N700" s="219"/>
      <c r="O700" s="219"/>
    </row>
    <row r="701" spans="1:15" ht="15.75">
      <c r="A701" s="47">
        <v>1</v>
      </c>
      <c r="B701" s="68">
        <v>43159</v>
      </c>
      <c r="C701" s="5">
        <v>140</v>
      </c>
      <c r="D701" s="5" t="s">
        <v>267</v>
      </c>
      <c r="E701" s="5" t="s">
        <v>22</v>
      </c>
      <c r="F701" s="5" t="s">
        <v>25</v>
      </c>
      <c r="G701" s="6">
        <v>6.3</v>
      </c>
      <c r="H701" s="6">
        <v>5.3</v>
      </c>
      <c r="I701" s="6">
        <v>6.8</v>
      </c>
      <c r="J701" s="6">
        <v>7.3</v>
      </c>
      <c r="K701" s="6">
        <v>7.8</v>
      </c>
      <c r="L701" s="6">
        <v>6.8</v>
      </c>
      <c r="M701" s="5">
        <v>7000</v>
      </c>
      <c r="N701" s="7">
        <f>IF('BTST OPTION CALLS'!E701="BUY",('BTST OPTION CALLS'!L701-'BTST OPTION CALLS'!G701)*('BTST OPTION CALLS'!M701),('BTST OPTION CALLS'!G701-'BTST OPTION CALLS'!L701)*('BTST OPTION CALLS'!M701))</f>
        <v>3500</v>
      </c>
      <c r="O701" s="8">
        <f>'BTST OPTION CALLS'!N701/('BTST OPTION CALLS'!M701)/'BTST OPTION CALLS'!G701%</f>
        <v>7.9365079365079367</v>
      </c>
    </row>
    <row r="702" spans="1:15" ht="15.75">
      <c r="A702" s="47">
        <v>2</v>
      </c>
      <c r="B702" s="68">
        <v>43157</v>
      </c>
      <c r="C702" s="5">
        <v>620</v>
      </c>
      <c r="D702" s="5" t="s">
        <v>267</v>
      </c>
      <c r="E702" s="5" t="s">
        <v>22</v>
      </c>
      <c r="F702" s="5" t="s">
        <v>94</v>
      </c>
      <c r="G702" s="6">
        <v>19</v>
      </c>
      <c r="H702" s="6">
        <v>12</v>
      </c>
      <c r="I702" s="6">
        <v>23</v>
      </c>
      <c r="J702" s="6">
        <v>27</v>
      </c>
      <c r="K702" s="6">
        <v>30</v>
      </c>
      <c r="L702" s="6">
        <v>23</v>
      </c>
      <c r="M702" s="5">
        <v>1000</v>
      </c>
      <c r="N702" s="7">
        <f>IF('BTST OPTION CALLS'!E702="BUY",('BTST OPTION CALLS'!L702-'BTST OPTION CALLS'!G702)*('BTST OPTION CALLS'!M702),('BTST OPTION CALLS'!G702-'BTST OPTION CALLS'!L702)*('BTST OPTION CALLS'!M702))</f>
        <v>4000</v>
      </c>
      <c r="O702" s="8">
        <f>'BTST OPTION CALLS'!N702/('BTST OPTION CALLS'!M702)/'BTST OPTION CALLS'!G702%</f>
        <v>21.05263157894737</v>
      </c>
    </row>
    <row r="703" spans="1:15" ht="15.75">
      <c r="A703" s="47">
        <v>3</v>
      </c>
      <c r="B703" s="68">
        <v>43154</v>
      </c>
      <c r="C703" s="5">
        <v>580</v>
      </c>
      <c r="D703" s="5" t="s">
        <v>267</v>
      </c>
      <c r="E703" s="5" t="s">
        <v>22</v>
      </c>
      <c r="F703" s="5" t="s">
        <v>78</v>
      </c>
      <c r="G703" s="6">
        <v>23</v>
      </c>
      <c r="H703" s="6">
        <v>17</v>
      </c>
      <c r="I703" s="6">
        <v>26</v>
      </c>
      <c r="J703" s="6">
        <v>29</v>
      </c>
      <c r="K703" s="6">
        <v>32</v>
      </c>
      <c r="L703" s="6">
        <v>26</v>
      </c>
      <c r="M703" s="5">
        <v>1500</v>
      </c>
      <c r="N703" s="7">
        <f>IF('BTST OPTION CALLS'!E703="BUY",('BTST OPTION CALLS'!L703-'BTST OPTION CALLS'!G703)*('BTST OPTION CALLS'!M703),('BTST OPTION CALLS'!G703-'BTST OPTION CALLS'!L703)*('BTST OPTION CALLS'!M703))</f>
        <v>4500</v>
      </c>
      <c r="O703" s="8">
        <f>'BTST OPTION CALLS'!N703/('BTST OPTION CALLS'!M703)/'BTST OPTION CALLS'!G703%</f>
        <v>13.043478260869565</v>
      </c>
    </row>
    <row r="704" spans="1:15" ht="15.75">
      <c r="A704" s="47">
        <v>4</v>
      </c>
      <c r="B704" s="68">
        <v>43151</v>
      </c>
      <c r="C704" s="5">
        <v>370</v>
      </c>
      <c r="D704" s="5" t="s">
        <v>267</v>
      </c>
      <c r="E704" s="5" t="s">
        <v>22</v>
      </c>
      <c r="F704" s="5" t="s">
        <v>56</v>
      </c>
      <c r="G704" s="6">
        <v>5</v>
      </c>
      <c r="H704" s="6">
        <v>1</v>
      </c>
      <c r="I704" s="6">
        <v>8</v>
      </c>
      <c r="J704" s="6">
        <v>11</v>
      </c>
      <c r="K704" s="6">
        <v>14</v>
      </c>
      <c r="L704" s="6">
        <v>7.5</v>
      </c>
      <c r="M704" s="5">
        <v>1500</v>
      </c>
      <c r="N704" s="7">
        <f>IF('BTST OPTION CALLS'!E704="BUY",('BTST OPTION CALLS'!L704-'BTST OPTION CALLS'!G704)*('BTST OPTION CALLS'!M704),('BTST OPTION CALLS'!G704-'BTST OPTION CALLS'!L704)*('BTST OPTION CALLS'!M704))</f>
        <v>3750</v>
      </c>
      <c r="O704" s="8">
        <f>'BTST OPTION CALLS'!N704/('BTST OPTION CALLS'!M704)/'BTST OPTION CALLS'!G704%</f>
        <v>50</v>
      </c>
    </row>
    <row r="705" spans="1:15" ht="15.75">
      <c r="A705" s="47">
        <v>5</v>
      </c>
      <c r="B705" s="68">
        <v>43139</v>
      </c>
      <c r="C705" s="5">
        <v>160</v>
      </c>
      <c r="D705" s="5" t="s">
        <v>267</v>
      </c>
      <c r="E705" s="5" t="s">
        <v>22</v>
      </c>
      <c r="F705" s="5" t="s">
        <v>83</v>
      </c>
      <c r="G705" s="6">
        <v>7</v>
      </c>
      <c r="H705" s="6">
        <v>5</v>
      </c>
      <c r="I705" s="6">
        <v>8</v>
      </c>
      <c r="J705" s="6">
        <v>9</v>
      </c>
      <c r="K705" s="6">
        <v>10</v>
      </c>
      <c r="L705" s="6">
        <v>8</v>
      </c>
      <c r="M705" s="5">
        <v>3500</v>
      </c>
      <c r="N705" s="7">
        <f>IF('BTST OPTION CALLS'!E705="BUY",('BTST OPTION CALLS'!L705-'BTST OPTION CALLS'!G705)*('BTST OPTION CALLS'!M705),('BTST OPTION CALLS'!G705-'BTST OPTION CALLS'!L705)*('BTST OPTION CALLS'!M705))</f>
        <v>3500</v>
      </c>
      <c r="O705" s="8">
        <f>'BTST OPTION CALLS'!N705/('BTST OPTION CALLS'!M705)/'BTST OPTION CALLS'!G705%</f>
        <v>14.285714285714285</v>
      </c>
    </row>
    <row r="706" spans="1:15" ht="15.75">
      <c r="A706" s="47">
        <v>6</v>
      </c>
      <c r="B706" s="68">
        <v>43138</v>
      </c>
      <c r="C706" s="5">
        <v>135</v>
      </c>
      <c r="D706" s="5" t="s">
        <v>267</v>
      </c>
      <c r="E706" s="5" t="s">
        <v>22</v>
      </c>
      <c r="F706" s="5" t="s">
        <v>25</v>
      </c>
      <c r="G706" s="6">
        <v>4</v>
      </c>
      <c r="H706" s="6">
        <v>2.5</v>
      </c>
      <c r="I706" s="6">
        <v>4.7</v>
      </c>
      <c r="J706" s="6">
        <v>5.4</v>
      </c>
      <c r="K706" s="6">
        <v>6.1</v>
      </c>
      <c r="L706" s="6">
        <v>5.4</v>
      </c>
      <c r="M706" s="5">
        <v>7000</v>
      </c>
      <c r="N706" s="7">
        <f>IF('BTST OPTION CALLS'!E706="BUY",('BTST OPTION CALLS'!L706-'BTST OPTION CALLS'!G706)*('BTST OPTION CALLS'!M706),('BTST OPTION CALLS'!G706-'BTST OPTION CALLS'!L706)*('BTST OPTION CALLS'!M706))</f>
        <v>9800.0000000000018</v>
      </c>
      <c r="O706" s="8">
        <f>'BTST OPTION CALLS'!N706/('BTST OPTION CALLS'!M706)/'BTST OPTION CALLS'!G706%</f>
        <v>35.000000000000007</v>
      </c>
    </row>
    <row r="707" spans="1:15" ht="15.75">
      <c r="A707" s="49"/>
      <c r="B707" s="69"/>
      <c r="C707" s="29"/>
      <c r="D707" s="29"/>
      <c r="E707" s="29"/>
      <c r="F707" s="29"/>
      <c r="G707" s="12"/>
      <c r="H707" s="12"/>
      <c r="I707" s="12"/>
      <c r="J707" s="12"/>
      <c r="K707" s="12"/>
      <c r="L707" s="12"/>
      <c r="M707" s="29"/>
      <c r="N707" s="50"/>
      <c r="O707" s="51"/>
    </row>
    <row r="708" spans="1:15" ht="15.75">
      <c r="A708" s="62" t="s">
        <v>95</v>
      </c>
      <c r="B708" s="52"/>
      <c r="C708" s="53"/>
      <c r="D708" s="54"/>
      <c r="E708" s="55"/>
      <c r="F708" s="55"/>
      <c r="G708" s="63"/>
      <c r="H708" s="56"/>
      <c r="I708" s="56"/>
      <c r="J708" s="56"/>
      <c r="K708" s="57"/>
      <c r="L708" s="64"/>
      <c r="M708" s="65"/>
      <c r="N708" s="66"/>
    </row>
    <row r="709" spans="1:15" ht="15.75">
      <c r="A709" s="62" t="s">
        <v>96</v>
      </c>
      <c r="B709" s="58"/>
      <c r="C709" s="53"/>
      <c r="D709" s="54"/>
      <c r="E709" s="55"/>
      <c r="F709" s="55"/>
      <c r="G709" s="63"/>
      <c r="H709" s="55"/>
      <c r="I709" s="55"/>
      <c r="J709" s="55"/>
      <c r="K709" s="57"/>
      <c r="L709" s="64"/>
      <c r="M709" s="65"/>
      <c r="N709" s="65"/>
      <c r="O709" s="65"/>
    </row>
    <row r="710" spans="1:15" ht="15.75">
      <c r="A710" s="62" t="s">
        <v>96</v>
      </c>
      <c r="B710" s="58"/>
      <c r="C710" s="59"/>
      <c r="D710" s="60"/>
      <c r="E710" s="61"/>
      <c r="F710" s="61"/>
      <c r="G710" s="67"/>
      <c r="H710" s="61"/>
      <c r="I710" s="61"/>
      <c r="J710" s="61"/>
      <c r="K710" s="61"/>
      <c r="L710" s="64"/>
      <c r="M710" s="64"/>
      <c r="N710" s="64"/>
      <c r="O710" s="65"/>
    </row>
    <row r="711" spans="1:15" ht="16.5" thickBot="1">
      <c r="A711" s="17"/>
      <c r="B711" s="10"/>
      <c r="C711" s="10"/>
      <c r="D711" s="11"/>
      <c r="E711" s="11"/>
      <c r="F711" s="11"/>
      <c r="G711" s="12"/>
      <c r="H711" s="13"/>
      <c r="I711" s="14" t="s">
        <v>27</v>
      </c>
      <c r="J711" s="14"/>
      <c r="K711" s="15"/>
      <c r="L711" s="15"/>
      <c r="M711" s="16"/>
      <c r="N711" s="16"/>
      <c r="O711" s="16"/>
    </row>
    <row r="712" spans="1:15" ht="15.75">
      <c r="A712" s="17"/>
      <c r="B712" s="10"/>
      <c r="C712" s="10"/>
      <c r="D712" s="220" t="s">
        <v>28</v>
      </c>
      <c r="E712" s="220"/>
      <c r="F712" s="18">
        <v>6</v>
      </c>
      <c r="G712" s="19">
        <f>'BTST OPTION CALLS'!G713+'BTST OPTION CALLS'!G714+'BTST OPTION CALLS'!G715+'BTST OPTION CALLS'!G716+'BTST OPTION CALLS'!G717+'BTST OPTION CALLS'!G718</f>
        <v>100</v>
      </c>
      <c r="H712" s="11">
        <v>6</v>
      </c>
      <c r="I712" s="20">
        <f>'BTST OPTION CALLS'!H713/'BTST OPTION CALLS'!H712%</f>
        <v>100</v>
      </c>
      <c r="J712" s="20"/>
      <c r="L712" s="21"/>
    </row>
    <row r="713" spans="1:15" ht="15.75">
      <c r="A713" s="17"/>
      <c r="B713" s="10"/>
      <c r="C713" s="10"/>
      <c r="D713" s="221" t="s">
        <v>29</v>
      </c>
      <c r="E713" s="221"/>
      <c r="F713" s="22">
        <v>6</v>
      </c>
      <c r="G713" s="23">
        <f>('BTST OPTION CALLS'!F713/'BTST OPTION CALLS'!F712)*100</f>
        <v>100</v>
      </c>
      <c r="H713" s="11">
        <v>6</v>
      </c>
      <c r="I713" s="15"/>
      <c r="J713" s="15"/>
      <c r="K713" s="20"/>
      <c r="L713" s="15"/>
      <c r="M713" s="16"/>
      <c r="N713" s="11" t="s">
        <v>30</v>
      </c>
      <c r="O713" s="11"/>
    </row>
    <row r="714" spans="1:15" ht="15.75">
      <c r="A714" s="24"/>
      <c r="B714" s="10"/>
      <c r="C714" s="10"/>
      <c r="D714" s="221" t="s">
        <v>31</v>
      </c>
      <c r="E714" s="221"/>
      <c r="F714" s="22">
        <v>0</v>
      </c>
      <c r="G714" s="23">
        <f>('BTST OPTION CALLS'!F714/'BTST OPTION CALLS'!F712)*100</f>
        <v>0</v>
      </c>
      <c r="H714" s="25"/>
      <c r="I714" s="11"/>
      <c r="J714" s="11"/>
      <c r="K714" s="11"/>
      <c r="L714" s="15"/>
      <c r="M714" s="16"/>
      <c r="N714" s="17"/>
      <c r="O714" s="17"/>
    </row>
    <row r="715" spans="1:15" ht="15.75">
      <c r="A715" s="24"/>
      <c r="B715" s="10"/>
      <c r="C715" s="10"/>
      <c r="D715" s="221" t="s">
        <v>32</v>
      </c>
      <c r="E715" s="221"/>
      <c r="F715" s="22">
        <v>0</v>
      </c>
      <c r="G715" s="23">
        <f>('BTST OPTION CALLS'!F715/'BTST OPTION CALLS'!F712)*100</f>
        <v>0</v>
      </c>
      <c r="H715" s="25"/>
      <c r="I715" s="11"/>
      <c r="J715" s="11"/>
      <c r="K715" s="11"/>
      <c r="L715" s="15"/>
      <c r="M715" s="16"/>
      <c r="N715" s="16"/>
      <c r="O715" s="16"/>
    </row>
    <row r="716" spans="1:15" ht="15.75">
      <c r="A716" s="24"/>
      <c r="B716" s="10"/>
      <c r="C716" s="10"/>
      <c r="D716" s="221" t="s">
        <v>33</v>
      </c>
      <c r="E716" s="221"/>
      <c r="F716" s="22">
        <v>0</v>
      </c>
      <c r="G716" s="23">
        <f>('BTST OPTION CALLS'!F716/'BTST OPTION CALLS'!F712)*100</f>
        <v>0</v>
      </c>
      <c r="H716" s="25"/>
      <c r="I716" s="11" t="s">
        <v>34</v>
      </c>
      <c r="J716" s="11"/>
      <c r="K716" s="15"/>
      <c r="L716" s="15"/>
      <c r="M716" s="16"/>
      <c r="N716" s="16"/>
      <c r="O716" s="16"/>
    </row>
    <row r="717" spans="1:15" ht="15.75">
      <c r="A717" s="24"/>
      <c r="B717" s="10"/>
      <c r="C717" s="10"/>
      <c r="D717" s="221" t="s">
        <v>35</v>
      </c>
      <c r="E717" s="221"/>
      <c r="F717" s="22">
        <v>0</v>
      </c>
      <c r="G717" s="23">
        <f>('BTST OPTION CALLS'!F717/'BTST OPTION CALLS'!F712)*100</f>
        <v>0</v>
      </c>
      <c r="H717" s="25"/>
      <c r="I717" s="11"/>
      <c r="J717" s="11"/>
      <c r="K717" s="15"/>
      <c r="L717" s="15"/>
      <c r="M717" s="16"/>
      <c r="N717" s="16"/>
      <c r="O717" s="16"/>
    </row>
    <row r="718" spans="1:15" ht="16.5" thickBot="1">
      <c r="A718" s="24"/>
      <c r="B718" s="10"/>
      <c r="C718" s="10"/>
      <c r="D718" s="224" t="s">
        <v>36</v>
      </c>
      <c r="E718" s="224"/>
      <c r="F718" s="26"/>
      <c r="G718" s="27">
        <f>('BTST OPTION CALLS'!F718/'BTST OPTION CALLS'!F712)*100</f>
        <v>0</v>
      </c>
      <c r="H718" s="25"/>
      <c r="I718" s="11"/>
      <c r="J718" s="11"/>
      <c r="K718" s="21"/>
      <c r="L718" s="21"/>
      <c r="N718" s="16"/>
      <c r="O718" s="16"/>
    </row>
    <row r="719" spans="1:15" ht="15.75">
      <c r="A719" s="31" t="s">
        <v>37</v>
      </c>
      <c r="B719" s="28"/>
      <c r="C719" s="28"/>
      <c r="D719" s="32"/>
      <c r="E719" s="32"/>
      <c r="F719" s="33"/>
      <c r="G719" s="33"/>
      <c r="H719" s="34"/>
      <c r="I719" s="35"/>
      <c r="J719" s="35"/>
      <c r="K719" s="35"/>
      <c r="L719" s="33"/>
      <c r="M719" s="16"/>
      <c r="N719" s="29"/>
      <c r="O719" s="29"/>
    </row>
    <row r="720" spans="1:15" ht="15.75">
      <c r="A720" s="36" t="s">
        <v>38</v>
      </c>
      <c r="B720" s="28"/>
      <c r="C720" s="28"/>
      <c r="D720" s="37"/>
      <c r="E720" s="38"/>
      <c r="F720" s="32"/>
      <c r="G720" s="35"/>
      <c r="H720" s="34"/>
      <c r="I720" s="35"/>
      <c r="J720" s="35"/>
      <c r="K720" s="35"/>
      <c r="L720" s="33"/>
      <c r="M720" s="16"/>
      <c r="N720" s="17"/>
      <c r="O720" s="17"/>
    </row>
    <row r="721" spans="1:15" ht="15.75">
      <c r="A721" s="36" t="s">
        <v>39</v>
      </c>
      <c r="B721" s="28"/>
      <c r="C721" s="28"/>
      <c r="D721" s="32"/>
      <c r="E721" s="38"/>
      <c r="F721" s="32"/>
      <c r="G721" s="35"/>
      <c r="H721" s="34"/>
      <c r="I721" s="39"/>
      <c r="J721" s="39"/>
      <c r="K721" s="39"/>
      <c r="L721" s="33"/>
      <c r="M721" s="16"/>
      <c r="N721" s="16"/>
      <c r="O721" s="16"/>
    </row>
    <row r="722" spans="1:15" ht="15.75">
      <c r="A722" s="36" t="s">
        <v>40</v>
      </c>
      <c r="B722" s="37"/>
      <c r="C722" s="28"/>
      <c r="D722" s="32"/>
      <c r="E722" s="38"/>
      <c r="F722" s="32"/>
      <c r="G722" s="35"/>
      <c r="H722" s="40"/>
      <c r="I722" s="39"/>
      <c r="J722" s="39"/>
      <c r="K722" s="39"/>
      <c r="L722" s="33"/>
      <c r="M722" s="16"/>
      <c r="N722" s="16"/>
      <c r="O722" s="16"/>
    </row>
    <row r="723" spans="1:15" ht="15.75">
      <c r="A723" s="36" t="s">
        <v>41</v>
      </c>
      <c r="B723" s="24"/>
      <c r="C723" s="37"/>
      <c r="D723" s="32"/>
      <c r="E723" s="41"/>
      <c r="F723" s="35"/>
      <c r="G723" s="35"/>
      <c r="H723" s="40"/>
      <c r="I723" s="39"/>
      <c r="J723" s="39"/>
      <c r="K723" s="39"/>
      <c r="L723" s="35"/>
      <c r="M723" s="16"/>
      <c r="N723" s="16"/>
      <c r="O723" s="16"/>
    </row>
    <row r="725" spans="1:15">
      <c r="A725" s="217" t="s">
        <v>0</v>
      </c>
      <c r="B725" s="217"/>
      <c r="C725" s="217"/>
      <c r="D725" s="217"/>
      <c r="E725" s="217"/>
      <c r="F725" s="217"/>
      <c r="G725" s="217"/>
      <c r="H725" s="217"/>
      <c r="I725" s="217"/>
      <c r="J725" s="217"/>
      <c r="K725" s="217"/>
      <c r="L725" s="217"/>
      <c r="M725" s="217"/>
      <c r="N725" s="217"/>
      <c r="O725" s="217"/>
    </row>
    <row r="726" spans="1:15">
      <c r="A726" s="217"/>
      <c r="B726" s="217"/>
      <c r="C726" s="217"/>
      <c r="D726" s="217"/>
      <c r="E726" s="217"/>
      <c r="F726" s="217"/>
      <c r="G726" s="217"/>
      <c r="H726" s="217"/>
      <c r="I726" s="217"/>
      <c r="J726" s="217"/>
      <c r="K726" s="217"/>
      <c r="L726" s="217"/>
      <c r="M726" s="217"/>
      <c r="N726" s="217"/>
      <c r="O726" s="217"/>
    </row>
    <row r="727" spans="1:15">
      <c r="A727" s="217"/>
      <c r="B727" s="217"/>
      <c r="C727" s="217"/>
      <c r="D727" s="217"/>
      <c r="E727" s="217"/>
      <c r="F727" s="217"/>
      <c r="G727" s="217"/>
      <c r="H727" s="217"/>
      <c r="I727" s="217"/>
      <c r="J727" s="217"/>
      <c r="K727" s="217"/>
      <c r="L727" s="217"/>
      <c r="M727" s="217"/>
      <c r="N727" s="217"/>
      <c r="O727" s="217"/>
    </row>
    <row r="728" spans="1:15" ht="15.75">
      <c r="A728" s="218" t="s">
        <v>1</v>
      </c>
      <c r="B728" s="218"/>
      <c r="C728" s="218"/>
      <c r="D728" s="218"/>
      <c r="E728" s="218"/>
      <c r="F728" s="218"/>
      <c r="G728" s="218"/>
      <c r="H728" s="218"/>
      <c r="I728" s="218"/>
      <c r="J728" s="218"/>
      <c r="K728" s="218"/>
      <c r="L728" s="218"/>
      <c r="M728" s="218"/>
      <c r="N728" s="218"/>
      <c r="O728" s="218"/>
    </row>
    <row r="729" spans="1:15" ht="15.75">
      <c r="A729" s="218" t="s">
        <v>2</v>
      </c>
      <c r="B729" s="218"/>
      <c r="C729" s="218"/>
      <c r="D729" s="218"/>
      <c r="E729" s="218"/>
      <c r="F729" s="218"/>
      <c r="G729" s="218"/>
      <c r="H729" s="218"/>
      <c r="I729" s="218"/>
      <c r="J729" s="218"/>
      <c r="K729" s="218"/>
      <c r="L729" s="218"/>
      <c r="M729" s="218"/>
      <c r="N729" s="218"/>
      <c r="O729" s="218"/>
    </row>
    <row r="730" spans="1:15" ht="15.75">
      <c r="A730" s="222" t="s">
        <v>3</v>
      </c>
      <c r="B730" s="222"/>
      <c r="C730" s="222"/>
      <c r="D730" s="222"/>
      <c r="E730" s="222"/>
      <c r="F730" s="222"/>
      <c r="G730" s="222"/>
      <c r="H730" s="222"/>
      <c r="I730" s="222"/>
      <c r="J730" s="222"/>
      <c r="K730" s="222"/>
      <c r="L730" s="222"/>
      <c r="M730" s="222"/>
      <c r="N730" s="222"/>
      <c r="O730" s="222"/>
    </row>
    <row r="731" spans="1:15" ht="15.75">
      <c r="A731" s="223" t="s">
        <v>263</v>
      </c>
      <c r="B731" s="223"/>
      <c r="C731" s="223"/>
      <c r="D731" s="223"/>
      <c r="E731" s="223"/>
      <c r="F731" s="223"/>
      <c r="G731" s="223"/>
      <c r="H731" s="223"/>
      <c r="I731" s="223"/>
      <c r="J731" s="223"/>
      <c r="K731" s="223"/>
      <c r="L731" s="223"/>
      <c r="M731" s="223"/>
      <c r="N731" s="223"/>
      <c r="O731" s="223"/>
    </row>
    <row r="732" spans="1:15" ht="15.75">
      <c r="A732" s="225" t="s">
        <v>5</v>
      </c>
      <c r="B732" s="225"/>
      <c r="C732" s="225"/>
      <c r="D732" s="225"/>
      <c r="E732" s="225"/>
      <c r="F732" s="225"/>
      <c r="G732" s="225"/>
      <c r="H732" s="225"/>
      <c r="I732" s="225"/>
      <c r="J732" s="225"/>
      <c r="K732" s="225"/>
      <c r="L732" s="225"/>
      <c r="M732" s="225"/>
      <c r="N732" s="225"/>
      <c r="O732" s="225"/>
    </row>
    <row r="733" spans="1:15">
      <c r="A733" s="226" t="s">
        <v>6</v>
      </c>
      <c r="B733" s="219" t="s">
        <v>7</v>
      </c>
      <c r="C733" s="227" t="s">
        <v>8</v>
      </c>
      <c r="D733" s="219" t="s">
        <v>9</v>
      </c>
      <c r="E733" s="226" t="s">
        <v>10</v>
      </c>
      <c r="F733" s="226" t="s">
        <v>11</v>
      </c>
      <c r="G733" s="219" t="s">
        <v>12</v>
      </c>
      <c r="H733" s="219" t="s">
        <v>13</v>
      </c>
      <c r="I733" s="227" t="s">
        <v>14</v>
      </c>
      <c r="J733" s="227" t="s">
        <v>15</v>
      </c>
      <c r="K733" s="227" t="s">
        <v>16</v>
      </c>
      <c r="L733" s="228" t="s">
        <v>17</v>
      </c>
      <c r="M733" s="219" t="s">
        <v>18</v>
      </c>
      <c r="N733" s="219" t="s">
        <v>19</v>
      </c>
      <c r="O733" s="219" t="s">
        <v>20</v>
      </c>
    </row>
    <row r="734" spans="1:15">
      <c r="A734" s="226"/>
      <c r="B734" s="219"/>
      <c r="C734" s="227"/>
      <c r="D734" s="219"/>
      <c r="E734" s="226"/>
      <c r="F734" s="226"/>
      <c r="G734" s="219"/>
      <c r="H734" s="219"/>
      <c r="I734" s="227"/>
      <c r="J734" s="227"/>
      <c r="K734" s="227"/>
      <c r="L734" s="228"/>
      <c r="M734" s="219"/>
      <c r="N734" s="219"/>
      <c r="O734" s="219"/>
    </row>
    <row r="735" spans="1:15" ht="15" customHeight="1">
      <c r="A735" s="47">
        <v>2</v>
      </c>
      <c r="B735" s="68">
        <v>43123</v>
      </c>
      <c r="C735" s="5">
        <v>1720</v>
      </c>
      <c r="D735" s="5" t="s">
        <v>267</v>
      </c>
      <c r="E735" s="5" t="s">
        <v>22</v>
      </c>
      <c r="F735" s="5" t="s">
        <v>68</v>
      </c>
      <c r="G735" s="6">
        <v>11</v>
      </c>
      <c r="H735" s="6">
        <v>3</v>
      </c>
      <c r="I735" s="6">
        <v>25</v>
      </c>
      <c r="J735" s="6">
        <v>40</v>
      </c>
      <c r="K735" s="6">
        <v>55</v>
      </c>
      <c r="L735" s="6">
        <v>3</v>
      </c>
      <c r="M735" s="5">
        <v>300</v>
      </c>
      <c r="N735" s="7">
        <f>IF('BTST OPTION CALLS'!E735="BUY",('BTST OPTION CALLS'!L735-'BTST OPTION CALLS'!G735)*('BTST OPTION CALLS'!M735),('BTST OPTION CALLS'!G735-'BTST OPTION CALLS'!L735)*('BTST OPTION CALLS'!M735))</f>
        <v>-2400</v>
      </c>
      <c r="O735" s="8">
        <f>'BTST OPTION CALLS'!N735/('BTST OPTION CALLS'!M735)/'BTST OPTION CALLS'!G735%</f>
        <v>-72.727272727272734</v>
      </c>
    </row>
    <row r="736" spans="1:15" ht="15" customHeight="1">
      <c r="A736" s="47">
        <v>3</v>
      </c>
      <c r="B736" s="68">
        <v>43123</v>
      </c>
      <c r="C736" s="5">
        <v>185</v>
      </c>
      <c r="D736" s="5" t="s">
        <v>267</v>
      </c>
      <c r="E736" s="5" t="s">
        <v>22</v>
      </c>
      <c r="F736" s="5" t="s">
        <v>116</v>
      </c>
      <c r="G736" s="6">
        <v>4</v>
      </c>
      <c r="H736" s="6">
        <v>2</v>
      </c>
      <c r="I736" s="6">
        <v>5</v>
      </c>
      <c r="J736" s="6">
        <v>6</v>
      </c>
      <c r="K736" s="6">
        <v>7</v>
      </c>
      <c r="L736" s="6">
        <v>6</v>
      </c>
      <c r="M736" s="5">
        <v>3500</v>
      </c>
      <c r="N736" s="7">
        <f>IF('BTST OPTION CALLS'!E736="BUY",('BTST OPTION CALLS'!L736-'BTST OPTION CALLS'!G736)*('BTST OPTION CALLS'!M736),('BTST OPTION CALLS'!G736-'BTST OPTION CALLS'!L736)*('BTST OPTION CALLS'!M736))</f>
        <v>7000</v>
      </c>
      <c r="O736" s="8">
        <f>'BTST OPTION CALLS'!N736/('BTST OPTION CALLS'!M736)/'BTST OPTION CALLS'!G736%</f>
        <v>50</v>
      </c>
    </row>
    <row r="737" spans="1:15" ht="15" customHeight="1">
      <c r="A737" s="47">
        <v>4</v>
      </c>
      <c r="B737" s="68">
        <v>43122</v>
      </c>
      <c r="C737" s="5">
        <v>900</v>
      </c>
      <c r="D737" s="5" t="s">
        <v>267</v>
      </c>
      <c r="E737" s="5" t="s">
        <v>22</v>
      </c>
      <c r="F737" s="5" t="s">
        <v>169</v>
      </c>
      <c r="G737" s="6">
        <v>20</v>
      </c>
      <c r="H737" s="6">
        <v>16</v>
      </c>
      <c r="I737" s="6">
        <v>22.5</v>
      </c>
      <c r="J737" s="6">
        <v>25</v>
      </c>
      <c r="K737" s="6">
        <v>27.5</v>
      </c>
      <c r="L737" s="6">
        <v>16</v>
      </c>
      <c r="M737" s="5">
        <v>1500</v>
      </c>
      <c r="N737" s="7">
        <f>IF('BTST OPTION CALLS'!E737="BUY",('BTST OPTION CALLS'!L737-'BTST OPTION CALLS'!G737)*('BTST OPTION CALLS'!M737),('BTST OPTION CALLS'!G737-'BTST OPTION CALLS'!L737)*('BTST OPTION CALLS'!M737))</f>
        <v>-6000</v>
      </c>
      <c r="O737" s="8">
        <f>'BTST OPTION CALLS'!N737/('BTST OPTION CALLS'!M737)/'BTST OPTION CALLS'!G737%</f>
        <v>-20</v>
      </c>
    </row>
    <row r="738" spans="1:15" ht="15" customHeight="1">
      <c r="A738" s="47">
        <v>5</v>
      </c>
      <c r="B738" s="68">
        <v>43117</v>
      </c>
      <c r="C738" s="5">
        <v>580</v>
      </c>
      <c r="D738" s="5" t="s">
        <v>267</v>
      </c>
      <c r="E738" s="5" t="s">
        <v>22</v>
      </c>
      <c r="F738" s="5" t="s">
        <v>58</v>
      </c>
      <c r="G738" s="6">
        <v>14</v>
      </c>
      <c r="H738" s="6">
        <v>7</v>
      </c>
      <c r="I738" s="6">
        <v>18</v>
      </c>
      <c r="J738" s="6">
        <v>22</v>
      </c>
      <c r="K738" s="6">
        <v>26</v>
      </c>
      <c r="L738" s="6">
        <v>18</v>
      </c>
      <c r="M738" s="5">
        <v>1200</v>
      </c>
      <c r="N738" s="7">
        <f>IF('BTST OPTION CALLS'!E738="BUY",('BTST OPTION CALLS'!L738-'BTST OPTION CALLS'!G738)*('BTST OPTION CALLS'!M738),('BTST OPTION CALLS'!G738-'BTST OPTION CALLS'!L738)*('BTST OPTION CALLS'!M738))</f>
        <v>4800</v>
      </c>
      <c r="O738" s="8">
        <f>'BTST OPTION CALLS'!N738/('BTST OPTION CALLS'!M738)/'BTST OPTION CALLS'!G738%</f>
        <v>28.571428571428569</v>
      </c>
    </row>
    <row r="739" spans="1:15" ht="15.75">
      <c r="A739" s="47">
        <v>6</v>
      </c>
      <c r="B739" s="68">
        <v>43111</v>
      </c>
      <c r="C739" s="5">
        <v>70</v>
      </c>
      <c r="D739" s="5" t="s">
        <v>267</v>
      </c>
      <c r="E739" s="5" t="s">
        <v>22</v>
      </c>
      <c r="F739" s="5" t="s">
        <v>272</v>
      </c>
      <c r="G739" s="6">
        <v>3.3</v>
      </c>
      <c r="H739" s="6">
        <v>2.4</v>
      </c>
      <c r="I739" s="6">
        <v>3.8</v>
      </c>
      <c r="J739" s="6">
        <v>4.3</v>
      </c>
      <c r="K739" s="6">
        <v>4.8</v>
      </c>
      <c r="L739" s="6">
        <v>2.4</v>
      </c>
      <c r="M739" s="5">
        <v>9000</v>
      </c>
      <c r="N739" s="7">
        <f>IF('BTST OPTION CALLS'!E739="BUY",('BTST OPTION CALLS'!L739-'BTST OPTION CALLS'!G739)*('BTST OPTION CALLS'!M739),('BTST OPTION CALLS'!G739-'BTST OPTION CALLS'!L739)*('BTST OPTION CALLS'!M739))</f>
        <v>-8099.9999999999991</v>
      </c>
      <c r="O739" s="8">
        <f>'BTST OPTION CALLS'!N739/('BTST OPTION CALLS'!M739)/'BTST OPTION CALLS'!G739%</f>
        <v>-27.27272727272727</v>
      </c>
    </row>
    <row r="740" spans="1:15" ht="15.75">
      <c r="A740" s="47">
        <v>7</v>
      </c>
      <c r="B740" s="68">
        <v>43108</v>
      </c>
      <c r="C740" s="5">
        <v>115</v>
      </c>
      <c r="D740" s="5" t="s">
        <v>267</v>
      </c>
      <c r="E740" s="5" t="s">
        <v>22</v>
      </c>
      <c r="F740" s="5" t="s">
        <v>53</v>
      </c>
      <c r="G740" s="6">
        <v>4.8</v>
      </c>
      <c r="H740" s="6">
        <v>3</v>
      </c>
      <c r="I740" s="6">
        <v>5.8</v>
      </c>
      <c r="J740" s="6">
        <v>6.8</v>
      </c>
      <c r="K740" s="6">
        <v>7.8</v>
      </c>
      <c r="L740" s="6">
        <v>3</v>
      </c>
      <c r="M740" s="5">
        <v>5500</v>
      </c>
      <c r="N740" s="7">
        <f>IF('BTST OPTION CALLS'!E740="BUY",('BTST OPTION CALLS'!L740-'BTST OPTION CALLS'!G740)*('BTST OPTION CALLS'!M740),('BTST OPTION CALLS'!G740-'BTST OPTION CALLS'!L740)*('BTST OPTION CALLS'!M740))</f>
        <v>-9899.9999999999982</v>
      </c>
      <c r="O740" s="8">
        <f>'BTST OPTION CALLS'!N740/('BTST OPTION CALLS'!M740)/'BTST OPTION CALLS'!G740%</f>
        <v>-37.499999999999993</v>
      </c>
    </row>
    <row r="741" spans="1:15" ht="15.75">
      <c r="A741" s="47">
        <v>8</v>
      </c>
      <c r="B741" s="68">
        <v>43104</v>
      </c>
      <c r="C741" s="5">
        <v>165</v>
      </c>
      <c r="D741" s="5" t="s">
        <v>267</v>
      </c>
      <c r="E741" s="5" t="s">
        <v>22</v>
      </c>
      <c r="F741" s="5" t="s">
        <v>64</v>
      </c>
      <c r="G741" s="6">
        <v>3.65</v>
      </c>
      <c r="H741" s="6">
        <v>2.7</v>
      </c>
      <c r="I741" s="6">
        <v>4.2</v>
      </c>
      <c r="J741" s="6">
        <v>4.7</v>
      </c>
      <c r="K741" s="6">
        <v>5.2</v>
      </c>
      <c r="L741" s="6">
        <v>4.2</v>
      </c>
      <c r="M741" s="5">
        <v>6000</v>
      </c>
      <c r="N741" s="7">
        <f>IF('BTST OPTION CALLS'!E741="BUY",('BTST OPTION CALLS'!L741-'BTST OPTION CALLS'!G741)*('BTST OPTION CALLS'!M741),('BTST OPTION CALLS'!G741-'BTST OPTION CALLS'!L741)*('BTST OPTION CALLS'!M741))</f>
        <v>3300.0000000000018</v>
      </c>
      <c r="O741" s="8">
        <f>'BTST OPTION CALLS'!N741/('BTST OPTION CALLS'!M741)/'BTST OPTION CALLS'!G741%</f>
        <v>15.06849315068494</v>
      </c>
    </row>
    <row r="742" spans="1:15" ht="15.75">
      <c r="A742" s="47">
        <v>9</v>
      </c>
      <c r="B742" s="68">
        <v>43102</v>
      </c>
      <c r="C742" s="5">
        <v>440</v>
      </c>
      <c r="D742" s="5" t="s">
        <v>267</v>
      </c>
      <c r="E742" s="5" t="s">
        <v>22</v>
      </c>
      <c r="F742" s="5" t="s">
        <v>75</v>
      </c>
      <c r="G742" s="6">
        <v>14.5</v>
      </c>
      <c r="H742" s="6">
        <v>10</v>
      </c>
      <c r="I742" s="6">
        <v>17</v>
      </c>
      <c r="J742" s="6">
        <v>19.5</v>
      </c>
      <c r="K742" s="6">
        <v>22</v>
      </c>
      <c r="L742" s="6">
        <v>10</v>
      </c>
      <c r="M742" s="5">
        <v>1500</v>
      </c>
      <c r="N742" s="7">
        <f>IF('BTST OPTION CALLS'!E742="BUY",('BTST OPTION CALLS'!L742-'BTST OPTION CALLS'!G742)*('BTST OPTION CALLS'!M742),('BTST OPTION CALLS'!G742-'BTST OPTION CALLS'!L742)*('BTST OPTION CALLS'!M742))</f>
        <v>-6750</v>
      </c>
      <c r="O742" s="8">
        <f>'BTST OPTION CALLS'!N742/('BTST OPTION CALLS'!M742)/'BTST OPTION CALLS'!G742%</f>
        <v>-31.03448275862069</v>
      </c>
    </row>
    <row r="743" spans="1:15" s="65" customFormat="1" ht="15.75">
      <c r="A743" s="62" t="s">
        <v>95</v>
      </c>
      <c r="B743" s="52"/>
      <c r="C743" s="53"/>
      <c r="D743" s="54"/>
      <c r="E743" s="55"/>
      <c r="F743" s="55"/>
      <c r="G743" s="63"/>
      <c r="H743" s="56"/>
      <c r="I743" s="56"/>
      <c r="J743" s="56"/>
      <c r="K743" s="57"/>
      <c r="L743" s="64"/>
      <c r="N743" s="66"/>
    </row>
    <row r="744" spans="1:15" s="65" customFormat="1" ht="15.75">
      <c r="A744" s="62" t="s">
        <v>96</v>
      </c>
      <c r="B744" s="58"/>
      <c r="C744" s="53"/>
      <c r="D744" s="54"/>
      <c r="E744" s="55"/>
      <c r="F744" s="55"/>
      <c r="G744" s="63"/>
      <c r="H744" s="55"/>
      <c r="I744" s="55"/>
      <c r="J744" s="55"/>
      <c r="K744" s="57"/>
      <c r="L744" s="64"/>
    </row>
    <row r="745" spans="1:15" s="65" customFormat="1" ht="15.75">
      <c r="A745" s="62" t="s">
        <v>96</v>
      </c>
      <c r="B745" s="58"/>
      <c r="C745" s="59"/>
      <c r="D745" s="60"/>
      <c r="E745" s="61"/>
      <c r="F745" s="61"/>
      <c r="G745" s="67"/>
      <c r="H745" s="61"/>
      <c r="I745" s="61"/>
      <c r="J745" s="61"/>
      <c r="K745" s="61"/>
      <c r="L745" s="64"/>
      <c r="M745" s="64"/>
      <c r="N745" s="64"/>
    </row>
    <row r="746" spans="1:15" ht="16.5" thickBot="1">
      <c r="A746" s="17"/>
      <c r="B746" s="10"/>
      <c r="C746" s="10"/>
      <c r="D746" s="11"/>
      <c r="E746" s="11"/>
      <c r="F746" s="11"/>
      <c r="G746" s="12"/>
      <c r="H746" s="13"/>
      <c r="I746" s="14" t="s">
        <v>27</v>
      </c>
      <c r="J746" s="14"/>
      <c r="K746" s="15"/>
      <c r="L746" s="15"/>
      <c r="M746" s="16"/>
      <c r="N746" s="16"/>
      <c r="O746" s="16"/>
    </row>
    <row r="747" spans="1:15" ht="15.75">
      <c r="A747" s="17"/>
      <c r="B747" s="10"/>
      <c r="C747" s="10"/>
      <c r="D747" s="220" t="s">
        <v>28</v>
      </c>
      <c r="E747" s="220"/>
      <c r="F747" s="18">
        <v>7</v>
      </c>
      <c r="G747" s="19">
        <f>'BTST OPTION CALLS'!G748+'BTST OPTION CALLS'!G749+'BTST OPTION CALLS'!G750+'BTST OPTION CALLS'!G751+'BTST OPTION CALLS'!G752+'BTST OPTION CALLS'!G753</f>
        <v>100</v>
      </c>
      <c r="H747" s="11">
        <v>7</v>
      </c>
      <c r="I747" s="20">
        <f>'BTST OPTION CALLS'!H748/'BTST OPTION CALLS'!H747%</f>
        <v>42.857142857142854</v>
      </c>
      <c r="J747" s="20"/>
      <c r="L747" s="21"/>
    </row>
    <row r="748" spans="1:15" ht="15.75">
      <c r="A748" s="17"/>
      <c r="B748" s="10"/>
      <c r="C748" s="10"/>
      <c r="D748" s="221" t="s">
        <v>29</v>
      </c>
      <c r="E748" s="221"/>
      <c r="F748" s="22">
        <v>3</v>
      </c>
      <c r="G748" s="23">
        <f>('BTST OPTION CALLS'!F748/'BTST OPTION CALLS'!F747)*100</f>
        <v>42.857142857142854</v>
      </c>
      <c r="H748" s="11">
        <v>3</v>
      </c>
      <c r="I748" s="15"/>
      <c r="J748" s="15"/>
      <c r="K748" s="20"/>
      <c r="L748" s="15"/>
      <c r="M748" s="16"/>
      <c r="N748" s="11" t="s">
        <v>30</v>
      </c>
      <c r="O748" s="11"/>
    </row>
    <row r="749" spans="1:15" ht="15.75">
      <c r="A749" s="24"/>
      <c r="B749" s="10"/>
      <c r="C749" s="10"/>
      <c r="D749" s="221" t="s">
        <v>31</v>
      </c>
      <c r="E749" s="221"/>
      <c r="F749" s="22">
        <v>0</v>
      </c>
      <c r="G749" s="23">
        <f>('BTST OPTION CALLS'!F749/'BTST OPTION CALLS'!F747)*100</f>
        <v>0</v>
      </c>
      <c r="H749" s="25"/>
      <c r="I749" s="11"/>
      <c r="J749" s="11"/>
      <c r="K749" s="11"/>
      <c r="L749" s="15"/>
      <c r="M749" s="16"/>
      <c r="N749" s="17"/>
      <c r="O749" s="17"/>
    </row>
    <row r="750" spans="1:15" ht="15.75">
      <c r="A750" s="24"/>
      <c r="B750" s="10"/>
      <c r="C750" s="10"/>
      <c r="D750" s="221" t="s">
        <v>32</v>
      </c>
      <c r="E750" s="221"/>
      <c r="F750" s="22">
        <v>0</v>
      </c>
      <c r="G750" s="23">
        <f>('BTST OPTION CALLS'!F750/'BTST OPTION CALLS'!F747)*100</f>
        <v>0</v>
      </c>
      <c r="H750" s="25"/>
      <c r="I750" s="11"/>
      <c r="J750" s="11"/>
      <c r="K750" s="11"/>
      <c r="L750" s="15"/>
      <c r="M750" s="16"/>
      <c r="N750" s="16"/>
      <c r="O750" s="16"/>
    </row>
    <row r="751" spans="1:15" ht="15.75">
      <c r="A751" s="24"/>
      <c r="B751" s="10"/>
      <c r="C751" s="10"/>
      <c r="D751" s="221" t="s">
        <v>33</v>
      </c>
      <c r="E751" s="221"/>
      <c r="F751" s="22">
        <v>4</v>
      </c>
      <c r="G751" s="23">
        <f>('BTST OPTION CALLS'!F751/'BTST OPTION CALLS'!F747)*100</f>
        <v>57.142857142857139</v>
      </c>
      <c r="H751" s="25"/>
      <c r="I751" s="11" t="s">
        <v>34</v>
      </c>
      <c r="J751" s="11"/>
      <c r="K751" s="15"/>
      <c r="L751" s="15"/>
      <c r="M751" s="16"/>
      <c r="N751" s="16"/>
      <c r="O751" s="16"/>
    </row>
    <row r="752" spans="1:15" ht="15.75">
      <c r="A752" s="24"/>
      <c r="B752" s="10"/>
      <c r="C752" s="10"/>
      <c r="D752" s="221" t="s">
        <v>35</v>
      </c>
      <c r="E752" s="221"/>
      <c r="F752" s="22">
        <v>0</v>
      </c>
      <c r="G752" s="23">
        <f>('BTST OPTION CALLS'!F752/'BTST OPTION CALLS'!F747)*100</f>
        <v>0</v>
      </c>
      <c r="H752" s="25"/>
      <c r="I752" s="11"/>
      <c r="J752" s="11"/>
      <c r="K752" s="15"/>
      <c r="L752" s="15"/>
      <c r="M752" s="16"/>
      <c r="N752" s="16"/>
      <c r="O752" s="16"/>
    </row>
    <row r="753" spans="1:15" ht="16.5" thickBot="1">
      <c r="A753" s="24"/>
      <c r="B753" s="10"/>
      <c r="C753" s="10"/>
      <c r="D753" s="224" t="s">
        <v>36</v>
      </c>
      <c r="E753" s="224"/>
      <c r="F753" s="26"/>
      <c r="G753" s="27">
        <f>('BTST OPTION CALLS'!F753/'BTST OPTION CALLS'!F747)*100</f>
        <v>0</v>
      </c>
      <c r="H753" s="25"/>
      <c r="I753" s="11"/>
      <c r="J753" s="11"/>
      <c r="K753" s="21"/>
      <c r="L753" s="21"/>
      <c r="N753" s="16"/>
      <c r="O753" s="16"/>
    </row>
    <row r="754" spans="1:15" ht="15.75">
      <c r="A754" s="31" t="s">
        <v>37</v>
      </c>
      <c r="B754" s="28"/>
      <c r="C754" s="28"/>
      <c r="D754" s="32"/>
      <c r="E754" s="32"/>
      <c r="F754" s="33"/>
      <c r="G754" s="33"/>
      <c r="H754" s="34"/>
      <c r="I754" s="35"/>
      <c r="J754" s="35"/>
      <c r="K754" s="35"/>
      <c r="L754" s="33"/>
      <c r="M754" s="16"/>
      <c r="N754" s="29"/>
      <c r="O754" s="29"/>
    </row>
    <row r="755" spans="1:15" ht="15.75">
      <c r="A755" s="36" t="s">
        <v>38</v>
      </c>
      <c r="B755" s="28"/>
      <c r="C755" s="28"/>
      <c r="D755" s="37"/>
      <c r="E755" s="38"/>
      <c r="F755" s="32"/>
      <c r="G755" s="35"/>
      <c r="H755" s="34"/>
      <c r="I755" s="35"/>
      <c r="J755" s="35"/>
      <c r="K755" s="35"/>
      <c r="L755" s="33"/>
      <c r="M755" s="16"/>
      <c r="N755" s="17"/>
      <c r="O755" s="17"/>
    </row>
    <row r="756" spans="1:15" ht="15.75">
      <c r="A756" s="36" t="s">
        <v>39</v>
      </c>
      <c r="B756" s="28"/>
      <c r="C756" s="28"/>
      <c r="D756" s="32"/>
      <c r="E756" s="38"/>
      <c r="F756" s="32"/>
      <c r="G756" s="35"/>
      <c r="H756" s="34"/>
      <c r="I756" s="39"/>
      <c r="J756" s="39"/>
      <c r="K756" s="39"/>
      <c r="L756" s="33"/>
      <c r="M756" s="16"/>
      <c r="N756" s="16"/>
      <c r="O756" s="16"/>
    </row>
    <row r="757" spans="1:15" ht="15.75">
      <c r="A757" s="36" t="s">
        <v>40</v>
      </c>
      <c r="B757" s="37"/>
      <c r="C757" s="28"/>
      <c r="D757" s="32"/>
      <c r="E757" s="38"/>
      <c r="F757" s="32"/>
      <c r="G757" s="35"/>
      <c r="H757" s="40"/>
      <c r="I757" s="39"/>
      <c r="J757" s="39"/>
      <c r="K757" s="39"/>
      <c r="L757" s="33"/>
      <c r="M757" s="16"/>
      <c r="N757" s="16"/>
      <c r="O757" s="16"/>
    </row>
    <row r="758" spans="1:15" ht="15.75">
      <c r="A758" s="36" t="s">
        <v>41</v>
      </c>
      <c r="B758" s="24"/>
      <c r="C758" s="37"/>
      <c r="D758" s="32"/>
      <c r="E758" s="41"/>
      <c r="F758" s="35"/>
      <c r="G758" s="35"/>
      <c r="H758" s="40"/>
      <c r="I758" s="39"/>
      <c r="J758" s="39"/>
      <c r="K758" s="39"/>
      <c r="L758" s="35"/>
      <c r="M758" s="16"/>
      <c r="N758" s="16"/>
      <c r="O758" s="16"/>
    </row>
    <row r="760" spans="1:15">
      <c r="A760" s="217" t="s">
        <v>0</v>
      </c>
      <c r="B760" s="217"/>
      <c r="C760" s="217"/>
      <c r="D760" s="217"/>
      <c r="E760" s="217"/>
      <c r="F760" s="217"/>
      <c r="G760" s="217"/>
      <c r="H760" s="217"/>
      <c r="I760" s="217"/>
      <c r="J760" s="217"/>
      <c r="K760" s="217"/>
      <c r="L760" s="217"/>
      <c r="M760" s="217"/>
      <c r="N760" s="217"/>
      <c r="O760" s="217"/>
    </row>
    <row r="761" spans="1:15">
      <c r="A761" s="217"/>
      <c r="B761" s="217"/>
      <c r="C761" s="217"/>
      <c r="D761" s="217"/>
      <c r="E761" s="217"/>
      <c r="F761" s="217"/>
      <c r="G761" s="217"/>
      <c r="H761" s="217"/>
      <c r="I761" s="217"/>
      <c r="J761" s="217"/>
      <c r="K761" s="217"/>
      <c r="L761" s="217"/>
      <c r="M761" s="217"/>
      <c r="N761" s="217"/>
      <c r="O761" s="217"/>
    </row>
    <row r="762" spans="1:15">
      <c r="A762" s="217"/>
      <c r="B762" s="217"/>
      <c r="C762" s="217"/>
      <c r="D762" s="217"/>
      <c r="E762" s="217"/>
      <c r="F762" s="217"/>
      <c r="G762" s="217"/>
      <c r="H762" s="217"/>
      <c r="I762" s="217"/>
      <c r="J762" s="217"/>
      <c r="K762" s="217"/>
      <c r="L762" s="217"/>
      <c r="M762" s="217"/>
      <c r="N762" s="217"/>
      <c r="O762" s="217"/>
    </row>
    <row r="763" spans="1:15" ht="15.75">
      <c r="A763" s="218" t="s">
        <v>1</v>
      </c>
      <c r="B763" s="218"/>
      <c r="C763" s="218"/>
      <c r="D763" s="218"/>
      <c r="E763" s="218"/>
      <c r="F763" s="218"/>
      <c r="G763" s="218"/>
      <c r="H763" s="218"/>
      <c r="I763" s="218"/>
      <c r="J763" s="218"/>
      <c r="K763" s="218"/>
      <c r="L763" s="218"/>
      <c r="M763" s="218"/>
      <c r="N763" s="218"/>
      <c r="O763" s="218"/>
    </row>
    <row r="764" spans="1:15" ht="15.75">
      <c r="A764" s="218" t="s">
        <v>2</v>
      </c>
      <c r="B764" s="218"/>
      <c r="C764" s="218"/>
      <c r="D764" s="218"/>
      <c r="E764" s="218"/>
      <c r="F764" s="218"/>
      <c r="G764" s="218"/>
      <c r="H764" s="218"/>
      <c r="I764" s="218"/>
      <c r="J764" s="218"/>
      <c r="K764" s="218"/>
      <c r="L764" s="218"/>
      <c r="M764" s="218"/>
      <c r="N764" s="218"/>
      <c r="O764" s="218"/>
    </row>
    <row r="765" spans="1:15" ht="15.75">
      <c r="A765" s="222" t="s">
        <v>3</v>
      </c>
      <c r="B765" s="222"/>
      <c r="C765" s="222"/>
      <c r="D765" s="222"/>
      <c r="E765" s="222"/>
      <c r="F765" s="222"/>
      <c r="G765" s="222"/>
      <c r="H765" s="222"/>
      <c r="I765" s="222"/>
      <c r="J765" s="222"/>
      <c r="K765" s="222"/>
      <c r="L765" s="222"/>
      <c r="M765" s="222"/>
      <c r="N765" s="222"/>
      <c r="O765" s="222"/>
    </row>
    <row r="766" spans="1:15" ht="15.75">
      <c r="A766" s="223" t="s">
        <v>248</v>
      </c>
      <c r="B766" s="223"/>
      <c r="C766" s="223"/>
      <c r="D766" s="223"/>
      <c r="E766" s="223"/>
      <c r="F766" s="223"/>
      <c r="G766" s="223"/>
      <c r="H766" s="223"/>
      <c r="I766" s="223"/>
      <c r="J766" s="223"/>
      <c r="K766" s="223"/>
      <c r="L766" s="223"/>
      <c r="M766" s="223"/>
      <c r="N766" s="223"/>
      <c r="O766" s="223"/>
    </row>
    <row r="767" spans="1:15" ht="15.75">
      <c r="A767" s="225" t="s">
        <v>5</v>
      </c>
      <c r="B767" s="225"/>
      <c r="C767" s="225"/>
      <c r="D767" s="225"/>
      <c r="E767" s="225"/>
      <c r="F767" s="225"/>
      <c r="G767" s="225"/>
      <c r="H767" s="225"/>
      <c r="I767" s="225"/>
      <c r="J767" s="225"/>
      <c r="K767" s="225"/>
      <c r="L767" s="225"/>
      <c r="M767" s="225"/>
      <c r="N767" s="225"/>
      <c r="O767" s="225"/>
    </row>
    <row r="768" spans="1:15">
      <c r="A768" s="226" t="s">
        <v>6</v>
      </c>
      <c r="B768" s="219" t="s">
        <v>7</v>
      </c>
      <c r="C768" s="227" t="s">
        <v>8</v>
      </c>
      <c r="D768" s="219" t="s">
        <v>9</v>
      </c>
      <c r="E768" s="226" t="s">
        <v>10</v>
      </c>
      <c r="F768" s="226" t="s">
        <v>11</v>
      </c>
      <c r="G768" s="219" t="s">
        <v>12</v>
      </c>
      <c r="H768" s="219" t="s">
        <v>13</v>
      </c>
      <c r="I768" s="227" t="s">
        <v>14</v>
      </c>
      <c r="J768" s="227" t="s">
        <v>15</v>
      </c>
      <c r="K768" s="227" t="s">
        <v>16</v>
      </c>
      <c r="L768" s="228" t="s">
        <v>17</v>
      </c>
      <c r="M768" s="219" t="s">
        <v>18</v>
      </c>
      <c r="N768" s="219" t="s">
        <v>19</v>
      </c>
      <c r="O768" s="219" t="s">
        <v>20</v>
      </c>
    </row>
    <row r="769" spans="1:15">
      <c r="A769" s="226"/>
      <c r="B769" s="219"/>
      <c r="C769" s="227"/>
      <c r="D769" s="219"/>
      <c r="E769" s="226"/>
      <c r="F769" s="226"/>
      <c r="G769" s="219"/>
      <c r="H769" s="219"/>
      <c r="I769" s="227"/>
      <c r="J769" s="227"/>
      <c r="K769" s="227"/>
      <c r="L769" s="228"/>
      <c r="M769" s="219"/>
      <c r="N769" s="219"/>
      <c r="O769" s="219"/>
    </row>
    <row r="770" spans="1:15" ht="15.75">
      <c r="A770" s="47">
        <v>1</v>
      </c>
      <c r="B770" s="4">
        <v>43098</v>
      </c>
      <c r="C770" s="5">
        <v>440</v>
      </c>
      <c r="D770" s="5" t="s">
        <v>200</v>
      </c>
      <c r="E770" s="5" t="s">
        <v>22</v>
      </c>
      <c r="F770" s="5" t="s">
        <v>75</v>
      </c>
      <c r="G770" s="6">
        <v>11</v>
      </c>
      <c r="H770" s="6">
        <v>6</v>
      </c>
      <c r="I770" s="6">
        <v>14</v>
      </c>
      <c r="J770" s="6">
        <v>17</v>
      </c>
      <c r="K770" s="6">
        <v>20</v>
      </c>
      <c r="L770" s="6">
        <v>14</v>
      </c>
      <c r="M770" s="5">
        <v>1500</v>
      </c>
      <c r="N770" s="7">
        <f>IF('BTST OPTION CALLS'!E770="BUY",('BTST OPTION CALLS'!L770-'BTST OPTION CALLS'!G770)*('BTST OPTION CALLS'!M770),('BTST OPTION CALLS'!G770-'BTST OPTION CALLS'!L770)*('BTST OPTION CALLS'!M770))</f>
        <v>4500</v>
      </c>
      <c r="O770" s="8">
        <f>'BTST OPTION CALLS'!N770/('BTST OPTION CALLS'!M770)/'BTST OPTION CALLS'!G770%</f>
        <v>27.272727272727273</v>
      </c>
    </row>
    <row r="771" spans="1:15" ht="15.75">
      <c r="A771" s="47">
        <v>2</v>
      </c>
      <c r="B771" s="4">
        <v>43097</v>
      </c>
      <c r="C771" s="5">
        <v>370</v>
      </c>
      <c r="D771" s="5" t="s">
        <v>200</v>
      </c>
      <c r="E771" s="5" t="s">
        <v>22</v>
      </c>
      <c r="F771" s="5" t="s">
        <v>207</v>
      </c>
      <c r="G771" s="6">
        <v>12</v>
      </c>
      <c r="H771" s="6">
        <v>9</v>
      </c>
      <c r="I771" s="6">
        <v>14</v>
      </c>
      <c r="J771" s="6">
        <v>15.5</v>
      </c>
      <c r="K771" s="6">
        <v>17</v>
      </c>
      <c r="L771" s="6">
        <v>14</v>
      </c>
      <c r="M771" s="5">
        <v>2266</v>
      </c>
      <c r="N771" s="7">
        <f>IF('BTST OPTION CALLS'!E771="BUY",('BTST OPTION CALLS'!L771-'BTST OPTION CALLS'!G771)*('BTST OPTION CALLS'!M771),('BTST OPTION CALLS'!G771-'BTST OPTION CALLS'!L771)*('BTST OPTION CALLS'!M771))</f>
        <v>4532</v>
      </c>
      <c r="O771" s="8">
        <f>'BTST OPTION CALLS'!N771/('BTST OPTION CALLS'!M771)/'BTST OPTION CALLS'!G771%</f>
        <v>16.666666666666668</v>
      </c>
    </row>
    <row r="772" spans="1:15" ht="15.75">
      <c r="A772" s="47">
        <v>3</v>
      </c>
      <c r="B772" s="4">
        <v>43095</v>
      </c>
      <c r="C772" s="5">
        <v>2000</v>
      </c>
      <c r="D772" s="5" t="s">
        <v>200</v>
      </c>
      <c r="E772" s="5" t="s">
        <v>22</v>
      </c>
      <c r="F772" s="5" t="s">
        <v>119</v>
      </c>
      <c r="G772" s="6">
        <v>32</v>
      </c>
      <c r="H772" s="6">
        <v>16</v>
      </c>
      <c r="I772" s="6">
        <v>42</v>
      </c>
      <c r="J772" s="6">
        <v>52</v>
      </c>
      <c r="K772" s="6">
        <v>62</v>
      </c>
      <c r="L772" s="6">
        <v>16</v>
      </c>
      <c r="M772" s="5">
        <v>350</v>
      </c>
      <c r="N772" s="7">
        <f>IF('BTST OPTION CALLS'!E772="BUY",('BTST OPTION CALLS'!L772-'BTST OPTION CALLS'!G772)*('BTST OPTION CALLS'!M772),('BTST OPTION CALLS'!G772-'BTST OPTION CALLS'!L772)*('BTST OPTION CALLS'!M772))</f>
        <v>-5600</v>
      </c>
      <c r="O772" s="8">
        <f>'BTST OPTION CALLS'!N772/('BTST OPTION CALLS'!M772)/'BTST OPTION CALLS'!G772%</f>
        <v>-50</v>
      </c>
    </row>
    <row r="773" spans="1:15" ht="15.75">
      <c r="A773" s="47">
        <v>4</v>
      </c>
      <c r="B773" s="4">
        <v>43095</v>
      </c>
      <c r="C773" s="5">
        <v>800</v>
      </c>
      <c r="D773" s="5" t="s">
        <v>200</v>
      </c>
      <c r="E773" s="5" t="s">
        <v>22</v>
      </c>
      <c r="F773" s="5" t="s">
        <v>213</v>
      </c>
      <c r="G773" s="6">
        <v>18</v>
      </c>
      <c r="H773" s="6">
        <v>12</v>
      </c>
      <c r="I773" s="6">
        <v>22</v>
      </c>
      <c r="J773" s="6">
        <v>26</v>
      </c>
      <c r="K773" s="6">
        <v>30</v>
      </c>
      <c r="L773" s="6">
        <v>26</v>
      </c>
      <c r="M773" s="5">
        <v>1200</v>
      </c>
      <c r="N773" s="7">
        <f>IF('BTST OPTION CALLS'!E773="BUY",('BTST OPTION CALLS'!L773-'BTST OPTION CALLS'!G773)*('BTST OPTION CALLS'!M773),('BTST OPTION CALLS'!G773-'BTST OPTION CALLS'!L773)*('BTST OPTION CALLS'!M773))</f>
        <v>9600</v>
      </c>
      <c r="O773" s="8">
        <f>'BTST OPTION CALLS'!N773/('BTST OPTION CALLS'!M773)/'BTST OPTION CALLS'!G773%</f>
        <v>44.444444444444443</v>
      </c>
    </row>
    <row r="774" spans="1:15" ht="15.75">
      <c r="A774" s="47">
        <v>5</v>
      </c>
      <c r="B774" s="4">
        <v>43090</v>
      </c>
      <c r="C774" s="5">
        <v>720</v>
      </c>
      <c r="D774" s="5" t="s">
        <v>200</v>
      </c>
      <c r="E774" s="5" t="s">
        <v>22</v>
      </c>
      <c r="F774" s="5" t="s">
        <v>99</v>
      </c>
      <c r="G774" s="6">
        <v>8</v>
      </c>
      <c r="H774" s="6">
        <v>2</v>
      </c>
      <c r="I774" s="6">
        <v>12</v>
      </c>
      <c r="J774" s="6">
        <v>16</v>
      </c>
      <c r="K774" s="6">
        <v>20</v>
      </c>
      <c r="L774" s="6">
        <v>12</v>
      </c>
      <c r="M774" s="5">
        <v>1100</v>
      </c>
      <c r="N774" s="7">
        <f>IF('BTST OPTION CALLS'!E774="BUY",('BTST OPTION CALLS'!L774-'BTST OPTION CALLS'!G774)*('BTST OPTION CALLS'!M774),('BTST OPTION CALLS'!G774-'BTST OPTION CALLS'!L774)*('BTST OPTION CALLS'!M774))</f>
        <v>4400</v>
      </c>
      <c r="O774" s="8">
        <f>'BTST OPTION CALLS'!N774/('BTST OPTION CALLS'!M774)/'BTST OPTION CALLS'!G774%</f>
        <v>50</v>
      </c>
    </row>
    <row r="775" spans="1:15" ht="15.75">
      <c r="A775" s="47">
        <v>6</v>
      </c>
      <c r="B775" s="4">
        <v>43088</v>
      </c>
      <c r="C775" s="5">
        <v>9800</v>
      </c>
      <c r="D775" s="5" t="s">
        <v>200</v>
      </c>
      <c r="E775" s="5" t="s">
        <v>22</v>
      </c>
      <c r="F775" s="5" t="s">
        <v>253</v>
      </c>
      <c r="G775" s="6">
        <v>150</v>
      </c>
      <c r="H775" s="6">
        <v>60</v>
      </c>
      <c r="I775" s="6">
        <v>200</v>
      </c>
      <c r="J775" s="6">
        <v>250</v>
      </c>
      <c r="K775" s="6">
        <v>300</v>
      </c>
      <c r="L775" s="6">
        <v>250</v>
      </c>
      <c r="M775" s="5">
        <v>75</v>
      </c>
      <c r="N775" s="7">
        <f>IF('BTST OPTION CALLS'!E775="BUY",('BTST OPTION CALLS'!L775-'BTST OPTION CALLS'!G775)*('BTST OPTION CALLS'!M775),('BTST OPTION CALLS'!G775-'BTST OPTION CALLS'!L775)*('BTST OPTION CALLS'!M775))</f>
        <v>7500</v>
      </c>
      <c r="O775" s="8">
        <f>'BTST OPTION CALLS'!N775/('BTST OPTION CALLS'!M775)/'BTST OPTION CALLS'!G775%</f>
        <v>66.666666666666671</v>
      </c>
    </row>
    <row r="776" spans="1:15" ht="15.75">
      <c r="A776" s="47">
        <v>7</v>
      </c>
      <c r="B776" s="4">
        <v>43088</v>
      </c>
      <c r="C776" s="5">
        <v>320</v>
      </c>
      <c r="D776" s="5" t="s">
        <v>200</v>
      </c>
      <c r="E776" s="5" t="s">
        <v>22</v>
      </c>
      <c r="F776" s="5" t="s">
        <v>74</v>
      </c>
      <c r="G776" s="6">
        <v>5.4</v>
      </c>
      <c r="H776" s="6">
        <v>1</v>
      </c>
      <c r="I776" s="6">
        <v>8</v>
      </c>
      <c r="J776" s="6">
        <v>10.5</v>
      </c>
      <c r="K776" s="6">
        <v>13</v>
      </c>
      <c r="L776" s="6">
        <v>8</v>
      </c>
      <c r="M776" s="5">
        <v>3500</v>
      </c>
      <c r="N776" s="7">
        <f>IF('BTST OPTION CALLS'!E776="BUY",('BTST OPTION CALLS'!L776-'BTST OPTION CALLS'!G776)*('BTST OPTION CALLS'!M776),('BTST OPTION CALLS'!G776-'BTST OPTION CALLS'!L776)*('BTST OPTION CALLS'!M776))</f>
        <v>9099.9999999999982</v>
      </c>
      <c r="O776" s="8">
        <f>'BTST OPTION CALLS'!N776/('BTST OPTION CALLS'!M776)/'BTST OPTION CALLS'!G776%</f>
        <v>48.148148148148138</v>
      </c>
    </row>
    <row r="777" spans="1:15" ht="15.75">
      <c r="A777" s="47">
        <v>8</v>
      </c>
      <c r="B777" s="4">
        <v>43080</v>
      </c>
      <c r="C777" s="5">
        <v>300</v>
      </c>
      <c r="D777" s="5" t="s">
        <v>251</v>
      </c>
      <c r="E777" s="5" t="s">
        <v>22</v>
      </c>
      <c r="F777" s="5" t="s">
        <v>195</v>
      </c>
      <c r="G777" s="6">
        <v>10</v>
      </c>
      <c r="H777" s="6">
        <v>8</v>
      </c>
      <c r="I777" s="6">
        <v>11</v>
      </c>
      <c r="J777" s="6">
        <v>12</v>
      </c>
      <c r="K777" s="6">
        <v>13</v>
      </c>
      <c r="L777" s="6">
        <v>8</v>
      </c>
      <c r="M777" s="5">
        <v>4500</v>
      </c>
      <c r="N777" s="7">
        <f>IF('BTST OPTION CALLS'!E777="BUY",('BTST OPTION CALLS'!L777-'BTST OPTION CALLS'!G777)*('BTST OPTION CALLS'!M777),('BTST OPTION CALLS'!G777-'BTST OPTION CALLS'!L777)*('BTST OPTION CALLS'!M777))</f>
        <v>-9000</v>
      </c>
      <c r="O777" s="8">
        <f>'BTST OPTION CALLS'!N777/('BTST OPTION CALLS'!M777)/'BTST OPTION CALLS'!G777%</f>
        <v>-20</v>
      </c>
    </row>
    <row r="778" spans="1:15" ht="16.5" customHeight="1">
      <c r="A778" s="47">
        <v>9</v>
      </c>
      <c r="B778" s="4">
        <v>43077</v>
      </c>
      <c r="C778" s="5">
        <v>920</v>
      </c>
      <c r="D778" s="5" t="s">
        <v>251</v>
      </c>
      <c r="E778" s="5" t="s">
        <v>22</v>
      </c>
      <c r="F778" s="5" t="s">
        <v>188</v>
      </c>
      <c r="G778" s="6">
        <v>25</v>
      </c>
      <c r="H778" s="6">
        <v>17</v>
      </c>
      <c r="I778" s="6">
        <v>30</v>
      </c>
      <c r="J778" s="6">
        <v>35</v>
      </c>
      <c r="K778" s="6">
        <v>40</v>
      </c>
      <c r="L778" s="6">
        <v>30</v>
      </c>
      <c r="M778" s="5">
        <v>1000</v>
      </c>
      <c r="N778" s="7">
        <f>IF('BTST OPTION CALLS'!E778="BUY",('BTST OPTION CALLS'!L778-'BTST OPTION CALLS'!G778)*('BTST OPTION CALLS'!M778),('BTST OPTION CALLS'!G778-'BTST OPTION CALLS'!L778)*('BTST OPTION CALLS'!M778))</f>
        <v>5000</v>
      </c>
      <c r="O778" s="8">
        <f>'BTST OPTION CALLS'!N778/('BTST OPTION CALLS'!M778)/'BTST OPTION CALLS'!G778%</f>
        <v>20</v>
      </c>
    </row>
    <row r="779" spans="1:15" ht="15.75">
      <c r="A779" s="47">
        <v>10</v>
      </c>
      <c r="B779" s="4">
        <v>43076</v>
      </c>
      <c r="C779" s="5">
        <v>260</v>
      </c>
      <c r="D779" s="5" t="s">
        <v>251</v>
      </c>
      <c r="E779" s="5" t="s">
        <v>22</v>
      </c>
      <c r="F779" s="5" t="s">
        <v>254</v>
      </c>
      <c r="G779" s="6">
        <v>6</v>
      </c>
      <c r="H779" s="6">
        <v>3</v>
      </c>
      <c r="I779" s="6">
        <v>7.5</v>
      </c>
      <c r="J779" s="6">
        <v>9</v>
      </c>
      <c r="K779" s="6">
        <v>10.5</v>
      </c>
      <c r="L779" s="6">
        <v>3</v>
      </c>
      <c r="M779" s="5">
        <v>3000</v>
      </c>
      <c r="N779" s="7">
        <f>IF('BTST OPTION CALLS'!E779="BUY",('BTST OPTION CALLS'!L779-'BTST OPTION CALLS'!G779)*('BTST OPTION CALLS'!M779),('BTST OPTION CALLS'!G779-'BTST OPTION CALLS'!L779)*('BTST OPTION CALLS'!M779))</f>
        <v>-9000</v>
      </c>
      <c r="O779" s="8">
        <f>'BTST OPTION CALLS'!N779/('BTST OPTION CALLS'!M779)/'BTST OPTION CALLS'!G779%</f>
        <v>-50</v>
      </c>
    </row>
    <row r="781" spans="1:15" ht="16.5" thickBot="1">
      <c r="A781" s="17"/>
      <c r="B781" s="10"/>
      <c r="C781" s="10"/>
      <c r="D781" s="11"/>
      <c r="E781" s="11"/>
      <c r="F781" s="11"/>
      <c r="G781" s="12"/>
      <c r="H781" s="13"/>
      <c r="I781" s="14" t="s">
        <v>27</v>
      </c>
      <c r="J781" s="14"/>
      <c r="K781" s="15"/>
      <c r="L781" s="15"/>
      <c r="M781" s="16"/>
      <c r="N781" s="16"/>
      <c r="O781" s="16"/>
    </row>
    <row r="782" spans="1:15" ht="15.75">
      <c r="A782" s="17"/>
      <c r="B782" s="10"/>
      <c r="C782" s="10"/>
      <c r="D782" s="220" t="s">
        <v>28</v>
      </c>
      <c r="E782" s="220"/>
      <c r="F782" s="18">
        <v>10</v>
      </c>
      <c r="G782" s="19">
        <f>'BTST OPTION CALLS'!G783+'BTST OPTION CALLS'!G784+'BTST OPTION CALLS'!G785+'BTST OPTION CALLS'!G786+'BTST OPTION CALLS'!G787+'BTST OPTION CALLS'!G788</f>
        <v>100</v>
      </c>
      <c r="H782" s="11">
        <v>10</v>
      </c>
      <c r="I782" s="20">
        <f>'BTST OPTION CALLS'!H783/'BTST OPTION CALLS'!H782%</f>
        <v>70</v>
      </c>
      <c r="J782" s="20"/>
      <c r="L782" s="21"/>
    </row>
    <row r="783" spans="1:15" ht="15.75">
      <c r="A783" s="17"/>
      <c r="B783" s="10"/>
      <c r="C783" s="10"/>
      <c r="D783" s="221" t="s">
        <v>29</v>
      </c>
      <c r="E783" s="221"/>
      <c r="F783" s="22">
        <v>7</v>
      </c>
      <c r="G783" s="23">
        <f>('BTST OPTION CALLS'!F783/'BTST OPTION CALLS'!F782)*100</f>
        <v>70</v>
      </c>
      <c r="H783" s="11">
        <v>7</v>
      </c>
      <c r="I783" s="15"/>
      <c r="J783" s="15"/>
      <c r="K783" s="20"/>
      <c r="L783" s="15"/>
      <c r="M783" s="16"/>
      <c r="N783" s="11" t="s">
        <v>30</v>
      </c>
      <c r="O783" s="11"/>
    </row>
    <row r="784" spans="1:15" ht="15.75">
      <c r="A784" s="24"/>
      <c r="B784" s="10"/>
      <c r="C784" s="10"/>
      <c r="D784" s="221" t="s">
        <v>31</v>
      </c>
      <c r="E784" s="221"/>
      <c r="F784" s="22">
        <v>0</v>
      </c>
      <c r="G784" s="23">
        <f>('BTST OPTION CALLS'!F784/'BTST OPTION CALLS'!F782)*100</f>
        <v>0</v>
      </c>
      <c r="H784" s="25"/>
      <c r="I784" s="11"/>
      <c r="J784" s="11"/>
      <c r="K784" s="11"/>
      <c r="L784" s="15"/>
      <c r="M784" s="16"/>
      <c r="N784" s="17"/>
      <c r="O784" s="17"/>
    </row>
    <row r="785" spans="1:15" ht="15.75">
      <c r="A785" s="24"/>
      <c r="B785" s="10"/>
      <c r="C785" s="10"/>
      <c r="D785" s="221" t="s">
        <v>32</v>
      </c>
      <c r="E785" s="221"/>
      <c r="F785" s="22">
        <v>0</v>
      </c>
      <c r="G785" s="23">
        <f>('BTST OPTION CALLS'!F785/'BTST OPTION CALLS'!F782)*100</f>
        <v>0</v>
      </c>
      <c r="H785" s="25"/>
      <c r="I785" s="11"/>
      <c r="J785" s="11"/>
      <c r="K785" s="11"/>
      <c r="L785" s="15"/>
      <c r="M785" s="16"/>
      <c r="N785" s="16"/>
      <c r="O785" s="16"/>
    </row>
    <row r="786" spans="1:15" ht="15.75">
      <c r="A786" s="24"/>
      <c r="B786" s="10"/>
      <c r="C786" s="10"/>
      <c r="D786" s="221" t="s">
        <v>33</v>
      </c>
      <c r="E786" s="221"/>
      <c r="F786" s="22">
        <v>3</v>
      </c>
      <c r="G786" s="23">
        <f>('BTST OPTION CALLS'!F786/'BTST OPTION CALLS'!F782)*100</f>
        <v>30</v>
      </c>
      <c r="H786" s="25"/>
      <c r="I786" s="11" t="s">
        <v>34</v>
      </c>
      <c r="J786" s="11"/>
      <c r="K786" s="15"/>
      <c r="L786" s="15"/>
      <c r="M786" s="16"/>
      <c r="N786" s="16"/>
      <c r="O786" s="16"/>
    </row>
    <row r="787" spans="1:15" ht="15.75">
      <c r="A787" s="24"/>
      <c r="B787" s="10"/>
      <c r="C787" s="10"/>
      <c r="D787" s="221" t="s">
        <v>35</v>
      </c>
      <c r="E787" s="221"/>
      <c r="F787" s="22">
        <v>0</v>
      </c>
      <c r="G787" s="23">
        <f>('BTST OPTION CALLS'!F787/'BTST OPTION CALLS'!F782)*100</f>
        <v>0</v>
      </c>
      <c r="H787" s="25"/>
      <c r="I787" s="11"/>
      <c r="J787" s="11"/>
      <c r="K787" s="15"/>
      <c r="L787" s="15"/>
      <c r="M787" s="16"/>
      <c r="N787" s="16"/>
      <c r="O787" s="16"/>
    </row>
    <row r="788" spans="1:15" ht="16.5" thickBot="1">
      <c r="A788" s="24"/>
      <c r="B788" s="10"/>
      <c r="C788" s="10"/>
      <c r="D788" s="224" t="s">
        <v>36</v>
      </c>
      <c r="E788" s="224"/>
      <c r="F788" s="26"/>
      <c r="G788" s="27">
        <f>('BTST OPTION CALLS'!F788/'BTST OPTION CALLS'!F782)*100</f>
        <v>0</v>
      </c>
      <c r="H788" s="25"/>
      <c r="I788" s="11"/>
      <c r="J788" s="11"/>
      <c r="K788" s="21"/>
      <c r="L788" s="21"/>
      <c r="N788" s="16"/>
      <c r="O788" s="16"/>
    </row>
    <row r="789" spans="1:15" ht="15.75">
      <c r="A789" s="31" t="s">
        <v>37</v>
      </c>
      <c r="B789" s="28"/>
      <c r="C789" s="28"/>
      <c r="D789" s="32"/>
      <c r="E789" s="32"/>
      <c r="F789" s="33"/>
      <c r="G789" s="33"/>
      <c r="H789" s="34"/>
      <c r="I789" s="35"/>
      <c r="J789" s="35"/>
      <c r="K789" s="35"/>
      <c r="L789" s="33"/>
      <c r="M789" s="16"/>
      <c r="N789" s="29"/>
      <c r="O789" s="29"/>
    </row>
    <row r="790" spans="1:15" ht="15.75">
      <c r="A790" s="36" t="s">
        <v>38</v>
      </c>
      <c r="B790" s="28"/>
      <c r="C790" s="28"/>
      <c r="D790" s="37"/>
      <c r="E790" s="38"/>
      <c r="F790" s="32"/>
      <c r="G790" s="35"/>
      <c r="H790" s="34"/>
      <c r="I790" s="35"/>
      <c r="J790" s="35"/>
      <c r="K790" s="35"/>
      <c r="L790" s="33"/>
      <c r="M790" s="16"/>
      <c r="N790" s="17"/>
      <c r="O790" s="17"/>
    </row>
    <row r="791" spans="1:15" ht="15.75">
      <c r="A791" s="36" t="s">
        <v>39</v>
      </c>
      <c r="B791" s="28"/>
      <c r="C791" s="28"/>
      <c r="D791" s="32"/>
      <c r="E791" s="38"/>
      <c r="F791" s="32"/>
      <c r="G791" s="35"/>
      <c r="H791" s="34"/>
      <c r="I791" s="39"/>
      <c r="J791" s="39"/>
      <c r="K791" s="39"/>
      <c r="L791" s="33"/>
      <c r="M791" s="16"/>
      <c r="N791" s="16"/>
      <c r="O791" s="16"/>
    </row>
    <row r="792" spans="1:15" ht="15.75">
      <c r="A792" s="36" t="s">
        <v>40</v>
      </c>
      <c r="B792" s="37"/>
      <c r="C792" s="28"/>
      <c r="D792" s="32"/>
      <c r="E792" s="38"/>
      <c r="F792" s="32"/>
      <c r="G792" s="35"/>
      <c r="H792" s="40"/>
      <c r="I792" s="39"/>
      <c r="J792" s="39"/>
      <c r="K792" s="39"/>
      <c r="L792" s="33"/>
      <c r="M792" s="16"/>
      <c r="N792" s="16"/>
      <c r="O792" s="16"/>
    </row>
    <row r="793" spans="1:15" ht="15.75">
      <c r="A793" s="36" t="s">
        <v>41</v>
      </c>
      <c r="B793" s="24"/>
      <c r="C793" s="37"/>
      <c r="D793" s="32"/>
      <c r="E793" s="41"/>
      <c r="F793" s="35"/>
      <c r="G793" s="35"/>
      <c r="H793" s="40"/>
      <c r="I793" s="39"/>
      <c r="J793" s="39"/>
      <c r="K793" s="39"/>
      <c r="L793" s="35"/>
      <c r="M793" s="16"/>
      <c r="N793" s="16"/>
      <c r="O793" s="16"/>
    </row>
    <row r="795" spans="1:15">
      <c r="A795" s="217" t="s">
        <v>0</v>
      </c>
      <c r="B795" s="217"/>
      <c r="C795" s="217"/>
      <c r="D795" s="217"/>
      <c r="E795" s="217"/>
      <c r="F795" s="217"/>
      <c r="G795" s="217"/>
      <c r="H795" s="217"/>
      <c r="I795" s="217"/>
      <c r="J795" s="217"/>
      <c r="K795" s="217"/>
      <c r="L795" s="217"/>
      <c r="M795" s="217"/>
      <c r="N795" s="217"/>
      <c r="O795" s="217"/>
    </row>
    <row r="796" spans="1:15">
      <c r="A796" s="217"/>
      <c r="B796" s="217"/>
      <c r="C796" s="217"/>
      <c r="D796" s="217"/>
      <c r="E796" s="217"/>
      <c r="F796" s="217"/>
      <c r="G796" s="217"/>
      <c r="H796" s="217"/>
      <c r="I796" s="217"/>
      <c r="J796" s="217"/>
      <c r="K796" s="217"/>
      <c r="L796" s="217"/>
      <c r="M796" s="217"/>
      <c r="N796" s="217"/>
      <c r="O796" s="217"/>
    </row>
    <row r="797" spans="1:15">
      <c r="A797" s="217"/>
      <c r="B797" s="217"/>
      <c r="C797" s="217"/>
      <c r="D797" s="217"/>
      <c r="E797" s="217"/>
      <c r="F797" s="217"/>
      <c r="G797" s="217"/>
      <c r="H797" s="217"/>
      <c r="I797" s="217"/>
      <c r="J797" s="217"/>
      <c r="K797" s="217"/>
      <c r="L797" s="217"/>
      <c r="M797" s="217"/>
      <c r="N797" s="217"/>
      <c r="O797" s="217"/>
    </row>
    <row r="798" spans="1:15" ht="15.75">
      <c r="A798" s="218" t="s">
        <v>1</v>
      </c>
      <c r="B798" s="218"/>
      <c r="C798" s="218"/>
      <c r="D798" s="218"/>
      <c r="E798" s="218"/>
      <c r="F798" s="218"/>
      <c r="G798" s="218"/>
      <c r="H798" s="218"/>
      <c r="I798" s="218"/>
      <c r="J798" s="218"/>
      <c r="K798" s="218"/>
      <c r="L798" s="218"/>
      <c r="M798" s="218"/>
      <c r="N798" s="218"/>
      <c r="O798" s="218"/>
    </row>
    <row r="799" spans="1:15" ht="15.75">
      <c r="A799" s="218" t="s">
        <v>2</v>
      </c>
      <c r="B799" s="218"/>
      <c r="C799" s="218"/>
      <c r="D799" s="218"/>
      <c r="E799" s="218"/>
      <c r="F799" s="218"/>
      <c r="G799" s="218"/>
      <c r="H799" s="218"/>
      <c r="I799" s="218"/>
      <c r="J799" s="218"/>
      <c r="K799" s="218"/>
      <c r="L799" s="218"/>
      <c r="M799" s="218"/>
      <c r="N799" s="218"/>
      <c r="O799" s="218"/>
    </row>
    <row r="800" spans="1:15" ht="15.75">
      <c r="A800" s="222" t="s">
        <v>3</v>
      </c>
      <c r="B800" s="222"/>
      <c r="C800" s="222"/>
      <c r="D800" s="222"/>
      <c r="E800" s="222"/>
      <c r="F800" s="222"/>
      <c r="G800" s="222"/>
      <c r="H800" s="222"/>
      <c r="I800" s="222"/>
      <c r="J800" s="222"/>
      <c r="K800" s="222"/>
      <c r="L800" s="222"/>
      <c r="M800" s="222"/>
      <c r="N800" s="222"/>
      <c r="O800" s="222"/>
    </row>
    <row r="801" spans="1:15" ht="15.75">
      <c r="A801" s="223" t="s">
        <v>233</v>
      </c>
      <c r="B801" s="223"/>
      <c r="C801" s="223"/>
      <c r="D801" s="223"/>
      <c r="E801" s="223"/>
      <c r="F801" s="223"/>
      <c r="G801" s="223"/>
      <c r="H801" s="223"/>
      <c r="I801" s="223"/>
      <c r="J801" s="223"/>
      <c r="K801" s="223"/>
      <c r="L801" s="223"/>
      <c r="M801" s="223"/>
      <c r="N801" s="223"/>
      <c r="O801" s="223"/>
    </row>
    <row r="802" spans="1:15" ht="15.75">
      <c r="A802" s="225" t="s">
        <v>5</v>
      </c>
      <c r="B802" s="225"/>
      <c r="C802" s="225"/>
      <c r="D802" s="225"/>
      <c r="E802" s="225"/>
      <c r="F802" s="225"/>
      <c r="G802" s="225"/>
      <c r="H802" s="225"/>
      <c r="I802" s="225"/>
      <c r="J802" s="225"/>
      <c r="K802" s="225"/>
      <c r="L802" s="225"/>
      <c r="M802" s="225"/>
      <c r="N802" s="225"/>
      <c r="O802" s="225"/>
    </row>
    <row r="803" spans="1:15">
      <c r="A803" s="226" t="s">
        <v>6</v>
      </c>
      <c r="B803" s="219" t="s">
        <v>7</v>
      </c>
      <c r="C803" s="227" t="s">
        <v>8</v>
      </c>
      <c r="D803" s="219" t="s">
        <v>9</v>
      </c>
      <c r="E803" s="226" t="s">
        <v>10</v>
      </c>
      <c r="F803" s="226" t="s">
        <v>11</v>
      </c>
      <c r="G803" s="219" t="s">
        <v>12</v>
      </c>
      <c r="H803" s="219" t="s">
        <v>13</v>
      </c>
      <c r="I803" s="227" t="s">
        <v>14</v>
      </c>
      <c r="J803" s="227" t="s">
        <v>15</v>
      </c>
      <c r="K803" s="227" t="s">
        <v>16</v>
      </c>
      <c r="L803" s="228" t="s">
        <v>17</v>
      </c>
      <c r="M803" s="219" t="s">
        <v>18</v>
      </c>
      <c r="N803" s="219" t="s">
        <v>19</v>
      </c>
      <c r="O803" s="219" t="s">
        <v>20</v>
      </c>
    </row>
    <row r="804" spans="1:15">
      <c r="A804" s="226"/>
      <c r="B804" s="219"/>
      <c r="C804" s="227"/>
      <c r="D804" s="219"/>
      <c r="E804" s="226"/>
      <c r="F804" s="226"/>
      <c r="G804" s="219"/>
      <c r="H804" s="219"/>
      <c r="I804" s="227"/>
      <c r="J804" s="227"/>
      <c r="K804" s="227"/>
      <c r="L804" s="228"/>
      <c r="M804" s="219"/>
      <c r="N804" s="219"/>
      <c r="O804" s="219"/>
    </row>
    <row r="805" spans="1:15" ht="15.75">
      <c r="A805" s="47">
        <v>1</v>
      </c>
      <c r="B805" s="4">
        <v>43062</v>
      </c>
      <c r="C805" s="5">
        <v>180</v>
      </c>
      <c r="D805" s="5" t="s">
        <v>200</v>
      </c>
      <c r="E805" s="5" t="s">
        <v>22</v>
      </c>
      <c r="F805" s="5" t="s">
        <v>241</v>
      </c>
      <c r="G805" s="6">
        <v>8</v>
      </c>
      <c r="H805" s="6">
        <v>6</v>
      </c>
      <c r="I805" s="6">
        <v>9</v>
      </c>
      <c r="J805" s="6">
        <v>10</v>
      </c>
      <c r="K805" s="6">
        <v>11</v>
      </c>
      <c r="L805" s="6">
        <v>9</v>
      </c>
      <c r="M805" s="5">
        <v>4950</v>
      </c>
      <c r="N805" s="7">
        <f>IF('BTST OPTION CALLS'!E805="BUY",('BTST OPTION CALLS'!L805-'BTST OPTION CALLS'!G805)*('BTST OPTION CALLS'!M805),('BTST OPTION CALLS'!G805-'BTST OPTION CALLS'!L805)*('BTST OPTION CALLS'!M805))</f>
        <v>4950</v>
      </c>
      <c r="O805" s="8">
        <f>'BTST OPTION CALLS'!N805/('BTST OPTION CALLS'!M805)/'BTST OPTION CALLS'!G805%</f>
        <v>12.5</v>
      </c>
    </row>
    <row r="806" spans="1:15" ht="15.75">
      <c r="A806" s="47">
        <v>2</v>
      </c>
      <c r="B806" s="4">
        <v>43055</v>
      </c>
      <c r="C806" s="5">
        <v>320</v>
      </c>
      <c r="D806" s="5" t="s">
        <v>200</v>
      </c>
      <c r="E806" s="5" t="s">
        <v>22</v>
      </c>
      <c r="F806" s="5" t="s">
        <v>91</v>
      </c>
      <c r="G806" s="6">
        <v>7</v>
      </c>
      <c r="H806" s="6">
        <v>4</v>
      </c>
      <c r="I806" s="6">
        <v>8.5</v>
      </c>
      <c r="J806" s="6">
        <v>10</v>
      </c>
      <c r="K806" s="6">
        <v>11.5</v>
      </c>
      <c r="L806" s="6">
        <v>11.5</v>
      </c>
      <c r="M806" s="5">
        <v>2700</v>
      </c>
      <c r="N806" s="7">
        <f>IF('BTST OPTION CALLS'!E806="BUY",('BTST OPTION CALLS'!L806-'BTST OPTION CALLS'!G806)*('BTST OPTION CALLS'!M806),('BTST OPTION CALLS'!G806-'BTST OPTION CALLS'!L806)*('BTST OPTION CALLS'!M806))</f>
        <v>12150</v>
      </c>
      <c r="O806" s="8">
        <f>'BTST OPTION CALLS'!N806/('BTST OPTION CALLS'!M806)/'BTST OPTION CALLS'!G806%</f>
        <v>64.285714285714278</v>
      </c>
    </row>
    <row r="807" spans="1:15" ht="15.75">
      <c r="A807" s="47">
        <v>3</v>
      </c>
      <c r="B807" s="4">
        <v>43049</v>
      </c>
      <c r="C807" s="5">
        <v>1280</v>
      </c>
      <c r="D807" s="5" t="s">
        <v>200</v>
      </c>
      <c r="E807" s="5" t="s">
        <v>22</v>
      </c>
      <c r="F807" s="5" t="s">
        <v>131</v>
      </c>
      <c r="G807" s="6">
        <v>34</v>
      </c>
      <c r="H807" s="6">
        <v>26</v>
      </c>
      <c r="I807" s="6">
        <v>38</v>
      </c>
      <c r="J807" s="6">
        <v>42</v>
      </c>
      <c r="K807" s="6">
        <v>46</v>
      </c>
      <c r="L807" s="6">
        <v>26</v>
      </c>
      <c r="M807" s="5">
        <v>750</v>
      </c>
      <c r="N807" s="7">
        <f>IF('BTST OPTION CALLS'!E807="BUY",('BTST OPTION CALLS'!L807-'BTST OPTION CALLS'!G807)*('BTST OPTION CALLS'!M807),('BTST OPTION CALLS'!G807-'BTST OPTION CALLS'!L807)*('BTST OPTION CALLS'!M807))</f>
        <v>-6000</v>
      </c>
      <c r="O807" s="8">
        <f>'BTST OPTION CALLS'!N807/('BTST OPTION CALLS'!M807)/'BTST OPTION CALLS'!G807%</f>
        <v>-23.52941176470588</v>
      </c>
    </row>
    <row r="808" spans="1:15" ht="15.75">
      <c r="A808" s="47">
        <v>4</v>
      </c>
      <c r="B808" s="4">
        <v>43048</v>
      </c>
      <c r="C808" s="5">
        <v>770</v>
      </c>
      <c r="D808" s="5" t="s">
        <v>200</v>
      </c>
      <c r="E808" s="5" t="s">
        <v>22</v>
      </c>
      <c r="F808" s="5" t="s">
        <v>169</v>
      </c>
      <c r="G808" s="6">
        <v>30</v>
      </c>
      <c r="H808" s="6">
        <v>24</v>
      </c>
      <c r="I808" s="6">
        <v>33</v>
      </c>
      <c r="J808" s="6">
        <v>36</v>
      </c>
      <c r="K808" s="6">
        <v>39</v>
      </c>
      <c r="L808" s="6">
        <v>33</v>
      </c>
      <c r="M808" s="5">
        <v>1500</v>
      </c>
      <c r="N808" s="7">
        <f>IF('BTST OPTION CALLS'!E808="BUY",('BTST OPTION CALLS'!L808-'BTST OPTION CALLS'!G808)*('BTST OPTION CALLS'!M808),('BTST OPTION CALLS'!G808-'BTST OPTION CALLS'!L808)*('BTST OPTION CALLS'!M808))</f>
        <v>4500</v>
      </c>
      <c r="O808" s="8">
        <f>'BTST OPTION CALLS'!N808/('BTST OPTION CALLS'!M808)/'BTST OPTION CALLS'!G808%</f>
        <v>10</v>
      </c>
    </row>
    <row r="809" spans="1:15" ht="15.75">
      <c r="A809" s="47">
        <v>5</v>
      </c>
      <c r="B809" s="4">
        <v>43045</v>
      </c>
      <c r="C809" s="5">
        <v>720</v>
      </c>
      <c r="D809" s="5" t="s">
        <v>200</v>
      </c>
      <c r="E809" s="5" t="s">
        <v>22</v>
      </c>
      <c r="F809" s="5" t="s">
        <v>157</v>
      </c>
      <c r="G809" s="6">
        <v>36</v>
      </c>
      <c r="H809" s="6">
        <v>26</v>
      </c>
      <c r="I809" s="6">
        <v>41</v>
      </c>
      <c r="J809" s="6">
        <v>46</v>
      </c>
      <c r="K809" s="6">
        <v>51</v>
      </c>
      <c r="L809" s="6">
        <v>26</v>
      </c>
      <c r="M809" s="5">
        <v>800</v>
      </c>
      <c r="N809" s="7">
        <f>IF('BTST OPTION CALLS'!E809="BUY",('BTST OPTION CALLS'!L809-'BTST OPTION CALLS'!G809)*('BTST OPTION CALLS'!M809),('BTST OPTION CALLS'!G809-'BTST OPTION CALLS'!L809)*('BTST OPTION CALLS'!M809))</f>
        <v>-8000</v>
      </c>
      <c r="O809" s="8">
        <f>'BTST OPTION CALLS'!N809/('BTST OPTION CALLS'!M809)/'BTST OPTION CALLS'!G809%</f>
        <v>-27.777777777777779</v>
      </c>
    </row>
    <row r="810" spans="1:15" ht="15.75">
      <c r="A810" s="47">
        <v>6</v>
      </c>
      <c r="B810" s="4">
        <v>43042</v>
      </c>
      <c r="C810" s="5">
        <v>450</v>
      </c>
      <c r="D810" s="5" t="s">
        <v>200</v>
      </c>
      <c r="E810" s="5" t="s">
        <v>22</v>
      </c>
      <c r="F810" s="5" t="s">
        <v>75</v>
      </c>
      <c r="G810" s="6">
        <v>19</v>
      </c>
      <c r="H810" s="6">
        <v>13</v>
      </c>
      <c r="I810" s="6">
        <v>22</v>
      </c>
      <c r="J810" s="6">
        <v>25</v>
      </c>
      <c r="K810" s="6">
        <v>28</v>
      </c>
      <c r="L810" s="6">
        <v>28</v>
      </c>
      <c r="M810" s="5">
        <v>1500</v>
      </c>
      <c r="N810" s="7">
        <f>IF('BTST OPTION CALLS'!E810="BUY",('BTST OPTION CALLS'!L810-'BTST OPTION CALLS'!G810)*('BTST OPTION CALLS'!M810),('BTST OPTION CALLS'!G810-'BTST OPTION CALLS'!L810)*('BTST OPTION CALLS'!M810))</f>
        <v>13500</v>
      </c>
      <c r="O810" s="8">
        <f>'BTST OPTION CALLS'!N810/('BTST OPTION CALLS'!M810)/'BTST OPTION CALLS'!G810%</f>
        <v>47.368421052631575</v>
      </c>
    </row>
    <row r="811" spans="1:15" ht="15.75">
      <c r="A811" s="47">
        <v>7</v>
      </c>
      <c r="B811" s="4">
        <v>43041</v>
      </c>
      <c r="C811" s="5">
        <v>180</v>
      </c>
      <c r="D811" s="5" t="s">
        <v>200</v>
      </c>
      <c r="E811" s="5" t="s">
        <v>22</v>
      </c>
      <c r="F811" s="5" t="s">
        <v>64</v>
      </c>
      <c r="G811" s="6">
        <v>9</v>
      </c>
      <c r="H811" s="6">
        <v>8</v>
      </c>
      <c r="I811" s="6">
        <v>9.5</v>
      </c>
      <c r="J811" s="6">
        <v>10</v>
      </c>
      <c r="K811" s="6">
        <v>10.5</v>
      </c>
      <c r="L811" s="6">
        <v>9.5</v>
      </c>
      <c r="M811" s="5">
        <v>6000</v>
      </c>
      <c r="N811" s="7">
        <f>IF('BTST OPTION CALLS'!E811="BUY",('BTST OPTION CALLS'!L811-'BTST OPTION CALLS'!G811)*('BTST OPTION CALLS'!M811),('BTST OPTION CALLS'!G811-'BTST OPTION CALLS'!L811)*('BTST OPTION CALLS'!M811))</f>
        <v>3000</v>
      </c>
      <c r="O811" s="8">
        <f>'BTST OPTION CALLS'!N811/('BTST OPTION CALLS'!M811)/'BTST OPTION CALLS'!G811%</f>
        <v>5.5555555555555554</v>
      </c>
    </row>
    <row r="812" spans="1:15" ht="15.75">
      <c r="A812" s="47">
        <v>8</v>
      </c>
      <c r="B812" s="4">
        <v>43040</v>
      </c>
      <c r="C812" s="5">
        <v>100</v>
      </c>
      <c r="D812" s="5" t="s">
        <v>200</v>
      </c>
      <c r="E812" s="5" t="s">
        <v>22</v>
      </c>
      <c r="F812" s="5" t="s">
        <v>89</v>
      </c>
      <c r="G812" s="6">
        <v>5.3</v>
      </c>
      <c r="H812" s="6">
        <v>3.3</v>
      </c>
      <c r="I812" s="6">
        <v>6.3</v>
      </c>
      <c r="J812" s="6">
        <v>7.3</v>
      </c>
      <c r="K812" s="6">
        <v>8.3000000000000007</v>
      </c>
      <c r="L812" s="6">
        <v>6.3</v>
      </c>
      <c r="M812" s="5">
        <v>7500</v>
      </c>
      <c r="N812" s="7">
        <f>IF('BTST OPTION CALLS'!E812="BUY",('BTST OPTION CALLS'!L812-'BTST OPTION CALLS'!G812)*('BTST OPTION CALLS'!M812),('BTST OPTION CALLS'!G812-'BTST OPTION CALLS'!L812)*('BTST OPTION CALLS'!M812))</f>
        <v>7500</v>
      </c>
      <c r="O812" s="8">
        <f>'BTST OPTION CALLS'!N812/('BTST OPTION CALLS'!M812)/'BTST OPTION CALLS'!G812%</f>
        <v>18.867924528301888</v>
      </c>
    </row>
    <row r="814" spans="1:15" ht="16.5" thickBot="1">
      <c r="A814" s="17"/>
      <c r="B814" s="10"/>
      <c r="C814" s="10"/>
      <c r="D814" s="11"/>
      <c r="E814" s="11"/>
      <c r="F814" s="11"/>
      <c r="G814" s="12"/>
      <c r="H814" s="13"/>
      <c r="I814" s="14" t="s">
        <v>27</v>
      </c>
      <c r="J814" s="14"/>
      <c r="K814" s="15"/>
      <c r="L814" s="15"/>
      <c r="M814" s="16"/>
      <c r="N814" s="16"/>
      <c r="O814" s="16"/>
    </row>
    <row r="815" spans="1:15" ht="15.75">
      <c r="A815" s="17"/>
      <c r="B815" s="10"/>
      <c r="C815" s="10"/>
      <c r="D815" s="220" t="s">
        <v>28</v>
      </c>
      <c r="E815" s="220"/>
      <c r="F815" s="18">
        <v>8</v>
      </c>
      <c r="G815" s="19">
        <f>'BTST OPTION CALLS'!G816+'BTST OPTION CALLS'!G817+'BTST OPTION CALLS'!G818+'BTST OPTION CALLS'!G819+'BTST OPTION CALLS'!G820+'BTST OPTION CALLS'!G821</f>
        <v>100</v>
      </c>
      <c r="H815" s="11">
        <v>8</v>
      </c>
      <c r="I815" s="20">
        <f>'BTST OPTION CALLS'!H816/'BTST OPTION CALLS'!H815%</f>
        <v>75</v>
      </c>
      <c r="J815" s="20"/>
      <c r="L815" s="21"/>
    </row>
    <row r="816" spans="1:15" ht="15.75">
      <c r="A816" s="17"/>
      <c r="B816" s="10"/>
      <c r="C816" s="10"/>
      <c r="D816" s="221" t="s">
        <v>29</v>
      </c>
      <c r="E816" s="221"/>
      <c r="F816" s="22">
        <v>6</v>
      </c>
      <c r="G816" s="23">
        <f>('BTST OPTION CALLS'!F816/'BTST OPTION CALLS'!F815)*100</f>
        <v>75</v>
      </c>
      <c r="H816" s="11">
        <v>6</v>
      </c>
      <c r="I816" s="15"/>
      <c r="J816" s="15"/>
      <c r="K816" s="20"/>
      <c r="L816" s="15"/>
      <c r="M816" s="16"/>
      <c r="N816" s="11" t="s">
        <v>30</v>
      </c>
      <c r="O816" s="11"/>
    </row>
    <row r="817" spans="1:15" ht="15.75">
      <c r="A817" s="24"/>
      <c r="B817" s="10"/>
      <c r="C817" s="10"/>
      <c r="D817" s="221" t="s">
        <v>31</v>
      </c>
      <c r="E817" s="221"/>
      <c r="F817" s="22">
        <v>0</v>
      </c>
      <c r="G817" s="23">
        <f>('BTST OPTION CALLS'!F817/'BTST OPTION CALLS'!F815)*100</f>
        <v>0</v>
      </c>
      <c r="H817" s="25"/>
      <c r="I817" s="11"/>
      <c r="J817" s="11"/>
      <c r="K817" s="11"/>
      <c r="L817" s="15"/>
      <c r="M817" s="16"/>
      <c r="N817" s="17"/>
      <c r="O817" s="17"/>
    </row>
    <row r="818" spans="1:15" ht="15.75">
      <c r="A818" s="24"/>
      <c r="B818" s="10"/>
      <c r="C818" s="10"/>
      <c r="D818" s="221" t="s">
        <v>32</v>
      </c>
      <c r="E818" s="221"/>
      <c r="F818" s="22">
        <v>0</v>
      </c>
      <c r="G818" s="23">
        <f>('BTST OPTION CALLS'!F818/'BTST OPTION CALLS'!F815)*100</f>
        <v>0</v>
      </c>
      <c r="H818" s="25"/>
      <c r="I818" s="11"/>
      <c r="J818" s="11"/>
      <c r="K818" s="11"/>
      <c r="L818" s="15"/>
      <c r="M818" s="16"/>
      <c r="N818" s="16"/>
      <c r="O818" s="16"/>
    </row>
    <row r="819" spans="1:15" ht="15.75">
      <c r="A819" s="24"/>
      <c r="B819" s="10"/>
      <c r="C819" s="10"/>
      <c r="D819" s="221" t="s">
        <v>33</v>
      </c>
      <c r="E819" s="221"/>
      <c r="F819" s="22">
        <v>2</v>
      </c>
      <c r="G819" s="23">
        <f>('BTST OPTION CALLS'!F819/'BTST OPTION CALLS'!F815)*100</f>
        <v>25</v>
      </c>
      <c r="H819" s="25"/>
      <c r="I819" s="11" t="s">
        <v>34</v>
      </c>
      <c r="J819" s="11"/>
      <c r="K819" s="15"/>
      <c r="L819" s="15"/>
      <c r="M819" s="16"/>
      <c r="N819" s="16"/>
      <c r="O819" s="16"/>
    </row>
    <row r="820" spans="1:15" ht="15.75">
      <c r="A820" s="24"/>
      <c r="B820" s="10"/>
      <c r="C820" s="10"/>
      <c r="D820" s="221" t="s">
        <v>35</v>
      </c>
      <c r="E820" s="221"/>
      <c r="F820" s="22">
        <v>0</v>
      </c>
      <c r="G820" s="23">
        <f>('BTST OPTION CALLS'!F820/'BTST OPTION CALLS'!F815)*100</f>
        <v>0</v>
      </c>
      <c r="H820" s="25"/>
      <c r="I820" s="11"/>
      <c r="J820" s="11"/>
      <c r="K820" s="15"/>
      <c r="L820" s="15"/>
      <c r="M820" s="16"/>
      <c r="N820" s="16"/>
      <c r="O820" s="16"/>
    </row>
    <row r="821" spans="1:15" ht="16.5" thickBot="1">
      <c r="A821" s="24"/>
      <c r="B821" s="10"/>
      <c r="C821" s="10"/>
      <c r="D821" s="224" t="s">
        <v>36</v>
      </c>
      <c r="E821" s="224"/>
      <c r="F821" s="26"/>
      <c r="G821" s="27">
        <f>('BTST OPTION CALLS'!F821/'BTST OPTION CALLS'!F815)*100</f>
        <v>0</v>
      </c>
      <c r="H821" s="25"/>
      <c r="I821" s="11"/>
      <c r="J821" s="11"/>
      <c r="K821" s="21"/>
      <c r="L821" s="21"/>
      <c r="N821" s="16"/>
      <c r="O821" s="16"/>
    </row>
    <row r="822" spans="1:15" ht="15.75">
      <c r="A822" s="31" t="s">
        <v>37</v>
      </c>
      <c r="B822" s="28"/>
      <c r="C822" s="28"/>
      <c r="D822" s="32"/>
      <c r="E822" s="32"/>
      <c r="F822" s="33"/>
      <c r="G822" s="33"/>
      <c r="H822" s="34"/>
      <c r="I822" s="35"/>
      <c r="J822" s="35"/>
      <c r="K822" s="35"/>
      <c r="L822" s="33"/>
      <c r="M822" s="16"/>
      <c r="N822" s="29"/>
      <c r="O822" s="29"/>
    </row>
    <row r="823" spans="1:15" ht="15.75">
      <c r="A823" s="36" t="s">
        <v>38</v>
      </c>
      <c r="B823" s="28"/>
      <c r="C823" s="28"/>
      <c r="D823" s="37"/>
      <c r="E823" s="38"/>
      <c r="F823" s="32"/>
      <c r="G823" s="35"/>
      <c r="H823" s="34"/>
      <c r="I823" s="35"/>
      <c r="J823" s="35"/>
      <c r="K823" s="35"/>
      <c r="L823" s="33"/>
      <c r="M823" s="16"/>
      <c r="N823" s="17"/>
      <c r="O823" s="17"/>
    </row>
    <row r="824" spans="1:15" ht="15.75">
      <c r="A824" s="36" t="s">
        <v>39</v>
      </c>
      <c r="B824" s="28"/>
      <c r="C824" s="28"/>
      <c r="D824" s="32"/>
      <c r="E824" s="38"/>
      <c r="F824" s="32"/>
      <c r="G824" s="35"/>
      <c r="H824" s="34"/>
      <c r="I824" s="39"/>
      <c r="J824" s="39"/>
      <c r="K824" s="39"/>
      <c r="L824" s="33"/>
      <c r="M824" s="16"/>
      <c r="N824" s="16"/>
      <c r="O824" s="16"/>
    </row>
    <row r="825" spans="1:15" ht="15.75">
      <c r="A825" s="36" t="s">
        <v>40</v>
      </c>
      <c r="B825" s="37"/>
      <c r="C825" s="28"/>
      <c r="D825" s="32"/>
      <c r="E825" s="38"/>
      <c r="F825" s="32"/>
      <c r="G825" s="35"/>
      <c r="H825" s="40"/>
      <c r="I825" s="39"/>
      <c r="J825" s="39"/>
      <c r="K825" s="39"/>
      <c r="L825" s="33"/>
      <c r="M825" s="16"/>
      <c r="N825" s="16"/>
      <c r="O825" s="16"/>
    </row>
    <row r="826" spans="1:15" ht="15.75">
      <c r="A826" s="36" t="s">
        <v>41</v>
      </c>
      <c r="B826" s="24"/>
      <c r="C826" s="37"/>
      <c r="D826" s="32"/>
      <c r="E826" s="41"/>
      <c r="F826" s="35"/>
      <c r="G826" s="35"/>
      <c r="H826" s="40"/>
      <c r="I826" s="39"/>
      <c r="J826" s="39"/>
      <c r="K826" s="39"/>
      <c r="L826" s="35"/>
      <c r="M826" s="16"/>
      <c r="N826" s="16"/>
      <c r="O826" s="16"/>
    </row>
    <row r="828" spans="1:15">
      <c r="A828" s="217" t="s">
        <v>0</v>
      </c>
      <c r="B828" s="217"/>
      <c r="C828" s="217"/>
      <c r="D828" s="217"/>
      <c r="E828" s="217"/>
      <c r="F828" s="217"/>
      <c r="G828" s="217"/>
      <c r="H828" s="217"/>
      <c r="I828" s="217"/>
      <c r="J828" s="217"/>
      <c r="K828" s="217"/>
      <c r="L828" s="217"/>
      <c r="M828" s="217"/>
      <c r="N828" s="217"/>
      <c r="O828" s="217"/>
    </row>
    <row r="829" spans="1:15">
      <c r="A829" s="217"/>
      <c r="B829" s="217"/>
      <c r="C829" s="217"/>
      <c r="D829" s="217"/>
      <c r="E829" s="217"/>
      <c r="F829" s="217"/>
      <c r="G829" s="217"/>
      <c r="H829" s="217"/>
      <c r="I829" s="217"/>
      <c r="J829" s="217"/>
      <c r="K829" s="217"/>
      <c r="L829" s="217"/>
      <c r="M829" s="217"/>
      <c r="N829" s="217"/>
      <c r="O829" s="217"/>
    </row>
    <row r="830" spans="1:15">
      <c r="A830" s="217"/>
      <c r="B830" s="217"/>
      <c r="C830" s="217"/>
      <c r="D830" s="217"/>
      <c r="E830" s="217"/>
      <c r="F830" s="217"/>
      <c r="G830" s="217"/>
      <c r="H830" s="217"/>
      <c r="I830" s="217"/>
      <c r="J830" s="217"/>
      <c r="K830" s="217"/>
      <c r="L830" s="217"/>
      <c r="M830" s="217"/>
      <c r="N830" s="217"/>
      <c r="O830" s="217"/>
    </row>
    <row r="831" spans="1:15" ht="15.75">
      <c r="A831" s="218" t="s">
        <v>1</v>
      </c>
      <c r="B831" s="218"/>
      <c r="C831" s="218"/>
      <c r="D831" s="218"/>
      <c r="E831" s="218"/>
      <c r="F831" s="218"/>
      <c r="G831" s="218"/>
      <c r="H831" s="218"/>
      <c r="I831" s="218"/>
      <c r="J831" s="218"/>
      <c r="K831" s="218"/>
      <c r="L831" s="218"/>
      <c r="M831" s="218"/>
      <c r="N831" s="218"/>
      <c r="O831" s="218"/>
    </row>
    <row r="832" spans="1:15" ht="15.75">
      <c r="A832" s="218" t="s">
        <v>2</v>
      </c>
      <c r="B832" s="218"/>
      <c r="C832" s="218"/>
      <c r="D832" s="218"/>
      <c r="E832" s="218"/>
      <c r="F832" s="218"/>
      <c r="G832" s="218"/>
      <c r="H832" s="218"/>
      <c r="I832" s="218"/>
      <c r="J832" s="218"/>
      <c r="K832" s="218"/>
      <c r="L832" s="218"/>
      <c r="M832" s="218"/>
      <c r="N832" s="218"/>
      <c r="O832" s="218"/>
    </row>
    <row r="833" spans="1:15" ht="15.75">
      <c r="A833" s="222" t="s">
        <v>3</v>
      </c>
      <c r="B833" s="222"/>
      <c r="C833" s="222"/>
      <c r="D833" s="222"/>
      <c r="E833" s="222"/>
      <c r="F833" s="222"/>
      <c r="G833" s="222"/>
      <c r="H833" s="222"/>
      <c r="I833" s="222"/>
      <c r="J833" s="222"/>
      <c r="K833" s="222"/>
      <c r="L833" s="222"/>
      <c r="M833" s="222"/>
      <c r="N833" s="222"/>
      <c r="O833" s="222"/>
    </row>
    <row r="834" spans="1:15" ht="15.75">
      <c r="A834" s="223" t="s">
        <v>209</v>
      </c>
      <c r="B834" s="223"/>
      <c r="C834" s="223"/>
      <c r="D834" s="223"/>
      <c r="E834" s="223"/>
      <c r="F834" s="223"/>
      <c r="G834" s="223"/>
      <c r="H834" s="223"/>
      <c r="I834" s="223"/>
      <c r="J834" s="223"/>
      <c r="K834" s="223"/>
      <c r="L834" s="223"/>
      <c r="M834" s="223"/>
      <c r="N834" s="223"/>
      <c r="O834" s="223"/>
    </row>
    <row r="835" spans="1:15" ht="15.75">
      <c r="A835" s="225" t="s">
        <v>5</v>
      </c>
      <c r="B835" s="225"/>
      <c r="C835" s="225"/>
      <c r="D835" s="225"/>
      <c r="E835" s="225"/>
      <c r="F835" s="225"/>
      <c r="G835" s="225"/>
      <c r="H835" s="225"/>
      <c r="I835" s="225"/>
      <c r="J835" s="225"/>
      <c r="K835" s="225"/>
      <c r="L835" s="225"/>
      <c r="M835" s="225"/>
      <c r="N835" s="225"/>
      <c r="O835" s="225"/>
    </row>
    <row r="836" spans="1:15">
      <c r="A836" s="226" t="s">
        <v>6</v>
      </c>
      <c r="B836" s="219" t="s">
        <v>7</v>
      </c>
      <c r="C836" s="227" t="s">
        <v>8</v>
      </c>
      <c r="D836" s="219" t="s">
        <v>9</v>
      </c>
      <c r="E836" s="226" t="s">
        <v>10</v>
      </c>
      <c r="F836" s="226" t="s">
        <v>11</v>
      </c>
      <c r="G836" s="219" t="s">
        <v>12</v>
      </c>
      <c r="H836" s="219" t="s">
        <v>13</v>
      </c>
      <c r="I836" s="227" t="s">
        <v>14</v>
      </c>
      <c r="J836" s="227" t="s">
        <v>15</v>
      </c>
      <c r="K836" s="227" t="s">
        <v>16</v>
      </c>
      <c r="L836" s="228" t="s">
        <v>17</v>
      </c>
      <c r="M836" s="219" t="s">
        <v>18</v>
      </c>
      <c r="N836" s="219" t="s">
        <v>19</v>
      </c>
      <c r="O836" s="219" t="s">
        <v>20</v>
      </c>
    </row>
    <row r="837" spans="1:15">
      <c r="A837" s="226"/>
      <c r="B837" s="219"/>
      <c r="C837" s="227"/>
      <c r="D837" s="219"/>
      <c r="E837" s="226"/>
      <c r="F837" s="226"/>
      <c r="G837" s="219"/>
      <c r="H837" s="219"/>
      <c r="I837" s="227"/>
      <c r="J837" s="227"/>
      <c r="K837" s="227"/>
      <c r="L837" s="228"/>
      <c r="M837" s="219"/>
      <c r="N837" s="219"/>
      <c r="O837" s="219"/>
    </row>
    <row r="838" spans="1:15" ht="14.25" customHeight="1">
      <c r="A838" s="47">
        <v>1</v>
      </c>
      <c r="B838" s="4">
        <v>43039</v>
      </c>
      <c r="C838" s="5">
        <v>200</v>
      </c>
      <c r="D838" s="5" t="s">
        <v>200</v>
      </c>
      <c r="E838" s="5" t="s">
        <v>22</v>
      </c>
      <c r="F838" s="5" t="s">
        <v>69</v>
      </c>
      <c r="G838" s="6">
        <v>9.5</v>
      </c>
      <c r="H838" s="6">
        <v>7.5</v>
      </c>
      <c r="I838" s="6">
        <v>10.5</v>
      </c>
      <c r="J838" s="6">
        <v>11.5</v>
      </c>
      <c r="K838" s="6">
        <v>12.5</v>
      </c>
      <c r="L838" s="6">
        <v>11.5</v>
      </c>
      <c r="M838" s="5">
        <v>5000</v>
      </c>
      <c r="N838" s="7">
        <f>IF('NORMAL OPTION CALLS'!E1889="BUY",('NORMAL OPTION CALLS'!L1889-'NORMAL OPTION CALLS'!G1889)*('NORMAL OPTION CALLS'!M1889),('NORMAL OPTION CALLS'!G1889-'NORMAL OPTION CALLS'!L1889)*('NORMAL OPTION CALLS'!M1889))</f>
        <v>10000</v>
      </c>
      <c r="O838" s="8">
        <f>'NORMAL OPTION CALLS'!N1889/('NORMAL OPTION CALLS'!M1889)/'NORMAL OPTION CALLS'!G1889%</f>
        <v>21.05263157894737</v>
      </c>
    </row>
    <row r="839" spans="1:15" ht="14.25" customHeight="1">
      <c r="A839" s="47">
        <v>2</v>
      </c>
      <c r="B839" s="4">
        <v>43038</v>
      </c>
      <c r="C839" s="5">
        <v>640</v>
      </c>
      <c r="D839" s="5" t="s">
        <v>200</v>
      </c>
      <c r="E839" s="5" t="s">
        <v>22</v>
      </c>
      <c r="F839" s="5" t="s">
        <v>78</v>
      </c>
      <c r="G839" s="6">
        <v>26</v>
      </c>
      <c r="H839" s="6">
        <v>20</v>
      </c>
      <c r="I839" s="6">
        <v>29</v>
      </c>
      <c r="J839" s="6">
        <v>32</v>
      </c>
      <c r="K839" s="6">
        <v>35</v>
      </c>
      <c r="L839" s="6">
        <v>35</v>
      </c>
      <c r="M839" s="5">
        <v>1500</v>
      </c>
      <c r="N839" s="7">
        <f>IF('BTST OPTION CALLS'!E839="BUY",('BTST OPTION CALLS'!L839-'BTST OPTION CALLS'!G839)*('BTST OPTION CALLS'!M839),('BTST OPTION CALLS'!G839-'BTST OPTION CALLS'!L839)*('BTST OPTION CALLS'!M839))</f>
        <v>13500</v>
      </c>
      <c r="O839" s="8">
        <f>'BTST OPTION CALLS'!N839/('BTST OPTION CALLS'!M839)/'BTST OPTION CALLS'!G839%</f>
        <v>34.615384615384613</v>
      </c>
    </row>
    <row r="840" spans="1:15" ht="14.25" customHeight="1">
      <c r="A840" s="47">
        <v>3</v>
      </c>
      <c r="B840" s="4">
        <v>43033</v>
      </c>
      <c r="C840" s="5">
        <v>200</v>
      </c>
      <c r="D840" s="5" t="s">
        <v>200</v>
      </c>
      <c r="E840" s="5" t="s">
        <v>22</v>
      </c>
      <c r="F840" s="5" t="s">
        <v>116</v>
      </c>
      <c r="G840" s="6">
        <v>5.5</v>
      </c>
      <c r="H840" s="6">
        <v>2.5</v>
      </c>
      <c r="I840" s="6">
        <v>7</v>
      </c>
      <c r="J840" s="6">
        <v>8.5</v>
      </c>
      <c r="K840" s="6">
        <v>10</v>
      </c>
      <c r="L840" s="6">
        <v>7</v>
      </c>
      <c r="M840" s="5">
        <v>3500</v>
      </c>
      <c r="N840" s="7">
        <f>IF('BTST OPTION CALLS'!E840="BUY",('BTST OPTION CALLS'!L840-'BTST OPTION CALLS'!G840)*('BTST OPTION CALLS'!M840),('BTST OPTION CALLS'!G840-'BTST OPTION CALLS'!L840)*('BTST OPTION CALLS'!M840))</f>
        <v>5250</v>
      </c>
      <c r="O840" s="8">
        <f>'BTST OPTION CALLS'!N840/('BTST OPTION CALLS'!M840)/'BTST OPTION CALLS'!G840%</f>
        <v>27.272727272727273</v>
      </c>
    </row>
    <row r="841" spans="1:15" ht="14.25" customHeight="1">
      <c r="A841" s="47">
        <v>4</v>
      </c>
      <c r="B841" s="4">
        <v>43032</v>
      </c>
      <c r="C841" s="5">
        <v>140</v>
      </c>
      <c r="D841" s="5" t="s">
        <v>200</v>
      </c>
      <c r="E841" s="5" t="s">
        <v>22</v>
      </c>
      <c r="F841" s="5" t="s">
        <v>124</v>
      </c>
      <c r="G841" s="6">
        <v>5.5</v>
      </c>
      <c r="H841" s="6">
        <v>2.5</v>
      </c>
      <c r="I841" s="6">
        <v>7</v>
      </c>
      <c r="J841" s="6">
        <v>8.5</v>
      </c>
      <c r="K841" s="6">
        <v>10</v>
      </c>
      <c r="L841" s="6">
        <v>10</v>
      </c>
      <c r="M841" s="5">
        <v>3500</v>
      </c>
      <c r="N841" s="7">
        <f>IF('BTST OPTION CALLS'!E841="BUY",('BTST OPTION CALLS'!L841-'BTST OPTION CALLS'!G841)*('BTST OPTION CALLS'!M841),('BTST OPTION CALLS'!G841-'BTST OPTION CALLS'!L841)*('BTST OPTION CALLS'!M841))</f>
        <v>15750</v>
      </c>
      <c r="O841" s="8">
        <f>'BTST OPTION CALLS'!N841/('BTST OPTION CALLS'!M841)/'BTST OPTION CALLS'!G841%</f>
        <v>81.818181818181813</v>
      </c>
    </row>
    <row r="842" spans="1:15" ht="16.5" customHeight="1">
      <c r="A842" s="47">
        <v>5</v>
      </c>
      <c r="B842" s="4">
        <v>43025</v>
      </c>
      <c r="C842" s="5">
        <v>125</v>
      </c>
      <c r="D842" s="5" t="s">
        <v>200</v>
      </c>
      <c r="E842" s="5" t="s">
        <v>22</v>
      </c>
      <c r="F842" s="5" t="s">
        <v>59</v>
      </c>
      <c r="G842" s="6">
        <v>5.2</v>
      </c>
      <c r="H842" s="6">
        <v>4</v>
      </c>
      <c r="I842" s="6">
        <v>5.9</v>
      </c>
      <c r="J842" s="6">
        <v>6.5</v>
      </c>
      <c r="K842" s="6">
        <v>7.2</v>
      </c>
      <c r="L842" s="6">
        <v>7.2</v>
      </c>
      <c r="M842" s="5">
        <v>6000</v>
      </c>
      <c r="N842" s="7">
        <f>IF('BTST OPTION CALLS'!E842="BUY",('BTST OPTION CALLS'!L842-'BTST OPTION CALLS'!G842)*('BTST OPTION CALLS'!M842),('BTST OPTION CALLS'!G842-'BTST OPTION CALLS'!L842)*('BTST OPTION CALLS'!M842))</f>
        <v>12000</v>
      </c>
      <c r="O842" s="8">
        <f>'BTST OPTION CALLS'!N842/('BTST OPTION CALLS'!M842)/'BTST OPTION CALLS'!G842%</f>
        <v>38.46153846153846</v>
      </c>
    </row>
    <row r="843" spans="1:15" ht="16.5" customHeight="1">
      <c r="A843" s="47">
        <v>6</v>
      </c>
      <c r="B843" s="4">
        <v>43024</v>
      </c>
      <c r="C843" s="5">
        <v>330</v>
      </c>
      <c r="D843" s="5" t="s">
        <v>200</v>
      </c>
      <c r="E843" s="5" t="s">
        <v>22</v>
      </c>
      <c r="F843" s="5" t="s">
        <v>74</v>
      </c>
      <c r="G843" s="6">
        <v>8</v>
      </c>
      <c r="H843" s="6">
        <v>6</v>
      </c>
      <c r="I843" s="6">
        <v>9</v>
      </c>
      <c r="J843" s="6">
        <v>10</v>
      </c>
      <c r="K843" s="6">
        <v>11</v>
      </c>
      <c r="L843" s="6">
        <v>10</v>
      </c>
      <c r="M843" s="5">
        <v>3500</v>
      </c>
      <c r="N843" s="7">
        <f>IF('BTST OPTION CALLS'!E843="BUY",('BTST OPTION CALLS'!L843-'BTST OPTION CALLS'!G843)*('BTST OPTION CALLS'!M843),('BTST OPTION CALLS'!G843-'BTST OPTION CALLS'!L843)*('BTST OPTION CALLS'!M843))</f>
        <v>7000</v>
      </c>
      <c r="O843" s="8">
        <f>'BTST OPTION CALLS'!N843/('BTST OPTION CALLS'!M843)/'BTST OPTION CALLS'!G843%</f>
        <v>25</v>
      </c>
    </row>
    <row r="844" spans="1:15" ht="16.5" customHeight="1">
      <c r="A844" s="47">
        <v>7</v>
      </c>
      <c r="B844" s="4">
        <v>43020</v>
      </c>
      <c r="C844" s="5">
        <v>870</v>
      </c>
      <c r="D844" s="5" t="s">
        <v>200</v>
      </c>
      <c r="E844" s="5" t="s">
        <v>22</v>
      </c>
      <c r="F844" s="5" t="s">
        <v>220</v>
      </c>
      <c r="G844" s="6">
        <v>20</v>
      </c>
      <c r="H844" s="6">
        <v>12</v>
      </c>
      <c r="I844" s="6">
        <v>24</v>
      </c>
      <c r="J844" s="6">
        <v>28</v>
      </c>
      <c r="K844" s="6">
        <v>32</v>
      </c>
      <c r="L844" s="6">
        <v>24</v>
      </c>
      <c r="M844" s="5">
        <v>1000</v>
      </c>
      <c r="N844" s="7">
        <f>IF('BTST OPTION CALLS'!E844="BUY",('BTST OPTION CALLS'!L844-'BTST OPTION CALLS'!G844)*('BTST OPTION CALLS'!M844),('BTST OPTION CALLS'!G844-'BTST OPTION CALLS'!L844)*('BTST OPTION CALLS'!M844))</f>
        <v>4000</v>
      </c>
      <c r="O844" s="8">
        <f>'BTST OPTION CALLS'!N844/('BTST OPTION CALLS'!M844)/'BTST OPTION CALLS'!G844%</f>
        <v>20</v>
      </c>
    </row>
    <row r="845" spans="1:15" ht="16.5" customHeight="1">
      <c r="A845" s="47">
        <v>8</v>
      </c>
      <c r="B845" s="4">
        <v>43019</v>
      </c>
      <c r="C845" s="5">
        <v>150</v>
      </c>
      <c r="D845" s="5" t="s">
        <v>219</v>
      </c>
      <c r="E845" s="5" t="s">
        <v>22</v>
      </c>
      <c r="F845" s="5" t="s">
        <v>51</v>
      </c>
      <c r="G845" s="6">
        <v>4.3</v>
      </c>
      <c r="H845" s="6">
        <v>2.7</v>
      </c>
      <c r="I845" s="6">
        <v>5.0999999999999996</v>
      </c>
      <c r="J845" s="6">
        <v>6</v>
      </c>
      <c r="K845" s="6">
        <v>6.8</v>
      </c>
      <c r="L845" s="6">
        <v>2.7</v>
      </c>
      <c r="M845" s="5">
        <v>4500</v>
      </c>
      <c r="N845" s="7">
        <f>IF('BTST OPTION CALLS'!E845="BUY",('BTST OPTION CALLS'!L845-'BTST OPTION CALLS'!G845)*('BTST OPTION CALLS'!M845),('BTST OPTION CALLS'!G845-'BTST OPTION CALLS'!L845)*('BTST OPTION CALLS'!M845))</f>
        <v>-7199.9999999999982</v>
      </c>
      <c r="O845" s="8">
        <f>'BTST OPTION CALLS'!N845/('BTST OPTION CALLS'!M845)/'BTST OPTION CALLS'!G845%</f>
        <v>-37.20930232558139</v>
      </c>
    </row>
    <row r="846" spans="1:15" ht="16.5" customHeight="1">
      <c r="A846" s="47">
        <v>9</v>
      </c>
      <c r="B846" s="4">
        <v>43018</v>
      </c>
      <c r="C846" s="5">
        <v>600</v>
      </c>
      <c r="D846" s="5" t="s">
        <v>200</v>
      </c>
      <c r="E846" s="5" t="s">
        <v>22</v>
      </c>
      <c r="F846" s="5" t="s">
        <v>216</v>
      </c>
      <c r="G846" s="6">
        <v>22</v>
      </c>
      <c r="H846" s="6">
        <v>16</v>
      </c>
      <c r="I846" s="6">
        <v>25</v>
      </c>
      <c r="J846" s="6">
        <v>28</v>
      </c>
      <c r="K846" s="6">
        <v>31</v>
      </c>
      <c r="L846" s="6">
        <v>25</v>
      </c>
      <c r="M846" s="5">
        <v>1500</v>
      </c>
      <c r="N846" s="7">
        <f>IF('BTST OPTION CALLS'!E846="BUY",('BTST OPTION CALLS'!L846-'BTST OPTION CALLS'!G846)*('BTST OPTION CALLS'!M846),('BTST OPTION CALLS'!G846-'BTST OPTION CALLS'!L846)*('BTST OPTION CALLS'!M846))</f>
        <v>4500</v>
      </c>
      <c r="O846" s="8">
        <f>'BTST OPTION CALLS'!N846/('BTST OPTION CALLS'!M846)/'BTST OPTION CALLS'!G846%</f>
        <v>13.636363636363637</v>
      </c>
    </row>
    <row r="847" spans="1:15" ht="15" customHeight="1">
      <c r="A847" s="47">
        <v>10</v>
      </c>
      <c r="B847" s="4">
        <v>43011</v>
      </c>
      <c r="C847" s="5">
        <v>180</v>
      </c>
      <c r="D847" s="5" t="s">
        <v>200</v>
      </c>
      <c r="E847" s="5" t="s">
        <v>22</v>
      </c>
      <c r="F847" s="5" t="s">
        <v>83</v>
      </c>
      <c r="G847" s="6">
        <v>7</v>
      </c>
      <c r="H847" s="6">
        <v>5</v>
      </c>
      <c r="I847" s="6">
        <v>8</v>
      </c>
      <c r="J847" s="6">
        <v>9</v>
      </c>
      <c r="K847" s="6">
        <v>10</v>
      </c>
      <c r="L847" s="6">
        <v>9</v>
      </c>
      <c r="M847" s="5">
        <v>3500</v>
      </c>
      <c r="N847" s="7">
        <f>IF('BTST OPTION CALLS'!E847="BUY",('BTST OPTION CALLS'!L847-'BTST OPTION CALLS'!G847)*('BTST OPTION CALLS'!M847),('BTST OPTION CALLS'!G847-'BTST OPTION CALLS'!L847)*('BTST OPTION CALLS'!M847))</f>
        <v>7000</v>
      </c>
      <c r="O847" s="8">
        <f>'BTST OPTION CALLS'!N847/('BTST OPTION CALLS'!M847)/'BTST OPTION CALLS'!G847%</f>
        <v>28.571428571428569</v>
      </c>
    </row>
    <row r="848" spans="1:15" ht="16.5" thickBot="1">
      <c r="A848" s="17"/>
      <c r="B848" s="10"/>
      <c r="C848" s="10"/>
      <c r="D848" s="11"/>
      <c r="E848" s="11"/>
      <c r="F848" s="11"/>
      <c r="G848" s="12"/>
      <c r="H848" s="13"/>
      <c r="I848" s="14" t="s">
        <v>27</v>
      </c>
      <c r="J848" s="14"/>
      <c r="K848" s="15"/>
      <c r="L848" s="15"/>
      <c r="M848" s="16"/>
      <c r="N848" s="16"/>
      <c r="O848" s="16"/>
    </row>
    <row r="849" spans="1:15" ht="15.75">
      <c r="A849" s="17"/>
      <c r="B849" s="10"/>
      <c r="C849" s="10"/>
      <c r="D849" s="220" t="s">
        <v>28</v>
      </c>
      <c r="E849" s="220"/>
      <c r="F849" s="18">
        <v>10</v>
      </c>
      <c r="G849" s="19">
        <f>'BTST OPTION CALLS'!G850+'BTST OPTION CALLS'!G851+'BTST OPTION CALLS'!G852+'BTST OPTION CALLS'!G853+'BTST OPTION CALLS'!G854+'BTST OPTION CALLS'!G855</f>
        <v>100</v>
      </c>
      <c r="H849" s="11">
        <v>10</v>
      </c>
      <c r="I849" s="20">
        <f>'BTST OPTION CALLS'!H850/'BTST OPTION CALLS'!H849%</f>
        <v>90</v>
      </c>
      <c r="J849" s="20"/>
      <c r="K849" s="20"/>
      <c r="L849" s="21"/>
    </row>
    <row r="850" spans="1:15" ht="15.75">
      <c r="A850" s="17"/>
      <c r="B850" s="10"/>
      <c r="C850" s="10"/>
      <c r="D850" s="221" t="s">
        <v>29</v>
      </c>
      <c r="E850" s="221"/>
      <c r="F850" s="22">
        <v>9</v>
      </c>
      <c r="G850" s="23">
        <f>('BTST OPTION CALLS'!F850/'BTST OPTION CALLS'!F849)*100</f>
        <v>90</v>
      </c>
      <c r="H850" s="11">
        <v>9</v>
      </c>
      <c r="I850" s="15"/>
      <c r="J850" s="15"/>
      <c r="K850" s="11"/>
      <c r="L850" s="15"/>
      <c r="M850" s="16"/>
      <c r="N850" s="11" t="s">
        <v>30</v>
      </c>
      <c r="O850" s="11"/>
    </row>
    <row r="851" spans="1:15" ht="15.75">
      <c r="A851" s="24"/>
      <c r="B851" s="10"/>
      <c r="C851" s="10"/>
      <c r="D851" s="221" t="s">
        <v>31</v>
      </c>
      <c r="E851" s="221"/>
      <c r="F851" s="22">
        <v>0</v>
      </c>
      <c r="G851" s="23">
        <f>('BTST OPTION CALLS'!F851/'BTST OPTION CALLS'!F849)*100</f>
        <v>0</v>
      </c>
      <c r="H851" s="25"/>
      <c r="I851" s="11"/>
      <c r="J851" s="11"/>
      <c r="K851" s="11"/>
      <c r="L851" s="15"/>
      <c r="M851" s="16"/>
      <c r="N851" s="17"/>
      <c r="O851" s="17"/>
    </row>
    <row r="852" spans="1:15" ht="15.75">
      <c r="A852" s="24"/>
      <c r="B852" s="10"/>
      <c r="C852" s="10"/>
      <c r="D852" s="221" t="s">
        <v>32</v>
      </c>
      <c r="E852" s="221"/>
      <c r="F852" s="22">
        <v>0</v>
      </c>
      <c r="G852" s="23">
        <f>('BTST OPTION CALLS'!F852/'BTST OPTION CALLS'!F849)*100</f>
        <v>0</v>
      </c>
      <c r="H852" s="25"/>
      <c r="I852" s="11"/>
      <c r="J852" s="11"/>
      <c r="K852" s="11"/>
      <c r="L852" s="15"/>
      <c r="M852" s="16"/>
      <c r="N852" s="16"/>
      <c r="O852" s="16"/>
    </row>
    <row r="853" spans="1:15" ht="15.75">
      <c r="A853" s="24"/>
      <c r="B853" s="10"/>
      <c r="C853" s="10"/>
      <c r="D853" s="221" t="s">
        <v>33</v>
      </c>
      <c r="E853" s="221"/>
      <c r="F853" s="22">
        <v>1</v>
      </c>
      <c r="G853" s="23">
        <f>('BTST OPTION CALLS'!F853/'BTST OPTION CALLS'!F849)*100</f>
        <v>10</v>
      </c>
      <c r="H853" s="25"/>
      <c r="I853" s="11" t="s">
        <v>34</v>
      </c>
      <c r="J853" s="11"/>
      <c r="K853" s="15"/>
      <c r="L853" s="15"/>
      <c r="M853" s="16"/>
      <c r="N853" s="16"/>
      <c r="O853" s="16"/>
    </row>
    <row r="854" spans="1:15" ht="15.75">
      <c r="A854" s="24"/>
      <c r="B854" s="10"/>
      <c r="C854" s="10"/>
      <c r="D854" s="221" t="s">
        <v>35</v>
      </c>
      <c r="E854" s="221"/>
      <c r="F854" s="22">
        <v>0</v>
      </c>
      <c r="G854" s="23">
        <f>('BTST OPTION CALLS'!F854/'BTST OPTION CALLS'!F849)*100</f>
        <v>0</v>
      </c>
      <c r="H854" s="25"/>
      <c r="I854" s="11"/>
      <c r="J854" s="11"/>
      <c r="K854" s="15"/>
      <c r="L854" s="15"/>
      <c r="M854" s="16"/>
      <c r="N854" s="16"/>
      <c r="O854" s="16"/>
    </row>
    <row r="855" spans="1:15" ht="16.5" thickBot="1">
      <c r="A855" s="24"/>
      <c r="B855" s="10"/>
      <c r="C855" s="10"/>
      <c r="D855" s="224" t="s">
        <v>36</v>
      </c>
      <c r="E855" s="224"/>
      <c r="F855" s="26"/>
      <c r="G855" s="27">
        <f>('BTST OPTION CALLS'!F855/'BTST OPTION CALLS'!F849)*100</f>
        <v>0</v>
      </c>
      <c r="H855" s="25"/>
      <c r="I855" s="11"/>
      <c r="J855" s="11"/>
      <c r="K855" s="21"/>
      <c r="L855" s="21"/>
      <c r="N855" s="16"/>
      <c r="O855" s="16"/>
    </row>
    <row r="856" spans="1:15" ht="15.75">
      <c r="A856" s="31" t="s">
        <v>37</v>
      </c>
      <c r="B856" s="28"/>
      <c r="C856" s="28"/>
      <c r="D856" s="32"/>
      <c r="E856" s="32"/>
      <c r="F856" s="33"/>
      <c r="G856" s="33"/>
      <c r="H856" s="34"/>
      <c r="I856" s="35"/>
      <c r="J856" s="35"/>
      <c r="K856" s="35"/>
      <c r="L856" s="33"/>
      <c r="M856" s="16"/>
      <c r="N856" s="29"/>
      <c r="O856" s="29"/>
    </row>
    <row r="857" spans="1:15" ht="15.75">
      <c r="A857" s="36" t="s">
        <v>38</v>
      </c>
      <c r="B857" s="28"/>
      <c r="C857" s="28"/>
      <c r="D857" s="37"/>
      <c r="E857" s="38"/>
      <c r="F857" s="32"/>
      <c r="G857" s="35"/>
      <c r="H857" s="34"/>
      <c r="I857" s="35"/>
      <c r="J857" s="35"/>
      <c r="K857" s="35"/>
      <c r="L857" s="33"/>
      <c r="M857" s="16"/>
      <c r="N857" s="17"/>
      <c r="O857" s="17"/>
    </row>
    <row r="858" spans="1:15" ht="15.75">
      <c r="A858" s="36" t="s">
        <v>39</v>
      </c>
      <c r="B858" s="28"/>
      <c r="C858" s="28"/>
      <c r="D858" s="32"/>
      <c r="E858" s="38"/>
      <c r="F858" s="32"/>
      <c r="G858" s="35"/>
      <c r="H858" s="34"/>
      <c r="I858" s="39"/>
      <c r="J858" s="39"/>
      <c r="K858" s="39"/>
      <c r="L858" s="33"/>
      <c r="M858" s="16"/>
      <c r="N858" s="16"/>
      <c r="O858" s="16"/>
    </row>
    <row r="859" spans="1:15" ht="15.75">
      <c r="A859" s="36" t="s">
        <v>40</v>
      </c>
      <c r="B859" s="37"/>
      <c r="C859" s="28"/>
      <c r="D859" s="32"/>
      <c r="E859" s="38"/>
      <c r="F859" s="32"/>
      <c r="G859" s="35"/>
      <c r="H859" s="40"/>
      <c r="I859" s="39"/>
      <c r="J859" s="39"/>
      <c r="K859" s="39"/>
      <c r="L859" s="33"/>
      <c r="M859" s="16"/>
      <c r="N859" s="16"/>
      <c r="O859" s="16"/>
    </row>
    <row r="860" spans="1:15" ht="15.75">
      <c r="A860" s="36" t="s">
        <v>41</v>
      </c>
      <c r="B860" s="24"/>
      <c r="C860" s="37"/>
      <c r="D860" s="32"/>
      <c r="E860" s="41"/>
      <c r="F860" s="35"/>
      <c r="G860" s="35"/>
      <c r="H860" s="40"/>
      <c r="I860" s="39"/>
      <c r="J860" s="39"/>
      <c r="K860" s="39"/>
      <c r="L860" s="35"/>
      <c r="M860" s="16"/>
      <c r="N860" s="16"/>
      <c r="O860" s="16"/>
    </row>
    <row r="862" spans="1:15">
      <c r="A862" s="217" t="s">
        <v>0</v>
      </c>
      <c r="B862" s="217"/>
      <c r="C862" s="217"/>
      <c r="D862" s="217"/>
      <c r="E862" s="217"/>
      <c r="F862" s="217"/>
      <c r="G862" s="217"/>
      <c r="H862" s="217"/>
      <c r="I862" s="217"/>
      <c r="J862" s="217"/>
      <c r="K862" s="217"/>
      <c r="L862" s="217"/>
      <c r="M862" s="217"/>
      <c r="N862" s="217"/>
      <c r="O862" s="217"/>
    </row>
    <row r="863" spans="1:15">
      <c r="A863" s="217"/>
      <c r="B863" s="217"/>
      <c r="C863" s="217"/>
      <c r="D863" s="217"/>
      <c r="E863" s="217"/>
      <c r="F863" s="217"/>
      <c r="G863" s="217"/>
      <c r="H863" s="217"/>
      <c r="I863" s="217"/>
      <c r="J863" s="217"/>
      <c r="K863" s="217"/>
      <c r="L863" s="217"/>
      <c r="M863" s="217"/>
      <c r="N863" s="217"/>
      <c r="O863" s="217"/>
    </row>
    <row r="864" spans="1:15">
      <c r="A864" s="217"/>
      <c r="B864" s="217"/>
      <c r="C864" s="217"/>
      <c r="D864" s="217"/>
      <c r="E864" s="217"/>
      <c r="F864" s="217"/>
      <c r="G864" s="217"/>
      <c r="H864" s="217"/>
      <c r="I864" s="217"/>
      <c r="J864" s="217"/>
      <c r="K864" s="217"/>
      <c r="L864" s="217"/>
      <c r="M864" s="217"/>
      <c r="N864" s="217"/>
      <c r="O864" s="217"/>
    </row>
    <row r="865" spans="1:15" ht="15.75">
      <c r="A865" s="218" t="s">
        <v>1</v>
      </c>
      <c r="B865" s="218"/>
      <c r="C865" s="218"/>
      <c r="D865" s="218"/>
      <c r="E865" s="218"/>
      <c r="F865" s="218"/>
      <c r="G865" s="218"/>
      <c r="H865" s="218"/>
      <c r="I865" s="218"/>
      <c r="J865" s="218"/>
      <c r="K865" s="218"/>
      <c r="L865" s="218"/>
      <c r="M865" s="218"/>
      <c r="N865" s="218"/>
      <c r="O865" s="218"/>
    </row>
    <row r="866" spans="1:15" ht="15.75">
      <c r="A866" s="218" t="s">
        <v>2</v>
      </c>
      <c r="B866" s="218"/>
      <c r="C866" s="218"/>
      <c r="D866" s="218"/>
      <c r="E866" s="218"/>
      <c r="F866" s="218"/>
      <c r="G866" s="218"/>
      <c r="H866" s="218"/>
      <c r="I866" s="218"/>
      <c r="J866" s="218"/>
      <c r="K866" s="218"/>
      <c r="L866" s="218"/>
      <c r="M866" s="218"/>
      <c r="N866" s="218"/>
      <c r="O866" s="218"/>
    </row>
    <row r="867" spans="1:15" ht="15.75">
      <c r="A867" s="222" t="s">
        <v>3</v>
      </c>
      <c r="B867" s="222"/>
      <c r="C867" s="222"/>
      <c r="D867" s="222"/>
      <c r="E867" s="222"/>
      <c r="F867" s="222"/>
      <c r="G867" s="222"/>
      <c r="H867" s="222"/>
      <c r="I867" s="222"/>
      <c r="J867" s="222"/>
      <c r="K867" s="222"/>
      <c r="L867" s="222"/>
      <c r="M867" s="222"/>
      <c r="N867" s="222"/>
      <c r="O867" s="222"/>
    </row>
    <row r="868" spans="1:15" ht="15.75">
      <c r="A868" s="223" t="s">
        <v>191</v>
      </c>
      <c r="B868" s="223"/>
      <c r="C868" s="223"/>
      <c r="D868" s="223"/>
      <c r="E868" s="223"/>
      <c r="F868" s="223"/>
      <c r="G868" s="223"/>
      <c r="H868" s="223"/>
      <c r="I868" s="223"/>
      <c r="J868" s="223"/>
      <c r="K868" s="223"/>
      <c r="L868" s="223"/>
      <c r="M868" s="223"/>
      <c r="N868" s="223"/>
      <c r="O868" s="223"/>
    </row>
    <row r="869" spans="1:15" ht="15.75">
      <c r="A869" s="225" t="s">
        <v>5</v>
      </c>
      <c r="B869" s="225"/>
      <c r="C869" s="225"/>
      <c r="D869" s="225"/>
      <c r="E869" s="225"/>
      <c r="F869" s="225"/>
      <c r="G869" s="225"/>
      <c r="H869" s="225"/>
      <c r="I869" s="225"/>
      <c r="J869" s="225"/>
      <c r="K869" s="225"/>
      <c r="L869" s="225"/>
      <c r="M869" s="225"/>
      <c r="N869" s="225"/>
      <c r="O869" s="225"/>
    </row>
    <row r="870" spans="1:15">
      <c r="A870" s="226" t="s">
        <v>6</v>
      </c>
      <c r="B870" s="219" t="s">
        <v>7</v>
      </c>
      <c r="C870" s="227" t="s">
        <v>8</v>
      </c>
      <c r="D870" s="219" t="s">
        <v>9</v>
      </c>
      <c r="E870" s="226" t="s">
        <v>10</v>
      </c>
      <c r="F870" s="226" t="s">
        <v>11</v>
      </c>
      <c r="G870" s="219" t="s">
        <v>12</v>
      </c>
      <c r="H870" s="219" t="s">
        <v>13</v>
      </c>
      <c r="I870" s="227" t="s">
        <v>14</v>
      </c>
      <c r="J870" s="227" t="s">
        <v>15</v>
      </c>
      <c r="K870" s="227" t="s">
        <v>16</v>
      </c>
      <c r="L870" s="228" t="s">
        <v>17</v>
      </c>
      <c r="M870" s="219" t="s">
        <v>18</v>
      </c>
      <c r="N870" s="219" t="s">
        <v>19</v>
      </c>
      <c r="O870" s="219" t="s">
        <v>20</v>
      </c>
    </row>
    <row r="871" spans="1:15">
      <c r="A871" s="226"/>
      <c r="B871" s="219"/>
      <c r="C871" s="227"/>
      <c r="D871" s="219"/>
      <c r="E871" s="226"/>
      <c r="F871" s="226"/>
      <c r="G871" s="219"/>
      <c r="H871" s="219"/>
      <c r="I871" s="227"/>
      <c r="J871" s="227"/>
      <c r="K871" s="227"/>
      <c r="L871" s="228"/>
      <c r="M871" s="219"/>
      <c r="N871" s="219"/>
      <c r="O871" s="219"/>
    </row>
    <row r="872" spans="1:15" ht="15.75">
      <c r="A872" s="47">
        <v>1</v>
      </c>
      <c r="B872" s="4">
        <v>43005</v>
      </c>
      <c r="C872" s="5">
        <v>250</v>
      </c>
      <c r="D872" s="5" t="s">
        <v>200</v>
      </c>
      <c r="E872" s="5" t="s">
        <v>22</v>
      </c>
      <c r="F872" s="5" t="s">
        <v>49</v>
      </c>
      <c r="G872" s="6">
        <v>1.5</v>
      </c>
      <c r="H872" s="6">
        <v>0.1</v>
      </c>
      <c r="I872" s="6">
        <v>3</v>
      </c>
      <c r="J872" s="6">
        <v>4.5</v>
      </c>
      <c r="K872" s="6">
        <v>6</v>
      </c>
      <c r="L872" s="6">
        <v>0.1</v>
      </c>
      <c r="M872" s="5">
        <v>3000</v>
      </c>
      <c r="N872" s="7">
        <f>IF('BTST OPTION CALLS'!E872="BUY",('BTST OPTION CALLS'!L872-'BTST OPTION CALLS'!G872)*('BTST OPTION CALLS'!M872),('BTST OPTION CALLS'!G872-'BTST OPTION CALLS'!L872)*('BTST OPTION CALLS'!M872))</f>
        <v>-4200</v>
      </c>
      <c r="O872" s="8">
        <f>'BTST OPTION CALLS'!N872/('BTST OPTION CALLS'!M872)/'BTST OPTION CALLS'!G872%</f>
        <v>-93.333333333333329</v>
      </c>
    </row>
    <row r="873" spans="1:15" ht="15.75">
      <c r="A873" s="47">
        <v>2</v>
      </c>
      <c r="B873" s="4">
        <v>43003</v>
      </c>
      <c r="C873" s="5">
        <v>240</v>
      </c>
      <c r="D873" s="5" t="s">
        <v>200</v>
      </c>
      <c r="E873" s="5" t="s">
        <v>22</v>
      </c>
      <c r="F873" s="5" t="s">
        <v>43</v>
      </c>
      <c r="G873" s="6">
        <v>3</v>
      </c>
      <c r="H873" s="6">
        <v>0.1</v>
      </c>
      <c r="I873" s="6">
        <v>4.5</v>
      </c>
      <c r="J873" s="6">
        <v>6</v>
      </c>
      <c r="K873" s="6">
        <v>7.5</v>
      </c>
      <c r="L873" s="6">
        <v>6</v>
      </c>
      <c r="M873" s="5">
        <v>3000</v>
      </c>
      <c r="N873" s="7">
        <f>IF('BTST OPTION CALLS'!E873="BUY",('BTST OPTION CALLS'!L873-'BTST OPTION CALLS'!G873)*('BTST OPTION CALLS'!M873),('BTST OPTION CALLS'!G873-'BTST OPTION CALLS'!L873)*('BTST OPTION CALLS'!M873))</f>
        <v>9000</v>
      </c>
      <c r="O873" s="8">
        <f>'BTST OPTION CALLS'!N873/('BTST OPTION CALLS'!M873)/'BTST OPTION CALLS'!G873%</f>
        <v>100</v>
      </c>
    </row>
    <row r="874" spans="1:15" ht="15.75">
      <c r="A874" s="47">
        <v>3</v>
      </c>
      <c r="B874" s="4">
        <v>42998</v>
      </c>
      <c r="C874" s="5">
        <v>2350</v>
      </c>
      <c r="D874" s="5" t="s">
        <v>200</v>
      </c>
      <c r="E874" s="5" t="s">
        <v>22</v>
      </c>
      <c r="F874" s="5" t="s">
        <v>204</v>
      </c>
      <c r="G874" s="6">
        <v>48</v>
      </c>
      <c r="H874" s="6">
        <v>15</v>
      </c>
      <c r="I874" s="6">
        <v>68</v>
      </c>
      <c r="J874" s="6">
        <v>88</v>
      </c>
      <c r="K874" s="6">
        <v>100</v>
      </c>
      <c r="L874" s="6">
        <v>100</v>
      </c>
      <c r="M874" s="5">
        <v>200</v>
      </c>
      <c r="N874" s="7">
        <f>IF('BTST OPTION CALLS'!E874="BUY",('BTST OPTION CALLS'!L874-'BTST OPTION CALLS'!G874)*('BTST OPTION CALLS'!M874),('BTST OPTION CALLS'!G874-'BTST OPTION CALLS'!L874)*('BTST OPTION CALLS'!M874))</f>
        <v>10400</v>
      </c>
      <c r="O874" s="8">
        <f>'BTST OPTION CALLS'!N874/('BTST OPTION CALLS'!M874)/'BTST OPTION CALLS'!G874%</f>
        <v>108.33333333333334</v>
      </c>
    </row>
    <row r="875" spans="1:15" ht="15.75">
      <c r="A875" s="47">
        <v>4</v>
      </c>
      <c r="B875" s="4">
        <v>42997</v>
      </c>
      <c r="C875" s="5">
        <v>135</v>
      </c>
      <c r="D875" s="5" t="s">
        <v>200</v>
      </c>
      <c r="E875" s="5" t="s">
        <v>22</v>
      </c>
      <c r="F875" s="5" t="s">
        <v>59</v>
      </c>
      <c r="G875" s="6">
        <v>2.8</v>
      </c>
      <c r="H875" s="6">
        <v>1.5</v>
      </c>
      <c r="I875" s="6">
        <v>3.5</v>
      </c>
      <c r="J875" s="6">
        <v>4.5</v>
      </c>
      <c r="K875" s="6">
        <v>5</v>
      </c>
      <c r="L875" s="6">
        <v>3.5</v>
      </c>
      <c r="M875" s="5">
        <v>6000</v>
      </c>
      <c r="N875" s="7">
        <f>IF('BTST OPTION CALLS'!E875="BUY",('BTST OPTION CALLS'!L875-'BTST OPTION CALLS'!G875)*('BTST OPTION CALLS'!M875),('BTST OPTION CALLS'!G875-'BTST OPTION CALLS'!L875)*('BTST OPTION CALLS'!M875))</f>
        <v>4200.0000000000009</v>
      </c>
      <c r="O875" s="8">
        <f>'BTST OPTION CALLS'!N875/('BTST OPTION CALLS'!M875)/'BTST OPTION CALLS'!G875%</f>
        <v>25.000000000000011</v>
      </c>
    </row>
    <row r="876" spans="1:15" ht="15.75">
      <c r="A876" s="47">
        <v>5</v>
      </c>
      <c r="B876" s="4">
        <v>42996</v>
      </c>
      <c r="C876" s="5">
        <v>360</v>
      </c>
      <c r="D876" s="5" t="s">
        <v>200</v>
      </c>
      <c r="E876" s="5" t="s">
        <v>22</v>
      </c>
      <c r="F876" s="5" t="s">
        <v>143</v>
      </c>
      <c r="G876" s="6">
        <v>9</v>
      </c>
      <c r="H876" s="6">
        <v>4</v>
      </c>
      <c r="I876" s="6">
        <v>12</v>
      </c>
      <c r="J876" s="6">
        <v>15</v>
      </c>
      <c r="K876" s="6">
        <v>18</v>
      </c>
      <c r="L876" s="6">
        <v>18</v>
      </c>
      <c r="M876" s="5">
        <v>350</v>
      </c>
      <c r="N876" s="7">
        <f>IF('BTST OPTION CALLS'!E876="BUY",('BTST OPTION CALLS'!L876-'BTST OPTION CALLS'!G876)*('BTST OPTION CALLS'!M876),('BTST OPTION CALLS'!G876-'BTST OPTION CALLS'!L876)*('BTST OPTION CALLS'!M876))</f>
        <v>3150</v>
      </c>
      <c r="O876" s="8">
        <f>'BTST OPTION CALLS'!N876/('BTST OPTION CALLS'!M876)/'BTST OPTION CALLS'!G876%</f>
        <v>100</v>
      </c>
    </row>
    <row r="877" spans="1:15" ht="15.75">
      <c r="A877" s="47">
        <v>6</v>
      </c>
      <c r="B877" s="4">
        <v>42992</v>
      </c>
      <c r="C877" s="5">
        <v>500</v>
      </c>
      <c r="D877" s="5" t="s">
        <v>200</v>
      </c>
      <c r="E877" s="5" t="s">
        <v>22</v>
      </c>
      <c r="F877" s="5" t="s">
        <v>58</v>
      </c>
      <c r="G877" s="6">
        <v>11</v>
      </c>
      <c r="H877" s="6">
        <v>4</v>
      </c>
      <c r="I877" s="6">
        <v>15</v>
      </c>
      <c r="J877" s="6">
        <v>19</v>
      </c>
      <c r="K877" s="6">
        <v>23</v>
      </c>
      <c r="L877" s="6">
        <v>23</v>
      </c>
      <c r="M877" s="5">
        <v>1200</v>
      </c>
      <c r="N877" s="7">
        <f>IF('BTST OPTION CALLS'!E877="BUY",('BTST OPTION CALLS'!L877-'BTST OPTION CALLS'!G877)*('BTST OPTION CALLS'!M877),('BTST OPTION CALLS'!G877-'BTST OPTION CALLS'!L877)*('BTST OPTION CALLS'!M877))</f>
        <v>14400</v>
      </c>
      <c r="O877" s="8">
        <f>'BTST OPTION CALLS'!N877/('BTST OPTION CALLS'!M877)/'BTST OPTION CALLS'!G877%</f>
        <v>109.09090909090909</v>
      </c>
    </row>
    <row r="878" spans="1:15" ht="15.75">
      <c r="A878" s="47">
        <v>7</v>
      </c>
      <c r="B878" s="4">
        <v>42989</v>
      </c>
      <c r="C878" s="5">
        <v>660</v>
      </c>
      <c r="D878" s="5" t="s">
        <v>200</v>
      </c>
      <c r="E878" s="5" t="s">
        <v>22</v>
      </c>
      <c r="F878" s="5" t="s">
        <v>199</v>
      </c>
      <c r="G878" s="6">
        <v>16</v>
      </c>
      <c r="H878" s="6">
        <v>13</v>
      </c>
      <c r="I878" s="6">
        <v>18</v>
      </c>
      <c r="J878" s="6">
        <v>20</v>
      </c>
      <c r="K878" s="6">
        <v>22</v>
      </c>
      <c r="L878" s="6">
        <v>22</v>
      </c>
      <c r="M878" s="5">
        <v>2000</v>
      </c>
      <c r="N878" s="7">
        <f>IF('NORMAL OPTION CALLS'!E2036="BUY",('NORMAL OPTION CALLS'!L2036-'NORMAL OPTION CALLS'!G2036)*('NORMAL OPTION CALLS'!M2036),('NORMAL OPTION CALLS'!G2036-'NORMAL OPTION CALLS'!L2036)*('NORMAL OPTION CALLS'!M2036))</f>
        <v>10500</v>
      </c>
      <c r="O878" s="8">
        <f>'NORMAL OPTION CALLS'!N2036/('NORMAL OPTION CALLS'!M2036)/'NORMAL OPTION CALLS'!G2036%</f>
        <v>27.272727272727273</v>
      </c>
    </row>
    <row r="879" spans="1:15" ht="15.75">
      <c r="A879" s="47">
        <v>8</v>
      </c>
      <c r="B879" s="4">
        <v>42985</v>
      </c>
      <c r="C879" s="5">
        <v>320</v>
      </c>
      <c r="D879" s="5" t="s">
        <v>200</v>
      </c>
      <c r="E879" s="5" t="s">
        <v>22</v>
      </c>
      <c r="F879" s="5" t="s">
        <v>74</v>
      </c>
      <c r="G879" s="6">
        <v>11</v>
      </c>
      <c r="H879" s="6">
        <v>9</v>
      </c>
      <c r="I879" s="6">
        <v>12</v>
      </c>
      <c r="J879" s="6">
        <v>13</v>
      </c>
      <c r="K879" s="6">
        <v>14</v>
      </c>
      <c r="L879" s="6">
        <v>14</v>
      </c>
      <c r="M879" s="5">
        <v>3500</v>
      </c>
      <c r="N879" s="7">
        <f>IF('NORMAL OPTION CALLS'!E2037="BUY",('NORMAL OPTION CALLS'!L2037-'NORMAL OPTION CALLS'!G2037)*('NORMAL OPTION CALLS'!M2037),('NORMAL OPTION CALLS'!G2037-'NORMAL OPTION CALLS'!L2037)*('NORMAL OPTION CALLS'!M2037))</f>
        <v>-6000</v>
      </c>
      <c r="O879" s="8">
        <f>'NORMAL OPTION CALLS'!N2037/('NORMAL OPTION CALLS'!M2037)/'NORMAL OPTION CALLS'!G2037%</f>
        <v>-20</v>
      </c>
    </row>
    <row r="880" spans="1:15" ht="15.75">
      <c r="A880" s="47">
        <v>9</v>
      </c>
      <c r="B880" s="4">
        <v>42984</v>
      </c>
      <c r="C880" s="5">
        <v>550</v>
      </c>
      <c r="D880" s="5" t="s">
        <v>200</v>
      </c>
      <c r="E880" s="5" t="s">
        <v>22</v>
      </c>
      <c r="F880" s="5" t="s">
        <v>78</v>
      </c>
      <c r="G880" s="6">
        <v>25</v>
      </c>
      <c r="H880" s="6">
        <v>21</v>
      </c>
      <c r="I880" s="6">
        <v>27.5</v>
      </c>
      <c r="J880" s="6">
        <v>30</v>
      </c>
      <c r="K880" s="6">
        <v>32.5</v>
      </c>
      <c r="L880" s="6">
        <v>1500</v>
      </c>
      <c r="M880" s="5">
        <v>1500</v>
      </c>
      <c r="N880" s="7">
        <f>IF('NORMAL OPTION CALLS'!E2038="BUY",('NORMAL OPTION CALLS'!L2038-'NORMAL OPTION CALLS'!G2038)*('NORMAL OPTION CALLS'!M2038),('NORMAL OPTION CALLS'!G2038-'NORMAL OPTION CALLS'!L2038)*('NORMAL OPTION CALLS'!M2038))</f>
        <v>3750</v>
      </c>
      <c r="O880" s="8">
        <f>'NORMAL OPTION CALLS'!N2038/('NORMAL OPTION CALLS'!M2038)/'NORMAL OPTION CALLS'!G2038%</f>
        <v>10</v>
      </c>
    </row>
    <row r="881" spans="1:15" ht="15.75">
      <c r="A881" s="42" t="s">
        <v>95</v>
      </c>
      <c r="B881" s="28"/>
      <c r="C881" s="28"/>
      <c r="D881" s="32"/>
      <c r="E881" s="36"/>
      <c r="F881" s="33"/>
      <c r="G881" s="33"/>
      <c r="H881" s="34"/>
      <c r="I881" s="33"/>
      <c r="J881" s="33"/>
      <c r="K881" s="33"/>
      <c r="L881" s="43"/>
      <c r="M881" s="16"/>
      <c r="O881" s="44"/>
    </row>
    <row r="882" spans="1:15" ht="15.75">
      <c r="A882" s="42" t="s">
        <v>96</v>
      </c>
      <c r="B882" s="10"/>
      <c r="C882" s="28"/>
      <c r="D882" s="32"/>
      <c r="E882" s="36"/>
      <c r="F882" s="33"/>
      <c r="G882" s="33"/>
      <c r="H882" s="34"/>
      <c r="I882" s="33"/>
      <c r="J882" s="33"/>
      <c r="K882" s="33"/>
      <c r="L882" s="43"/>
      <c r="M882" s="16"/>
    </row>
    <row r="883" spans="1:15" ht="15.75">
      <c r="A883" s="42" t="s">
        <v>96</v>
      </c>
      <c r="B883" s="10"/>
      <c r="C883" s="10"/>
      <c r="D883" s="17"/>
      <c r="E883" s="45"/>
      <c r="F883" s="11"/>
      <c r="G883" s="11"/>
      <c r="H883" s="30"/>
      <c r="I883" s="11"/>
      <c r="J883" s="11"/>
      <c r="K883" s="11"/>
      <c r="L883" s="11"/>
      <c r="M883" s="16"/>
      <c r="N883" s="16"/>
      <c r="O883" s="16"/>
    </row>
    <row r="884" spans="1:15" ht="16.5" thickBot="1">
      <c r="A884" s="17"/>
      <c r="B884" s="10"/>
      <c r="C884" s="10"/>
      <c r="D884" s="11"/>
      <c r="E884" s="11"/>
      <c r="F884" s="11"/>
      <c r="G884" s="12"/>
      <c r="H884" s="13"/>
      <c r="I884" s="14" t="s">
        <v>27</v>
      </c>
      <c r="J884" s="14"/>
      <c r="K884" s="15"/>
      <c r="L884" s="15"/>
      <c r="M884" s="16"/>
      <c r="N884" s="16"/>
      <c r="O884" s="16"/>
    </row>
    <row r="885" spans="1:15" ht="15.75">
      <c r="A885" s="17"/>
      <c r="B885" s="10"/>
      <c r="C885" s="10"/>
      <c r="D885" s="220" t="s">
        <v>28</v>
      </c>
      <c r="E885" s="220"/>
      <c r="F885" s="18">
        <v>9</v>
      </c>
      <c r="G885" s="19">
        <f>'BTST OPTION CALLS'!G886+'BTST OPTION CALLS'!G887+'BTST OPTION CALLS'!G888+'BTST OPTION CALLS'!G889+'BTST OPTION CALLS'!G890+'BTST OPTION CALLS'!G891</f>
        <v>100</v>
      </c>
      <c r="H885" s="11">
        <v>9</v>
      </c>
      <c r="I885" s="20">
        <f>'BTST OPTION CALLS'!H886/'BTST OPTION CALLS'!H885%</f>
        <v>77.777777777777786</v>
      </c>
      <c r="J885" s="20"/>
      <c r="K885" s="20"/>
      <c r="L885" s="21"/>
    </row>
    <row r="886" spans="1:15" ht="15.75">
      <c r="A886" s="17"/>
      <c r="B886" s="10"/>
      <c r="C886" s="10"/>
      <c r="D886" s="221" t="s">
        <v>29</v>
      </c>
      <c r="E886" s="221"/>
      <c r="F886" s="22">
        <v>7</v>
      </c>
      <c r="G886" s="23">
        <f>('BTST OPTION CALLS'!F886/'BTST OPTION CALLS'!F885)*100</f>
        <v>77.777777777777786</v>
      </c>
      <c r="H886" s="11">
        <v>7</v>
      </c>
      <c r="I886" s="15"/>
      <c r="J886" s="15"/>
      <c r="K886" s="11"/>
      <c r="L886" s="15"/>
      <c r="M886" s="16"/>
      <c r="N886" s="11" t="s">
        <v>30</v>
      </c>
      <c r="O886" s="11"/>
    </row>
    <row r="887" spans="1:15" ht="15.75">
      <c r="A887" s="24"/>
      <c r="B887" s="10"/>
      <c r="C887" s="10"/>
      <c r="D887" s="221" t="s">
        <v>31</v>
      </c>
      <c r="E887" s="221"/>
      <c r="F887" s="22">
        <v>0</v>
      </c>
      <c r="G887" s="23">
        <f>('BTST OPTION CALLS'!F887/'BTST OPTION CALLS'!F885)*100</f>
        <v>0</v>
      </c>
      <c r="H887" s="25"/>
      <c r="I887" s="11"/>
      <c r="J887" s="11"/>
      <c r="K887" s="11"/>
      <c r="L887" s="15"/>
      <c r="M887" s="16"/>
      <c r="N887" s="17"/>
      <c r="O887" s="17"/>
    </row>
    <row r="888" spans="1:15" ht="15.75">
      <c r="A888" s="24"/>
      <c r="B888" s="10"/>
      <c r="C888" s="10"/>
      <c r="D888" s="221" t="s">
        <v>32</v>
      </c>
      <c r="E888" s="221"/>
      <c r="F888" s="22">
        <v>0</v>
      </c>
      <c r="G888" s="23">
        <f>('BTST OPTION CALLS'!F888/'BTST OPTION CALLS'!F885)*100</f>
        <v>0</v>
      </c>
      <c r="H888" s="25"/>
      <c r="I888" s="11"/>
      <c r="J888" s="11"/>
      <c r="K888" s="11"/>
      <c r="L888" s="15"/>
      <c r="M888" s="16"/>
      <c r="N888" s="16"/>
      <c r="O888" s="16"/>
    </row>
    <row r="889" spans="1:15" ht="15.75">
      <c r="A889" s="24"/>
      <c r="B889" s="10"/>
      <c r="C889" s="10"/>
      <c r="D889" s="221" t="s">
        <v>33</v>
      </c>
      <c r="E889" s="221"/>
      <c r="F889" s="22">
        <v>2</v>
      </c>
      <c r="G889" s="23">
        <f>('BTST OPTION CALLS'!F889/'BTST OPTION CALLS'!F885)*100</f>
        <v>22.222222222222221</v>
      </c>
      <c r="H889" s="25"/>
      <c r="I889" s="11" t="s">
        <v>34</v>
      </c>
      <c r="J889" s="11"/>
      <c r="K889" s="15"/>
      <c r="L889" s="15"/>
      <c r="M889" s="16"/>
      <c r="N889" s="16"/>
      <c r="O889" s="16"/>
    </row>
    <row r="890" spans="1:15" ht="15.75">
      <c r="A890" s="24"/>
      <c r="B890" s="10"/>
      <c r="C890" s="10"/>
      <c r="D890" s="221" t="s">
        <v>35</v>
      </c>
      <c r="E890" s="221"/>
      <c r="F890" s="22">
        <v>0</v>
      </c>
      <c r="G890" s="23">
        <f>('BTST OPTION CALLS'!F890/'BTST OPTION CALLS'!F885)*100</f>
        <v>0</v>
      </c>
      <c r="H890" s="25"/>
      <c r="I890" s="11"/>
      <c r="J890" s="11"/>
      <c r="K890" s="15"/>
      <c r="L890" s="15"/>
      <c r="M890" s="16"/>
      <c r="N890" s="16"/>
      <c r="O890" s="16"/>
    </row>
    <row r="891" spans="1:15" ht="16.5" thickBot="1">
      <c r="A891" s="24"/>
      <c r="B891" s="10"/>
      <c r="C891" s="10"/>
      <c r="D891" s="224" t="s">
        <v>36</v>
      </c>
      <c r="E891" s="224"/>
      <c r="F891" s="26"/>
      <c r="G891" s="27">
        <f>('BTST OPTION CALLS'!F891/'BTST OPTION CALLS'!F885)*100</f>
        <v>0</v>
      </c>
      <c r="H891" s="25"/>
      <c r="I891" s="11"/>
      <c r="J891" s="11"/>
      <c r="K891" s="21"/>
      <c r="L891" s="21"/>
      <c r="N891" s="16"/>
      <c r="O891" s="16"/>
    </row>
    <row r="893" spans="1:15" ht="15.75">
      <c r="A893" s="31" t="s">
        <v>37</v>
      </c>
      <c r="B893" s="28"/>
      <c r="C893" s="28"/>
      <c r="D893" s="32"/>
      <c r="E893" s="32"/>
      <c r="F893" s="33"/>
      <c r="G893" s="33"/>
      <c r="H893" s="34"/>
      <c r="I893" s="35"/>
      <c r="J893" s="35"/>
      <c r="K893" s="35"/>
      <c r="L893" s="33"/>
      <c r="M893" s="16"/>
      <c r="N893" s="29"/>
      <c r="O893" s="29"/>
    </row>
    <row r="894" spans="1:15" ht="15.75">
      <c r="A894" s="36" t="s">
        <v>38</v>
      </c>
      <c r="B894" s="28"/>
      <c r="C894" s="28"/>
      <c r="D894" s="37"/>
      <c r="E894" s="38"/>
      <c r="F894" s="32"/>
      <c r="G894" s="35"/>
      <c r="H894" s="34"/>
      <c r="I894" s="35"/>
      <c r="J894" s="35"/>
      <c r="K894" s="35"/>
      <c r="L894" s="33"/>
      <c r="M894" s="16"/>
      <c r="N894" s="17"/>
      <c r="O894" s="17"/>
    </row>
    <row r="895" spans="1:15" ht="15.75">
      <c r="A895" s="36" t="s">
        <v>39</v>
      </c>
      <c r="B895" s="28"/>
      <c r="C895" s="28"/>
      <c r="D895" s="32"/>
      <c r="E895" s="38"/>
      <c r="F895" s="32"/>
      <c r="G895" s="35"/>
      <c r="H895" s="34"/>
      <c r="I895" s="39"/>
      <c r="J895" s="39"/>
      <c r="K895" s="39"/>
      <c r="L895" s="33"/>
      <c r="M895" s="16"/>
      <c r="N895" s="16"/>
      <c r="O895" s="16"/>
    </row>
    <row r="896" spans="1:15" ht="15.75">
      <c r="A896" s="36" t="s">
        <v>40</v>
      </c>
      <c r="B896" s="37"/>
      <c r="C896" s="28"/>
      <c r="D896" s="32"/>
      <c r="E896" s="38"/>
      <c r="F896" s="32"/>
      <c r="G896" s="35"/>
      <c r="H896" s="40"/>
      <c r="I896" s="39"/>
      <c r="J896" s="39"/>
      <c r="K896" s="39"/>
      <c r="L896" s="33"/>
      <c r="M896" s="16"/>
      <c r="N896" s="16"/>
      <c r="O896" s="16"/>
    </row>
    <row r="897" spans="1:15" s="1" customFormat="1" ht="15" customHeight="1">
      <c r="A897" s="36" t="s">
        <v>41</v>
      </c>
      <c r="B897" s="24"/>
      <c r="C897" s="37"/>
      <c r="D897" s="32"/>
      <c r="E897" s="41"/>
      <c r="F897" s="35"/>
      <c r="G897" s="35"/>
      <c r="H897" s="40"/>
      <c r="I897" s="39"/>
      <c r="J897" s="39"/>
      <c r="K897" s="39"/>
      <c r="L897" s="35"/>
      <c r="M897" s="16"/>
      <c r="N897" s="16"/>
      <c r="O897" s="16"/>
    </row>
    <row r="898" spans="1:15" s="1" customFormat="1" ht="15" customHeight="1"/>
    <row r="899" spans="1:15" s="1" customFormat="1" ht="15" customHeight="1">
      <c r="A899" s="217" t="s">
        <v>0</v>
      </c>
      <c r="B899" s="217"/>
      <c r="C899" s="217"/>
      <c r="D899" s="217"/>
      <c r="E899" s="217"/>
      <c r="F899" s="217"/>
      <c r="G899" s="217"/>
      <c r="H899" s="217"/>
      <c r="I899" s="217"/>
      <c r="J899" s="217"/>
      <c r="K899" s="217"/>
      <c r="L899" s="217"/>
      <c r="M899" s="217"/>
      <c r="N899" s="217"/>
      <c r="O899" s="217"/>
    </row>
    <row r="900" spans="1:15">
      <c r="A900" s="217"/>
      <c r="B900" s="217"/>
      <c r="C900" s="217"/>
      <c r="D900" s="217"/>
      <c r="E900" s="217"/>
      <c r="F900" s="217"/>
      <c r="G900" s="217"/>
      <c r="H900" s="217"/>
      <c r="I900" s="217"/>
      <c r="J900" s="217"/>
      <c r="K900" s="217"/>
      <c r="L900" s="217"/>
      <c r="M900" s="217"/>
      <c r="N900" s="217"/>
      <c r="O900" s="217"/>
    </row>
    <row r="901" spans="1:15">
      <c r="A901" s="217"/>
      <c r="B901" s="217"/>
      <c r="C901" s="217"/>
      <c r="D901" s="217"/>
      <c r="E901" s="217"/>
      <c r="F901" s="217"/>
      <c r="G901" s="217"/>
      <c r="H901" s="217"/>
      <c r="I901" s="217"/>
      <c r="J901" s="217"/>
      <c r="K901" s="217"/>
      <c r="L901" s="217"/>
      <c r="M901" s="217"/>
      <c r="N901" s="217"/>
      <c r="O901" s="217"/>
    </row>
    <row r="902" spans="1:15" ht="15.75">
      <c r="A902" s="218" t="s">
        <v>1</v>
      </c>
      <c r="B902" s="218"/>
      <c r="C902" s="218"/>
      <c r="D902" s="218"/>
      <c r="E902" s="218"/>
      <c r="F902" s="218"/>
      <c r="G902" s="218"/>
      <c r="H902" s="218"/>
      <c r="I902" s="218"/>
      <c r="J902" s="218"/>
      <c r="K902" s="218"/>
      <c r="L902" s="218"/>
      <c r="M902" s="218"/>
      <c r="N902" s="218"/>
      <c r="O902" s="218"/>
    </row>
    <row r="903" spans="1:15" s="2" customFormat="1" ht="15.75">
      <c r="A903" s="218" t="s">
        <v>2</v>
      </c>
      <c r="B903" s="218"/>
      <c r="C903" s="218"/>
      <c r="D903" s="218"/>
      <c r="E903" s="218"/>
      <c r="F903" s="218"/>
      <c r="G903" s="218"/>
      <c r="H903" s="218"/>
      <c r="I903" s="218"/>
      <c r="J903" s="218"/>
      <c r="K903" s="218"/>
      <c r="L903" s="218"/>
      <c r="M903" s="218"/>
      <c r="N903" s="218"/>
      <c r="O903" s="218"/>
    </row>
    <row r="904" spans="1:15" s="3" customFormat="1" ht="15.75">
      <c r="A904" s="222" t="s">
        <v>3</v>
      </c>
      <c r="B904" s="222"/>
      <c r="C904" s="222"/>
      <c r="D904" s="222"/>
      <c r="E904" s="222"/>
      <c r="F904" s="222"/>
      <c r="G904" s="222"/>
      <c r="H904" s="222"/>
      <c r="I904" s="222"/>
      <c r="J904" s="222"/>
      <c r="K904" s="222"/>
      <c r="L904" s="222"/>
      <c r="M904" s="222"/>
      <c r="N904" s="222"/>
      <c r="O904" s="222"/>
    </row>
    <row r="905" spans="1:15" ht="15.75">
      <c r="A905" s="223" t="s">
        <v>4</v>
      </c>
      <c r="B905" s="223"/>
      <c r="C905" s="223"/>
      <c r="D905" s="223"/>
      <c r="E905" s="223"/>
      <c r="F905" s="223"/>
      <c r="G905" s="223"/>
      <c r="H905" s="223"/>
      <c r="I905" s="223"/>
      <c r="J905" s="223"/>
      <c r="K905" s="223"/>
      <c r="L905" s="223"/>
      <c r="M905" s="223"/>
      <c r="N905" s="223"/>
      <c r="O905" s="223"/>
    </row>
    <row r="906" spans="1:15" ht="15.75">
      <c r="A906" s="225" t="s">
        <v>5</v>
      </c>
      <c r="B906" s="225"/>
      <c r="C906" s="225"/>
      <c r="D906" s="225"/>
      <c r="E906" s="225"/>
      <c r="F906" s="225"/>
      <c r="G906" s="225"/>
      <c r="H906" s="225"/>
      <c r="I906" s="225"/>
      <c r="J906" s="225"/>
      <c r="K906" s="225"/>
      <c r="L906" s="225"/>
      <c r="M906" s="225"/>
      <c r="N906" s="225"/>
      <c r="O906" s="225"/>
    </row>
    <row r="907" spans="1:15" ht="16.5" customHeight="1">
      <c r="A907" s="226" t="s">
        <v>6</v>
      </c>
      <c r="B907" s="219" t="s">
        <v>7</v>
      </c>
      <c r="C907" s="227" t="s">
        <v>8</v>
      </c>
      <c r="D907" s="219" t="s">
        <v>9</v>
      </c>
      <c r="E907" s="226" t="s">
        <v>10</v>
      </c>
      <c r="F907" s="226" t="s">
        <v>11</v>
      </c>
      <c r="G907" s="219" t="s">
        <v>12</v>
      </c>
      <c r="H907" s="219" t="s">
        <v>13</v>
      </c>
      <c r="I907" s="227" t="s">
        <v>14</v>
      </c>
      <c r="J907" s="227" t="s">
        <v>15</v>
      </c>
      <c r="K907" s="227" t="s">
        <v>16</v>
      </c>
      <c r="L907" s="228" t="s">
        <v>17</v>
      </c>
      <c r="M907" s="219" t="s">
        <v>18</v>
      </c>
      <c r="N907" s="219" t="s">
        <v>19</v>
      </c>
      <c r="O907" s="219" t="s">
        <v>20</v>
      </c>
    </row>
    <row r="908" spans="1:15" ht="16.5" customHeight="1">
      <c r="A908" s="226"/>
      <c r="B908" s="219"/>
      <c r="C908" s="227"/>
      <c r="D908" s="219"/>
      <c r="E908" s="226"/>
      <c r="F908" s="226"/>
      <c r="G908" s="219"/>
      <c r="H908" s="219"/>
      <c r="I908" s="227"/>
      <c r="J908" s="227"/>
      <c r="K908" s="227"/>
      <c r="L908" s="228"/>
      <c r="M908" s="219"/>
      <c r="N908" s="219"/>
      <c r="O908" s="219"/>
    </row>
    <row r="909" spans="1:15" ht="15.75">
      <c r="A909" s="47">
        <v>1</v>
      </c>
      <c r="B909" s="4">
        <v>42975</v>
      </c>
      <c r="C909" s="5">
        <v>600</v>
      </c>
      <c r="D909" s="5" t="s">
        <v>21</v>
      </c>
      <c r="E909" s="5" t="s">
        <v>22</v>
      </c>
      <c r="F909" s="5" t="s">
        <v>26</v>
      </c>
      <c r="G909" s="6">
        <v>8</v>
      </c>
      <c r="H909" s="6">
        <v>5</v>
      </c>
      <c r="I909" s="6">
        <v>9.5</v>
      </c>
      <c r="J909" s="6">
        <v>11</v>
      </c>
      <c r="K909" s="6">
        <v>12.5</v>
      </c>
      <c r="L909" s="6">
        <v>11</v>
      </c>
      <c r="M909" s="5">
        <v>2000</v>
      </c>
      <c r="N909" s="7">
        <f>IF('BTST OPTION CALLS'!E909="BUY",('BTST OPTION CALLS'!L909-'BTST OPTION CALLS'!G909)*('BTST OPTION CALLS'!M909),('BTST OPTION CALLS'!G909-'BTST OPTION CALLS'!L909)*('BTST OPTION CALLS'!M909))</f>
        <v>6000</v>
      </c>
      <c r="O909" s="8">
        <f>'BTST OPTION CALLS'!N909/('BTST OPTION CALLS'!M909)/'BTST OPTION CALLS'!G909%</f>
        <v>37.5</v>
      </c>
    </row>
    <row r="910" spans="1:15" ht="15.75">
      <c r="A910" s="47">
        <v>2</v>
      </c>
      <c r="B910" s="4">
        <v>42975</v>
      </c>
      <c r="C910" s="5">
        <v>980</v>
      </c>
      <c r="D910" s="5" t="s">
        <v>21</v>
      </c>
      <c r="E910" s="5" t="s">
        <v>22</v>
      </c>
      <c r="F910" s="5" t="s">
        <v>105</v>
      </c>
      <c r="G910" s="6">
        <v>23</v>
      </c>
      <c r="H910" s="6">
        <v>18</v>
      </c>
      <c r="I910" s="6">
        <v>26</v>
      </c>
      <c r="J910" s="6">
        <v>30</v>
      </c>
      <c r="K910" s="6">
        <v>33</v>
      </c>
      <c r="L910" s="6">
        <v>33</v>
      </c>
      <c r="M910" s="5">
        <v>1100</v>
      </c>
      <c r="N910" s="7">
        <f>IF('BTST OPTION CALLS'!E910="BUY",('BTST OPTION CALLS'!L910-'BTST OPTION CALLS'!G910)*('BTST OPTION CALLS'!M910),('BTST OPTION CALLS'!G910-'BTST OPTION CALLS'!L910)*('BTST OPTION CALLS'!M910))</f>
        <v>11000</v>
      </c>
      <c r="O910" s="8">
        <f>'BTST OPTION CALLS'!N910/('BTST OPTION CALLS'!M910)/'BTST OPTION CALLS'!G910%</f>
        <v>43.478260869565219</v>
      </c>
    </row>
    <row r="911" spans="1:15" ht="15.75">
      <c r="A911" s="47">
        <v>3</v>
      </c>
      <c r="B911" s="4">
        <v>42968</v>
      </c>
      <c r="C911" s="5">
        <v>160</v>
      </c>
      <c r="D911" s="5" t="s">
        <v>47</v>
      </c>
      <c r="E911" s="5" t="s">
        <v>22</v>
      </c>
      <c r="F911" s="5" t="s">
        <v>64</v>
      </c>
      <c r="G911" s="6">
        <v>2.5</v>
      </c>
      <c r="H911" s="6">
        <v>1</v>
      </c>
      <c r="I911" s="6">
        <v>3.3</v>
      </c>
      <c r="J911" s="6">
        <v>4</v>
      </c>
      <c r="K911" s="6">
        <v>4.8</v>
      </c>
      <c r="L911" s="6">
        <v>3.3</v>
      </c>
      <c r="M911" s="5">
        <v>6000</v>
      </c>
      <c r="N911" s="7">
        <f>IF('BTST OPTION CALLS'!E911="BUY",('BTST OPTION CALLS'!L911-'BTST OPTION CALLS'!G911)*('BTST OPTION CALLS'!M911),('BTST OPTION CALLS'!G911-'BTST OPTION CALLS'!L911)*('BTST OPTION CALLS'!M911))</f>
        <v>4799.9999999999991</v>
      </c>
      <c r="O911" s="8">
        <f>'BTST OPTION CALLS'!N911/('BTST OPTION CALLS'!M911)/'BTST OPTION CALLS'!G911%</f>
        <v>31.999999999999993</v>
      </c>
    </row>
    <row r="912" spans="1:15" ht="15.75">
      <c r="A912" s="47">
        <v>4</v>
      </c>
      <c r="B912" s="4">
        <v>42957</v>
      </c>
      <c r="C912" s="5">
        <v>160</v>
      </c>
      <c r="D912" s="5" t="s">
        <v>47</v>
      </c>
      <c r="E912" s="5" t="s">
        <v>22</v>
      </c>
      <c r="F912" s="5" t="s">
        <v>64</v>
      </c>
      <c r="G912" s="6">
        <v>5</v>
      </c>
      <c r="H912" s="6">
        <v>4</v>
      </c>
      <c r="I912" s="6">
        <v>6</v>
      </c>
      <c r="J912" s="6">
        <v>7</v>
      </c>
      <c r="K912" s="6">
        <v>8</v>
      </c>
      <c r="L912" s="6">
        <v>6</v>
      </c>
      <c r="M912" s="5">
        <v>6000</v>
      </c>
      <c r="N912" s="7">
        <f>IF('BTST OPTION CALLS'!E912="BUY",('BTST OPTION CALLS'!L912-'BTST OPTION CALLS'!G912)*('BTST OPTION CALLS'!M912),('BTST OPTION CALLS'!G912-'BTST OPTION CALLS'!L912)*('BTST OPTION CALLS'!M912))</f>
        <v>6000</v>
      </c>
      <c r="O912" s="8">
        <f>'BTST OPTION CALLS'!N912/('BTST OPTION CALLS'!M912)/'BTST OPTION CALLS'!G912%</f>
        <v>20</v>
      </c>
    </row>
    <row r="913" spans="1:15" ht="15.75">
      <c r="A913" s="47">
        <v>5</v>
      </c>
      <c r="B913" s="4">
        <v>42951</v>
      </c>
      <c r="C913" s="5">
        <v>520</v>
      </c>
      <c r="D913" s="5" t="s">
        <v>21</v>
      </c>
      <c r="E913" s="5" t="s">
        <v>22</v>
      </c>
      <c r="F913" s="5" t="s">
        <v>76</v>
      </c>
      <c r="G913" s="6">
        <v>15</v>
      </c>
      <c r="H913" s="6">
        <v>10</v>
      </c>
      <c r="I913" s="6">
        <v>18</v>
      </c>
      <c r="J913" s="6">
        <v>21</v>
      </c>
      <c r="K913" s="6">
        <v>24</v>
      </c>
      <c r="L913" s="6">
        <v>21</v>
      </c>
      <c r="M913" s="5">
        <v>1800</v>
      </c>
      <c r="N913" s="7">
        <f>IF('BTST OPTION CALLS'!E913="BUY",('BTST OPTION CALLS'!L913-'BTST OPTION CALLS'!G913)*('BTST OPTION CALLS'!M913),('BTST OPTION CALLS'!G913-'BTST OPTION CALLS'!L913)*('BTST OPTION CALLS'!M913))</f>
        <v>10800</v>
      </c>
      <c r="O913" s="8">
        <f>'BTST OPTION CALLS'!N913/('BTST OPTION CALLS'!M913)/'BTST OPTION CALLS'!G913%</f>
        <v>40</v>
      </c>
    </row>
    <row r="914" spans="1:15" ht="15.75">
      <c r="A914" s="47">
        <v>6</v>
      </c>
      <c r="B914" s="4">
        <v>42949</v>
      </c>
      <c r="C914" s="5">
        <v>160</v>
      </c>
      <c r="D914" s="5" t="s">
        <v>21</v>
      </c>
      <c r="E914" s="5" t="s">
        <v>22</v>
      </c>
      <c r="F914" s="5" t="s">
        <v>51</v>
      </c>
      <c r="G914" s="6">
        <v>7.5</v>
      </c>
      <c r="H914" s="6">
        <v>5.5</v>
      </c>
      <c r="I914" s="6">
        <v>8.5</v>
      </c>
      <c r="J914" s="6">
        <v>9.5</v>
      </c>
      <c r="K914" s="6">
        <v>10.5</v>
      </c>
      <c r="L914" s="6">
        <v>5.5</v>
      </c>
      <c r="M914" s="5">
        <v>4500</v>
      </c>
      <c r="N914" s="7">
        <f>IF('BTST OPTION CALLS'!E914="BUY",('BTST OPTION CALLS'!L914-'BTST OPTION CALLS'!G914)*('BTST OPTION CALLS'!M914),('BTST OPTION CALLS'!G914-'BTST OPTION CALLS'!L914)*('BTST OPTION CALLS'!M914))</f>
        <v>-9000</v>
      </c>
      <c r="O914" s="8">
        <f>'BTST OPTION CALLS'!N914/('BTST OPTION CALLS'!M914)/'BTST OPTION CALLS'!G914%</f>
        <v>-26.666666666666668</v>
      </c>
    </row>
    <row r="915" spans="1:15" ht="16.5">
      <c r="A915" s="9"/>
      <c r="B915" s="4"/>
      <c r="C915" s="5"/>
      <c r="D915" s="5"/>
      <c r="E915" s="5"/>
      <c r="F915" s="48"/>
      <c r="G915" s="6"/>
      <c r="H915" s="6"/>
      <c r="I915" s="6"/>
      <c r="J915" s="6"/>
      <c r="K915" s="6"/>
      <c r="L915" s="6"/>
      <c r="M915" s="5"/>
      <c r="N915" s="7"/>
      <c r="O915" s="8"/>
    </row>
    <row r="916" spans="1:15" ht="15.75">
      <c r="A916" s="42" t="s">
        <v>95</v>
      </c>
      <c r="B916" s="28"/>
      <c r="C916" s="28"/>
      <c r="D916" s="32"/>
      <c r="E916" s="36"/>
      <c r="F916" s="33"/>
      <c r="G916" s="33"/>
      <c r="H916" s="34"/>
      <c r="I916" s="33"/>
      <c r="J916" s="33"/>
      <c r="K916" s="33"/>
      <c r="L916" s="43"/>
      <c r="M916" s="16"/>
      <c r="O916" s="44"/>
    </row>
    <row r="917" spans="1:15" ht="15.75">
      <c r="A917" s="42" t="s">
        <v>96</v>
      </c>
      <c r="B917" s="10"/>
      <c r="C917" s="28"/>
      <c r="D917" s="32"/>
      <c r="E917" s="36"/>
      <c r="F917" s="33"/>
      <c r="G917" s="33"/>
      <c r="H917" s="34"/>
      <c r="I917" s="33"/>
      <c r="J917" s="33"/>
      <c r="K917" s="33"/>
      <c r="L917" s="43"/>
      <c r="M917" s="16"/>
    </row>
    <row r="918" spans="1:15" ht="15.75">
      <c r="A918" s="42" t="s">
        <v>96</v>
      </c>
      <c r="B918" s="10"/>
      <c r="C918" s="10"/>
      <c r="D918" s="17"/>
      <c r="E918" s="45"/>
      <c r="F918" s="11"/>
      <c r="G918" s="11"/>
      <c r="H918" s="30"/>
      <c r="I918" s="11"/>
      <c r="J918" s="11"/>
      <c r="K918" s="11"/>
      <c r="L918" s="11"/>
      <c r="M918" s="16"/>
      <c r="N918" s="16"/>
      <c r="O918" s="16"/>
    </row>
    <row r="919" spans="1:15" ht="16.5" thickBot="1">
      <c r="A919" s="17"/>
      <c r="B919" s="10"/>
      <c r="C919" s="10"/>
      <c r="D919" s="11"/>
      <c r="E919" s="11"/>
      <c r="F919" s="11"/>
      <c r="G919" s="12"/>
      <c r="H919" s="13"/>
      <c r="I919" s="14" t="s">
        <v>27</v>
      </c>
      <c r="J919" s="14"/>
      <c r="K919" s="15"/>
      <c r="L919" s="15"/>
      <c r="M919" s="16"/>
      <c r="N919" s="16"/>
      <c r="O919" s="16"/>
    </row>
    <row r="920" spans="1:15" ht="15.75">
      <c r="A920" s="17"/>
      <c r="B920" s="10"/>
      <c r="C920" s="10"/>
      <c r="D920" s="220" t="s">
        <v>28</v>
      </c>
      <c r="E920" s="220"/>
      <c r="F920" s="18">
        <v>6</v>
      </c>
      <c r="G920" s="19">
        <f>'BTST OPTION CALLS'!G921+'BTST OPTION CALLS'!G922+'BTST OPTION CALLS'!G923+'BTST OPTION CALLS'!G924+'BTST OPTION CALLS'!G925+'BTST OPTION CALLS'!G926</f>
        <v>100</v>
      </c>
      <c r="H920" s="11">
        <v>6</v>
      </c>
      <c r="I920" s="20">
        <f>'BTST OPTION CALLS'!H921/'BTST OPTION CALLS'!H920%</f>
        <v>83.333333333333343</v>
      </c>
      <c r="J920" s="20"/>
      <c r="K920" s="20"/>
      <c r="L920" s="21"/>
      <c r="M920" s="16"/>
    </row>
    <row r="921" spans="1:15" ht="15.75">
      <c r="A921" s="17"/>
      <c r="B921" s="10"/>
      <c r="C921" s="10"/>
      <c r="D921" s="221" t="s">
        <v>29</v>
      </c>
      <c r="E921" s="221"/>
      <c r="F921" s="22">
        <v>5</v>
      </c>
      <c r="G921" s="23">
        <f>('BTST OPTION CALLS'!F921/'BTST OPTION CALLS'!F920)*100</f>
        <v>83.333333333333343</v>
      </c>
      <c r="H921" s="11">
        <v>5</v>
      </c>
      <c r="I921" s="15"/>
      <c r="J921" s="15"/>
      <c r="K921" s="11"/>
      <c r="L921" s="15"/>
      <c r="N921" s="11" t="s">
        <v>30</v>
      </c>
      <c r="O921" s="11"/>
    </row>
    <row r="922" spans="1:15" ht="15.75">
      <c r="A922" s="24"/>
      <c r="B922" s="10"/>
      <c r="C922" s="10"/>
      <c r="D922" s="221" t="s">
        <v>31</v>
      </c>
      <c r="E922" s="221"/>
      <c r="F922" s="22">
        <v>0</v>
      </c>
      <c r="G922" s="23">
        <f>('BTST OPTION CALLS'!F922/'BTST OPTION CALLS'!F920)*100</f>
        <v>0</v>
      </c>
      <c r="H922" s="25"/>
      <c r="I922" s="11"/>
      <c r="J922" s="11"/>
      <c r="K922" s="11"/>
      <c r="L922" s="15"/>
      <c r="M922" s="16"/>
      <c r="N922" s="17"/>
      <c r="O922" s="17"/>
    </row>
    <row r="923" spans="1:15" ht="15.75">
      <c r="A923" s="24"/>
      <c r="B923" s="10"/>
      <c r="C923" s="10"/>
      <c r="D923" s="221" t="s">
        <v>32</v>
      </c>
      <c r="E923" s="221"/>
      <c r="F923" s="22">
        <v>0</v>
      </c>
      <c r="G923" s="23">
        <f>('BTST OPTION CALLS'!F923/'BTST OPTION CALLS'!F920)*100</f>
        <v>0</v>
      </c>
      <c r="H923" s="25"/>
      <c r="I923" s="11"/>
      <c r="J923" s="11"/>
      <c r="K923" s="11"/>
      <c r="L923" s="15"/>
      <c r="M923" s="16"/>
      <c r="N923" s="16"/>
      <c r="O923" s="16"/>
    </row>
    <row r="924" spans="1:15" ht="15.75">
      <c r="A924" s="24"/>
      <c r="B924" s="10"/>
      <c r="C924" s="10"/>
      <c r="D924" s="221" t="s">
        <v>33</v>
      </c>
      <c r="E924" s="221"/>
      <c r="F924" s="22">
        <v>1</v>
      </c>
      <c r="G924" s="23">
        <f>('BTST OPTION CALLS'!F924/'BTST OPTION CALLS'!F920)*100</f>
        <v>16.666666666666664</v>
      </c>
      <c r="H924" s="25"/>
      <c r="I924" s="11" t="s">
        <v>34</v>
      </c>
      <c r="J924" s="11"/>
      <c r="K924" s="15"/>
      <c r="L924" s="15"/>
      <c r="M924" s="16"/>
      <c r="N924" s="16"/>
      <c r="O924" s="16"/>
    </row>
    <row r="925" spans="1:15" ht="15.75">
      <c r="A925" s="24"/>
      <c r="B925" s="10"/>
      <c r="C925" s="10"/>
      <c r="D925" s="221" t="s">
        <v>35</v>
      </c>
      <c r="E925" s="221"/>
      <c r="F925" s="22">
        <v>0</v>
      </c>
      <c r="G925" s="23">
        <f>('BTST OPTION CALLS'!F925/'BTST OPTION CALLS'!F920)*100</f>
        <v>0</v>
      </c>
      <c r="H925" s="25"/>
      <c r="I925" s="11"/>
      <c r="J925" s="11"/>
      <c r="K925" s="15"/>
      <c r="L925" s="15"/>
      <c r="M925" s="16"/>
      <c r="N925" s="16"/>
      <c r="O925" s="16"/>
    </row>
    <row r="926" spans="1:15" ht="16.5" thickBot="1">
      <c r="A926" s="24"/>
      <c r="B926" s="10"/>
      <c r="C926" s="10"/>
      <c r="D926" s="224" t="s">
        <v>36</v>
      </c>
      <c r="E926" s="224"/>
      <c r="F926" s="26"/>
      <c r="G926" s="27">
        <f>('BTST OPTION CALLS'!F926/'BTST OPTION CALLS'!F920)*100</f>
        <v>0</v>
      </c>
      <c r="H926" s="25"/>
      <c r="I926" s="11"/>
      <c r="J926" s="11"/>
      <c r="K926" s="21"/>
      <c r="L926" s="21"/>
      <c r="N926" s="16"/>
      <c r="O926" s="16"/>
    </row>
    <row r="927" spans="1:15" ht="15.75">
      <c r="A927" s="24"/>
      <c r="B927" s="10"/>
      <c r="C927" s="10"/>
      <c r="D927" s="16"/>
      <c r="E927" s="16"/>
      <c r="F927" s="16"/>
      <c r="G927" s="15"/>
      <c r="H927" s="25"/>
      <c r="I927" s="20"/>
      <c r="J927" s="20"/>
      <c r="K927" s="15"/>
      <c r="L927" s="20"/>
      <c r="M927" s="16"/>
      <c r="N927" s="16"/>
      <c r="O927" s="16"/>
    </row>
    <row r="928" spans="1:15" ht="15.75">
      <c r="A928" s="24"/>
      <c r="B928" s="28"/>
      <c r="C928" s="10"/>
      <c r="D928" s="17"/>
      <c r="E928" s="29"/>
      <c r="F928" s="11"/>
      <c r="G928" s="11"/>
      <c r="H928" s="30"/>
      <c r="I928" s="15"/>
      <c r="J928" s="15"/>
      <c r="K928" s="15"/>
      <c r="L928" s="12"/>
      <c r="M928" s="16"/>
    </row>
    <row r="929" spans="1:15" ht="15.75">
      <c r="A929" s="31" t="s">
        <v>37</v>
      </c>
      <c r="B929" s="28"/>
      <c r="C929" s="28"/>
      <c r="D929" s="32"/>
      <c r="E929" s="32"/>
      <c r="F929" s="33"/>
      <c r="G929" s="33"/>
      <c r="H929" s="34"/>
      <c r="I929" s="35"/>
      <c r="J929" s="35"/>
      <c r="K929" s="35"/>
      <c r="L929" s="33"/>
      <c r="M929" s="16"/>
      <c r="N929" s="29"/>
      <c r="O929" s="29"/>
    </row>
    <row r="930" spans="1:15" ht="15.75">
      <c r="A930" s="36" t="s">
        <v>38</v>
      </c>
      <c r="B930" s="28"/>
      <c r="C930" s="28"/>
      <c r="D930" s="37"/>
      <c r="E930" s="38"/>
      <c r="F930" s="32"/>
      <c r="G930" s="35"/>
      <c r="H930" s="34"/>
      <c r="I930" s="35"/>
      <c r="J930" s="35"/>
      <c r="K930" s="35"/>
      <c r="L930" s="33"/>
      <c r="M930" s="16"/>
      <c r="N930" s="17"/>
      <c r="O930" s="17"/>
    </row>
    <row r="931" spans="1:15" ht="15.75">
      <c r="A931" s="36" t="s">
        <v>39</v>
      </c>
      <c r="B931" s="28"/>
      <c r="C931" s="28"/>
      <c r="D931" s="32"/>
      <c r="E931" s="38"/>
      <c r="F931" s="32"/>
      <c r="G931" s="35"/>
      <c r="H931" s="34"/>
      <c r="I931" s="39"/>
      <c r="J931" s="39"/>
      <c r="K931" s="39"/>
      <c r="L931" s="33"/>
      <c r="M931" s="16"/>
      <c r="N931" s="16"/>
      <c r="O931" s="16"/>
    </row>
    <row r="932" spans="1:15" ht="15.75">
      <c r="A932" s="36" t="s">
        <v>40</v>
      </c>
      <c r="B932" s="37"/>
      <c r="C932" s="28"/>
      <c r="D932" s="32"/>
      <c r="E932" s="38"/>
      <c r="F932" s="32"/>
      <c r="G932" s="35"/>
      <c r="H932" s="40"/>
      <c r="I932" s="39"/>
      <c r="J932" s="39"/>
      <c r="K932" s="39"/>
      <c r="L932" s="33"/>
      <c r="M932" s="16"/>
      <c r="N932" s="16"/>
      <c r="O932" s="16"/>
    </row>
    <row r="933" spans="1:15" ht="15.75">
      <c r="A933" s="36" t="s">
        <v>41</v>
      </c>
      <c r="B933" s="24"/>
      <c r="C933" s="37"/>
      <c r="D933" s="32"/>
      <c r="E933" s="41"/>
      <c r="F933" s="35"/>
      <c r="G933" s="35"/>
      <c r="H933" s="40"/>
      <c r="I933" s="39"/>
      <c r="J933" s="39"/>
      <c r="K933" s="39"/>
      <c r="L933" s="35"/>
      <c r="M933" s="16"/>
      <c r="N933" s="16"/>
      <c r="O933" s="16"/>
    </row>
    <row r="935" spans="1:15" ht="16.5" customHeight="1">
      <c r="A935" s="217" t="s">
        <v>0</v>
      </c>
      <c r="B935" s="217"/>
      <c r="C935" s="217"/>
      <c r="D935" s="217"/>
      <c r="E935" s="217"/>
      <c r="F935" s="217"/>
      <c r="G935" s="217"/>
      <c r="H935" s="217"/>
      <c r="I935" s="217"/>
      <c r="J935" s="217"/>
      <c r="K935" s="217"/>
      <c r="L935" s="217"/>
      <c r="M935" s="217"/>
      <c r="N935" s="217"/>
      <c r="O935" s="217"/>
    </row>
    <row r="936" spans="1:15" ht="16.5" customHeight="1">
      <c r="A936" s="217"/>
      <c r="B936" s="217"/>
      <c r="C936" s="217"/>
      <c r="D936" s="217"/>
      <c r="E936" s="217"/>
      <c r="F936" s="217"/>
      <c r="G936" s="217"/>
      <c r="H936" s="217"/>
      <c r="I936" s="217"/>
      <c r="J936" s="217"/>
      <c r="K936" s="217"/>
      <c r="L936" s="217"/>
      <c r="M936" s="217"/>
      <c r="N936" s="217"/>
      <c r="O936" s="217"/>
    </row>
    <row r="937" spans="1:15" ht="16.5" customHeight="1">
      <c r="A937" s="217"/>
      <c r="B937" s="217"/>
      <c r="C937" s="217"/>
      <c r="D937" s="217"/>
      <c r="E937" s="217"/>
      <c r="F937" s="217"/>
      <c r="G937" s="217"/>
      <c r="H937" s="217"/>
      <c r="I937" s="217"/>
      <c r="J937" s="217"/>
      <c r="K937" s="217"/>
      <c r="L937" s="217"/>
      <c r="M937" s="217"/>
      <c r="N937" s="217"/>
      <c r="O937" s="217"/>
    </row>
    <row r="938" spans="1:15" ht="15.75">
      <c r="A938" s="218" t="s">
        <v>1</v>
      </c>
      <c r="B938" s="218"/>
      <c r="C938" s="218"/>
      <c r="D938" s="218"/>
      <c r="E938" s="218"/>
      <c r="F938" s="218"/>
      <c r="G938" s="218"/>
      <c r="H938" s="218"/>
      <c r="I938" s="218"/>
      <c r="J938" s="218"/>
      <c r="K938" s="218"/>
      <c r="L938" s="218"/>
      <c r="M938" s="218"/>
      <c r="N938" s="218"/>
      <c r="O938" s="218"/>
    </row>
    <row r="939" spans="1:15" ht="15.75">
      <c r="A939" s="218" t="s">
        <v>2</v>
      </c>
      <c r="B939" s="218"/>
      <c r="C939" s="218"/>
      <c r="D939" s="218"/>
      <c r="E939" s="218"/>
      <c r="F939" s="218"/>
      <c r="G939" s="218"/>
      <c r="H939" s="218"/>
      <c r="I939" s="218"/>
      <c r="J939" s="218"/>
      <c r="K939" s="218"/>
      <c r="L939" s="218"/>
      <c r="M939" s="218"/>
      <c r="N939" s="218"/>
      <c r="O939" s="218"/>
    </row>
    <row r="940" spans="1:15" ht="15.75">
      <c r="A940" s="222" t="s">
        <v>3</v>
      </c>
      <c r="B940" s="222"/>
      <c r="C940" s="222"/>
      <c r="D940" s="222"/>
      <c r="E940" s="222"/>
      <c r="F940" s="222"/>
      <c r="G940" s="222"/>
      <c r="H940" s="222"/>
      <c r="I940" s="222"/>
      <c r="J940" s="222"/>
      <c r="K940" s="222"/>
      <c r="L940" s="222"/>
      <c r="M940" s="222"/>
      <c r="N940" s="222"/>
      <c r="O940" s="222"/>
    </row>
    <row r="941" spans="1:15" ht="15.75">
      <c r="A941" s="223" t="s">
        <v>42</v>
      </c>
      <c r="B941" s="223"/>
      <c r="C941" s="223"/>
      <c r="D941" s="223"/>
      <c r="E941" s="223"/>
      <c r="F941" s="223"/>
      <c r="G941" s="223"/>
      <c r="H941" s="223"/>
      <c r="I941" s="223"/>
      <c r="J941" s="223"/>
      <c r="K941" s="223"/>
      <c r="L941" s="223"/>
      <c r="M941" s="223"/>
      <c r="N941" s="223"/>
      <c r="O941" s="223"/>
    </row>
    <row r="942" spans="1:15" ht="13.9" customHeight="1">
      <c r="A942" s="225" t="s">
        <v>5</v>
      </c>
      <c r="B942" s="225"/>
      <c r="C942" s="225"/>
      <c r="D942" s="225"/>
      <c r="E942" s="225"/>
      <c r="F942" s="225"/>
      <c r="G942" s="225"/>
      <c r="H942" s="225"/>
      <c r="I942" s="225"/>
      <c r="J942" s="225"/>
      <c r="K942" s="225"/>
      <c r="L942" s="225"/>
      <c r="M942" s="225"/>
      <c r="N942" s="225"/>
      <c r="O942" s="225"/>
    </row>
    <row r="943" spans="1:15">
      <c r="A943" s="226" t="s">
        <v>6</v>
      </c>
      <c r="B943" s="219" t="s">
        <v>7</v>
      </c>
      <c r="C943" s="227" t="s">
        <v>8</v>
      </c>
      <c r="D943" s="219" t="s">
        <v>9</v>
      </c>
      <c r="E943" s="226" t="s">
        <v>10</v>
      </c>
      <c r="F943" s="226" t="s">
        <v>11</v>
      </c>
      <c r="G943" s="219" t="s">
        <v>12</v>
      </c>
      <c r="H943" s="219" t="s">
        <v>13</v>
      </c>
      <c r="I943" s="227" t="s">
        <v>14</v>
      </c>
      <c r="J943" s="227" t="s">
        <v>15</v>
      </c>
      <c r="K943" s="227" t="s">
        <v>16</v>
      </c>
      <c r="L943" s="228" t="s">
        <v>17</v>
      </c>
      <c r="M943" s="219" t="s">
        <v>18</v>
      </c>
      <c r="N943" s="219" t="s">
        <v>19</v>
      </c>
      <c r="O943" s="219" t="s">
        <v>20</v>
      </c>
    </row>
    <row r="944" spans="1:15">
      <c r="A944" s="226"/>
      <c r="B944" s="219"/>
      <c r="C944" s="227"/>
      <c r="D944" s="219"/>
      <c r="E944" s="226"/>
      <c r="F944" s="226"/>
      <c r="G944" s="219"/>
      <c r="H944" s="219"/>
      <c r="I944" s="227"/>
      <c r="J944" s="227"/>
      <c r="K944" s="227"/>
      <c r="L944" s="228"/>
      <c r="M944" s="219"/>
      <c r="N944" s="219"/>
      <c r="O944" s="219"/>
    </row>
    <row r="945" spans="1:15" ht="15.75">
      <c r="A945" s="9">
        <v>1</v>
      </c>
      <c r="B945" s="4">
        <v>42941</v>
      </c>
      <c r="C945" s="5">
        <v>120</v>
      </c>
      <c r="D945" s="5" t="s">
        <v>21</v>
      </c>
      <c r="E945" s="5" t="s">
        <v>22</v>
      </c>
      <c r="F945" s="5" t="s">
        <v>53</v>
      </c>
      <c r="G945" s="6">
        <v>2.5</v>
      </c>
      <c r="H945" s="6">
        <v>1.5</v>
      </c>
      <c r="I945" s="6">
        <v>3</v>
      </c>
      <c r="J945" s="6">
        <v>3.5</v>
      </c>
      <c r="K945" s="6">
        <v>4</v>
      </c>
      <c r="L945" s="6">
        <v>3</v>
      </c>
      <c r="M945" s="5">
        <v>11000</v>
      </c>
      <c r="N945" s="7">
        <f>IF('BTST OPTION CALLS'!E945="BUY",('BTST OPTION CALLS'!L945-'BTST OPTION CALLS'!G945)*('BTST OPTION CALLS'!M945),('BTST OPTION CALLS'!G945-'BTST OPTION CALLS'!L945)*('BTST OPTION CALLS'!M945))</f>
        <v>5500</v>
      </c>
      <c r="O945" s="8">
        <f>'BTST OPTION CALLS'!N945/('BTST OPTION CALLS'!M945)/'BTST OPTION CALLS'!G945%</f>
        <v>20</v>
      </c>
    </row>
    <row r="946" spans="1:15" ht="15.75">
      <c r="A946" s="9">
        <v>2</v>
      </c>
      <c r="B946" s="4">
        <v>42930</v>
      </c>
      <c r="C946" s="5">
        <v>740</v>
      </c>
      <c r="D946" s="5" t="s">
        <v>21</v>
      </c>
      <c r="E946" s="5" t="s">
        <v>22</v>
      </c>
      <c r="F946" s="5" t="s">
        <v>182</v>
      </c>
      <c r="G946" s="6">
        <v>27</v>
      </c>
      <c r="H946" s="6">
        <v>20</v>
      </c>
      <c r="I946" s="6">
        <v>31</v>
      </c>
      <c r="J946" s="6">
        <v>35</v>
      </c>
      <c r="K946" s="6">
        <v>39</v>
      </c>
      <c r="L946" s="6">
        <v>20</v>
      </c>
      <c r="M946" s="5">
        <v>800</v>
      </c>
      <c r="N946" s="7">
        <f>IF('BTST OPTION CALLS'!E946="BUY",('BTST OPTION CALLS'!L946-'BTST OPTION CALLS'!G946)*('BTST OPTION CALLS'!M946),('BTST OPTION CALLS'!G946-'BTST OPTION CALLS'!L946)*('BTST OPTION CALLS'!M946))</f>
        <v>-5600</v>
      </c>
      <c r="O946" s="8">
        <f>'BTST OPTION CALLS'!N946/('BTST OPTION CALLS'!M946)/'BTST OPTION CALLS'!G946%</f>
        <v>-25.925925925925924</v>
      </c>
    </row>
    <row r="947" spans="1:15" ht="15.75">
      <c r="A947" s="9">
        <v>3</v>
      </c>
      <c r="B947" s="4">
        <v>42929</v>
      </c>
      <c r="C947" s="5">
        <v>200</v>
      </c>
      <c r="D947" s="5" t="s">
        <v>21</v>
      </c>
      <c r="E947" s="5" t="s">
        <v>22</v>
      </c>
      <c r="F947" s="5" t="s">
        <v>24</v>
      </c>
      <c r="G947" s="6">
        <v>8</v>
      </c>
      <c r="H947" s="6">
        <v>7</v>
      </c>
      <c r="I947" s="6">
        <v>9</v>
      </c>
      <c r="J947" s="6">
        <v>10</v>
      </c>
      <c r="K947" s="6">
        <v>11</v>
      </c>
      <c r="L947" s="6">
        <v>9</v>
      </c>
      <c r="M947" s="5">
        <v>3500</v>
      </c>
      <c r="N947" s="7">
        <f>IF('BTST OPTION CALLS'!E947="BUY",('BTST OPTION CALLS'!L947-'BTST OPTION CALLS'!G947)*('BTST OPTION CALLS'!M947),('BTST OPTION CALLS'!G947-'BTST OPTION CALLS'!L947)*('BTST OPTION CALLS'!M947))</f>
        <v>3500</v>
      </c>
      <c r="O947" s="8">
        <f>'BTST OPTION CALLS'!N947/('BTST OPTION CALLS'!M947)/'BTST OPTION CALLS'!G947%</f>
        <v>12.5</v>
      </c>
    </row>
    <row r="948" spans="1:15" ht="15.75">
      <c r="A948" s="42" t="s">
        <v>95</v>
      </c>
      <c r="B948" s="28"/>
      <c r="C948" s="28"/>
      <c r="D948" s="32"/>
      <c r="E948" s="36"/>
      <c r="F948" s="33"/>
      <c r="G948" s="33"/>
      <c r="H948" s="34"/>
      <c r="I948" s="33"/>
      <c r="J948" s="33"/>
      <c r="K948" s="33"/>
      <c r="L948" s="43"/>
      <c r="M948" s="16"/>
      <c r="O948" s="44"/>
    </row>
    <row r="949" spans="1:15" ht="15.75">
      <c r="A949" s="42" t="s">
        <v>96</v>
      </c>
      <c r="B949" s="10"/>
      <c r="C949" s="28"/>
      <c r="D949" s="32"/>
      <c r="E949" s="36"/>
      <c r="F949" s="33"/>
      <c r="G949" s="33"/>
      <c r="H949" s="34"/>
      <c r="I949" s="33"/>
      <c r="J949" s="33"/>
      <c r="K949" s="33"/>
      <c r="L949" s="43"/>
      <c r="M949" s="16"/>
    </row>
    <row r="950" spans="1:15" ht="15.75">
      <c r="A950" s="42" t="s">
        <v>96</v>
      </c>
      <c r="B950" s="10"/>
      <c r="C950" s="10"/>
      <c r="D950" s="17"/>
      <c r="E950" s="45"/>
      <c r="F950" s="11"/>
      <c r="G950" s="11"/>
      <c r="H950" s="30"/>
      <c r="I950" s="11"/>
      <c r="J950" s="11"/>
      <c r="K950" s="11"/>
      <c r="L950" s="11"/>
      <c r="M950" s="16"/>
      <c r="N950" s="16"/>
      <c r="O950" s="16"/>
    </row>
    <row r="951" spans="1:15" ht="16.5" thickBot="1">
      <c r="A951" s="17"/>
      <c r="B951" s="10"/>
      <c r="C951" s="10"/>
      <c r="D951" s="11"/>
      <c r="E951" s="11"/>
      <c r="F951" s="11"/>
      <c r="G951" s="12"/>
      <c r="H951" s="13"/>
      <c r="I951" s="14" t="s">
        <v>27</v>
      </c>
      <c r="J951" s="14"/>
      <c r="K951" s="15"/>
      <c r="L951" s="15"/>
      <c r="M951" s="16"/>
      <c r="N951" s="16"/>
      <c r="O951" s="16"/>
    </row>
    <row r="952" spans="1:15" ht="15.75">
      <c r="A952" s="17"/>
      <c r="B952" s="10"/>
      <c r="C952" s="10"/>
      <c r="D952" s="220" t="s">
        <v>28</v>
      </c>
      <c r="E952" s="220"/>
      <c r="F952" s="18">
        <v>3</v>
      </c>
      <c r="G952" s="19">
        <f>'BTST OPTION CALLS'!G953+'BTST OPTION CALLS'!G954+'BTST OPTION CALLS'!G955+'BTST OPTION CALLS'!G956+'BTST OPTION CALLS'!G957+'BTST OPTION CALLS'!G958</f>
        <v>99.999999999999986</v>
      </c>
      <c r="H952" s="11">
        <v>3</v>
      </c>
      <c r="I952" s="20">
        <f>'BTST OPTION CALLS'!H953/'BTST OPTION CALLS'!H952%</f>
        <v>66.666666666666671</v>
      </c>
      <c r="J952" s="20"/>
      <c r="K952" s="20"/>
      <c r="L952" s="21"/>
      <c r="M952" s="16"/>
    </row>
    <row r="953" spans="1:15" ht="15.75">
      <c r="A953" s="17"/>
      <c r="B953" s="10"/>
      <c r="C953" s="10"/>
      <c r="D953" s="221" t="s">
        <v>29</v>
      </c>
      <c r="E953" s="221"/>
      <c r="F953" s="22">
        <v>2</v>
      </c>
      <c r="G953" s="23">
        <f>('BTST OPTION CALLS'!F953/'BTST OPTION CALLS'!F952)*100</f>
        <v>66.666666666666657</v>
      </c>
      <c r="H953" s="11">
        <v>2</v>
      </c>
      <c r="I953" s="15"/>
      <c r="J953" s="15"/>
      <c r="K953" s="11"/>
      <c r="L953" s="15"/>
      <c r="N953" s="11" t="s">
        <v>30</v>
      </c>
      <c r="O953" s="11"/>
    </row>
    <row r="954" spans="1:15" ht="15.75">
      <c r="A954" s="24"/>
      <c r="B954" s="10"/>
      <c r="C954" s="10"/>
      <c r="D954" s="221" t="s">
        <v>31</v>
      </c>
      <c r="E954" s="221"/>
      <c r="F954" s="22">
        <v>0</v>
      </c>
      <c r="G954" s="23">
        <f>('BTST OPTION CALLS'!F954/'BTST OPTION CALLS'!F952)*100</f>
        <v>0</v>
      </c>
      <c r="H954" s="25"/>
      <c r="I954" s="11"/>
      <c r="J954" s="11"/>
      <c r="K954" s="11"/>
      <c r="L954" s="15"/>
      <c r="M954" s="16"/>
      <c r="N954" s="17"/>
      <c r="O954" s="17"/>
    </row>
    <row r="955" spans="1:15" ht="15.75">
      <c r="A955" s="24"/>
      <c r="B955" s="10"/>
      <c r="C955" s="10"/>
      <c r="D955" s="221" t="s">
        <v>32</v>
      </c>
      <c r="E955" s="221"/>
      <c r="F955" s="22">
        <v>0</v>
      </c>
      <c r="G955" s="23">
        <f>('BTST OPTION CALLS'!F955/'BTST OPTION CALLS'!F952)*100</f>
        <v>0</v>
      </c>
      <c r="H955" s="25"/>
      <c r="I955" s="11"/>
      <c r="J955" s="11"/>
      <c r="K955" s="11"/>
      <c r="L955" s="15"/>
      <c r="M955" s="16"/>
      <c r="N955" s="16"/>
      <c r="O955" s="16"/>
    </row>
    <row r="956" spans="1:15" ht="15.75">
      <c r="A956" s="24"/>
      <c r="B956" s="10"/>
      <c r="C956" s="10"/>
      <c r="D956" s="221" t="s">
        <v>33</v>
      </c>
      <c r="E956" s="221"/>
      <c r="F956" s="22">
        <v>1</v>
      </c>
      <c r="G956" s="23">
        <f>('BTST OPTION CALLS'!F956/'BTST OPTION CALLS'!F952)*100</f>
        <v>33.333333333333329</v>
      </c>
      <c r="H956" s="25"/>
      <c r="I956" s="11" t="s">
        <v>34</v>
      </c>
      <c r="J956" s="11"/>
      <c r="K956" s="15"/>
      <c r="L956" s="15"/>
      <c r="M956" s="16"/>
      <c r="N956" s="16"/>
      <c r="O956" s="16"/>
    </row>
    <row r="957" spans="1:15" ht="15.75">
      <c r="A957" s="24"/>
      <c r="B957" s="10"/>
      <c r="C957" s="10"/>
      <c r="D957" s="221" t="s">
        <v>35</v>
      </c>
      <c r="E957" s="221"/>
      <c r="F957" s="22">
        <v>0</v>
      </c>
      <c r="G957" s="23">
        <f>('BTST OPTION CALLS'!F957/'BTST OPTION CALLS'!F952)*100</f>
        <v>0</v>
      </c>
      <c r="H957" s="25"/>
      <c r="I957" s="11"/>
      <c r="J957" s="11"/>
      <c r="K957" s="15"/>
      <c r="L957" s="15"/>
      <c r="M957" s="16"/>
      <c r="N957" s="16"/>
      <c r="O957" s="16"/>
    </row>
    <row r="958" spans="1:15" ht="16.5" thickBot="1">
      <c r="A958" s="24"/>
      <c r="B958" s="10"/>
      <c r="C958" s="10"/>
      <c r="D958" s="224" t="s">
        <v>36</v>
      </c>
      <c r="E958" s="224"/>
      <c r="F958" s="26"/>
      <c r="G958" s="27">
        <f>('BTST OPTION CALLS'!F958/'BTST OPTION CALLS'!F952)*100</f>
        <v>0</v>
      </c>
      <c r="H958" s="25"/>
      <c r="I958" s="11"/>
      <c r="J958" s="11"/>
      <c r="K958" s="21"/>
      <c r="L958" s="21"/>
      <c r="N958" s="16"/>
      <c r="O958" s="16"/>
    </row>
    <row r="959" spans="1:15" ht="15.75">
      <c r="A959" s="31" t="s">
        <v>37</v>
      </c>
      <c r="B959" s="28"/>
      <c r="C959" s="28"/>
      <c r="D959" s="32"/>
      <c r="E959" s="32"/>
      <c r="F959" s="33"/>
      <c r="G959" s="33"/>
      <c r="H959" s="34"/>
      <c r="I959" s="35"/>
      <c r="J959" s="35"/>
      <c r="K959" s="35"/>
      <c r="L959" s="33"/>
      <c r="M959" s="16"/>
      <c r="N959" s="29"/>
      <c r="O959" s="29"/>
    </row>
    <row r="960" spans="1:15" ht="15.75">
      <c r="A960" s="36" t="s">
        <v>38</v>
      </c>
      <c r="B960" s="28"/>
      <c r="C960" s="28"/>
      <c r="D960" s="37"/>
      <c r="E960" s="38"/>
      <c r="F960" s="32"/>
      <c r="G960" s="35"/>
      <c r="H960" s="34"/>
      <c r="I960" s="35"/>
      <c r="J960" s="35"/>
      <c r="K960" s="35"/>
      <c r="L960" s="33"/>
      <c r="M960" s="16"/>
      <c r="N960" s="17"/>
      <c r="O960" s="17"/>
    </row>
    <row r="961" spans="1:15" ht="15" customHeight="1">
      <c r="A961" s="36" t="s">
        <v>39</v>
      </c>
      <c r="B961" s="28"/>
      <c r="C961" s="28"/>
      <c r="D961" s="32"/>
      <c r="E961" s="38"/>
      <c r="F961" s="32"/>
      <c r="G961" s="35"/>
      <c r="H961" s="34"/>
      <c r="I961" s="39"/>
      <c r="J961" s="39"/>
      <c r="K961" s="39"/>
      <c r="L961" s="33"/>
      <c r="M961" s="16"/>
      <c r="N961" s="16"/>
      <c r="O961" s="16"/>
    </row>
    <row r="962" spans="1:15" ht="15.75">
      <c r="A962" s="36" t="s">
        <v>40</v>
      </c>
      <c r="B962" s="37"/>
      <c r="C962" s="28"/>
      <c r="D962" s="32"/>
      <c r="E962" s="38"/>
      <c r="F962" s="32"/>
      <c r="G962" s="35"/>
      <c r="H962" s="40"/>
      <c r="I962" s="39"/>
      <c r="J962" s="39"/>
      <c r="K962" s="39"/>
      <c r="L962" s="33"/>
      <c r="M962" s="16"/>
      <c r="N962" s="16"/>
      <c r="O962" s="16"/>
    </row>
    <row r="963" spans="1:15" ht="15.75">
      <c r="A963" s="36" t="s">
        <v>41</v>
      </c>
      <c r="B963" s="24"/>
      <c r="C963" s="37"/>
      <c r="D963" s="32"/>
      <c r="E963" s="41"/>
      <c r="F963" s="35"/>
      <c r="G963" s="35"/>
      <c r="H963" s="40"/>
      <c r="I963" s="39"/>
      <c r="J963" s="39"/>
      <c r="K963" s="39"/>
      <c r="L963" s="35"/>
      <c r="M963" s="16"/>
      <c r="N963" s="16"/>
      <c r="O963" s="16"/>
    </row>
    <row r="964" spans="1:15" ht="15.75">
      <c r="A964" s="1"/>
      <c r="B964" s="1"/>
      <c r="C964" s="1"/>
      <c r="D964" s="1"/>
      <c r="E964" s="1"/>
      <c r="F964" s="1"/>
      <c r="G964" s="1"/>
      <c r="H964" s="1"/>
      <c r="I964" s="1"/>
      <c r="J964" s="1"/>
      <c r="K964" s="1"/>
      <c r="L964" s="1"/>
      <c r="M964" s="1"/>
      <c r="N964" s="1"/>
      <c r="O964" s="1"/>
    </row>
    <row r="965" spans="1:15">
      <c r="A965" s="217" t="s">
        <v>0</v>
      </c>
      <c r="B965" s="217"/>
      <c r="C965" s="217"/>
      <c r="D965" s="217"/>
      <c r="E965" s="217"/>
      <c r="F965" s="217"/>
      <c r="G965" s="217"/>
      <c r="H965" s="217"/>
      <c r="I965" s="217"/>
      <c r="J965" s="217"/>
      <c r="K965" s="217"/>
      <c r="L965" s="217"/>
      <c r="M965" s="217"/>
      <c r="N965" s="217"/>
      <c r="O965" s="217"/>
    </row>
    <row r="966" spans="1:15">
      <c r="A966" s="217"/>
      <c r="B966" s="217"/>
      <c r="C966" s="217"/>
      <c r="D966" s="217"/>
      <c r="E966" s="217"/>
      <c r="F966" s="217"/>
      <c r="G966" s="217"/>
      <c r="H966" s="217"/>
      <c r="I966" s="217"/>
      <c r="J966" s="217"/>
      <c r="K966" s="217"/>
      <c r="L966" s="217"/>
      <c r="M966" s="217"/>
      <c r="N966" s="217"/>
      <c r="O966" s="217"/>
    </row>
    <row r="967" spans="1:15">
      <c r="A967" s="217"/>
      <c r="B967" s="217"/>
      <c r="C967" s="217"/>
      <c r="D967" s="217"/>
      <c r="E967" s="217"/>
      <c r="F967" s="217"/>
      <c r="G967" s="217"/>
      <c r="H967" s="217"/>
      <c r="I967" s="217"/>
      <c r="J967" s="217"/>
      <c r="K967" s="217"/>
      <c r="L967" s="217"/>
      <c r="M967" s="217"/>
      <c r="N967" s="217"/>
      <c r="O967" s="217"/>
    </row>
    <row r="968" spans="1:15" ht="15.75">
      <c r="A968" s="218" t="s">
        <v>1</v>
      </c>
      <c r="B968" s="218"/>
      <c r="C968" s="218"/>
      <c r="D968" s="218"/>
      <c r="E968" s="218"/>
      <c r="F968" s="218"/>
      <c r="G968" s="218"/>
      <c r="H968" s="218"/>
      <c r="I968" s="218"/>
      <c r="J968" s="218"/>
      <c r="K968" s="218"/>
      <c r="L968" s="218"/>
      <c r="M968" s="218"/>
      <c r="N968" s="218"/>
      <c r="O968" s="218"/>
    </row>
    <row r="969" spans="1:15" ht="15.75">
      <c r="A969" s="218" t="s">
        <v>2</v>
      </c>
      <c r="B969" s="218"/>
      <c r="C969" s="218"/>
      <c r="D969" s="218"/>
      <c r="E969" s="218"/>
      <c r="F969" s="218"/>
      <c r="G969" s="218"/>
      <c r="H969" s="218"/>
      <c r="I969" s="218"/>
      <c r="J969" s="218"/>
      <c r="K969" s="218"/>
      <c r="L969" s="218"/>
      <c r="M969" s="218"/>
      <c r="N969" s="218"/>
      <c r="O969" s="218"/>
    </row>
    <row r="970" spans="1:15" ht="15.75">
      <c r="A970" s="222" t="s">
        <v>3</v>
      </c>
      <c r="B970" s="222"/>
      <c r="C970" s="222"/>
      <c r="D970" s="222"/>
      <c r="E970" s="222"/>
      <c r="F970" s="222"/>
      <c r="G970" s="222"/>
      <c r="H970" s="222"/>
      <c r="I970" s="222"/>
      <c r="J970" s="222"/>
      <c r="K970" s="222"/>
      <c r="L970" s="222"/>
      <c r="M970" s="222"/>
      <c r="N970" s="222"/>
      <c r="O970" s="222"/>
    </row>
    <row r="971" spans="1:15" ht="15.75">
      <c r="A971" s="223" t="s">
        <v>73</v>
      </c>
      <c r="B971" s="223"/>
      <c r="C971" s="223"/>
      <c r="D971" s="223"/>
      <c r="E971" s="223"/>
      <c r="F971" s="223"/>
      <c r="G971" s="223"/>
      <c r="H971" s="223"/>
      <c r="I971" s="223"/>
      <c r="J971" s="223"/>
      <c r="K971" s="223"/>
      <c r="L971" s="223"/>
      <c r="M971" s="223"/>
      <c r="N971" s="223"/>
      <c r="O971" s="223"/>
    </row>
    <row r="972" spans="1:15" ht="15.75">
      <c r="A972" s="225" t="s">
        <v>5</v>
      </c>
      <c r="B972" s="225"/>
      <c r="C972" s="225"/>
      <c r="D972" s="225"/>
      <c r="E972" s="225"/>
      <c r="F972" s="225"/>
      <c r="G972" s="225"/>
      <c r="H972" s="225"/>
      <c r="I972" s="225"/>
      <c r="J972" s="225"/>
      <c r="K972" s="225"/>
      <c r="L972" s="225"/>
      <c r="M972" s="225"/>
      <c r="N972" s="225"/>
      <c r="O972" s="225"/>
    </row>
    <row r="973" spans="1:15" ht="13.9" customHeight="1">
      <c r="A973" s="226" t="s">
        <v>6</v>
      </c>
      <c r="B973" s="219" t="s">
        <v>7</v>
      </c>
      <c r="C973" s="227" t="s">
        <v>8</v>
      </c>
      <c r="D973" s="219" t="s">
        <v>9</v>
      </c>
      <c r="E973" s="226" t="s">
        <v>10</v>
      </c>
      <c r="F973" s="226" t="s">
        <v>11</v>
      </c>
      <c r="G973" s="229" t="s">
        <v>12</v>
      </c>
      <c r="H973" s="229" t="s">
        <v>13</v>
      </c>
      <c r="I973" s="227" t="s">
        <v>14</v>
      </c>
      <c r="J973" s="227" t="s">
        <v>15</v>
      </c>
      <c r="K973" s="227" t="s">
        <v>16</v>
      </c>
      <c r="L973" s="230" t="s">
        <v>17</v>
      </c>
      <c r="M973" s="219" t="s">
        <v>18</v>
      </c>
      <c r="N973" s="219" t="s">
        <v>19</v>
      </c>
      <c r="O973" s="219" t="s">
        <v>20</v>
      </c>
    </row>
    <row r="974" spans="1:15">
      <c r="A974" s="226"/>
      <c r="B974" s="219"/>
      <c r="C974" s="227"/>
      <c r="D974" s="219"/>
      <c r="E974" s="226"/>
      <c r="F974" s="226"/>
      <c r="G974" s="229"/>
      <c r="H974" s="229"/>
      <c r="I974" s="227"/>
      <c r="J974" s="227"/>
      <c r="K974" s="227"/>
      <c r="L974" s="230"/>
      <c r="M974" s="219"/>
      <c r="N974" s="219"/>
      <c r="O974" s="219"/>
    </row>
    <row r="975" spans="1:15" ht="15.75">
      <c r="A975" s="9">
        <v>1</v>
      </c>
      <c r="B975" s="4">
        <v>42913</v>
      </c>
      <c r="C975" s="5">
        <v>470</v>
      </c>
      <c r="D975" s="5" t="s">
        <v>21</v>
      </c>
      <c r="E975" s="5" t="s">
        <v>22</v>
      </c>
      <c r="F975" s="5" t="s">
        <v>90</v>
      </c>
      <c r="G975" s="6">
        <v>4</v>
      </c>
      <c r="H975" s="6">
        <v>2</v>
      </c>
      <c r="I975" s="6">
        <v>5</v>
      </c>
      <c r="J975" s="6">
        <v>6</v>
      </c>
      <c r="K975" s="6">
        <v>7</v>
      </c>
      <c r="L975" s="6">
        <v>5</v>
      </c>
      <c r="M975" s="5">
        <v>2500</v>
      </c>
      <c r="N975" s="7">
        <f>IF('BTST OPTION CALLS'!E975="BUY",('BTST OPTION CALLS'!L975-'BTST OPTION CALLS'!G975)*('BTST OPTION CALLS'!M975),('BTST OPTION CALLS'!G975-'BTST OPTION CALLS'!L975)*('BTST OPTION CALLS'!M975))</f>
        <v>2500</v>
      </c>
      <c r="O975" s="8">
        <f>'BTST OPTION CALLS'!N975/('BTST OPTION CALLS'!M975)/'BTST OPTION CALLS'!G975%</f>
        <v>25</v>
      </c>
    </row>
    <row r="976" spans="1:15" ht="15.75">
      <c r="A976" s="9">
        <v>2</v>
      </c>
      <c r="B976" s="4">
        <v>42907</v>
      </c>
      <c r="C976" s="5">
        <v>1420</v>
      </c>
      <c r="D976" s="5" t="s">
        <v>21</v>
      </c>
      <c r="E976" s="5" t="s">
        <v>22</v>
      </c>
      <c r="F976" s="5" t="s">
        <v>163</v>
      </c>
      <c r="G976" s="6">
        <v>22</v>
      </c>
      <c r="H976" s="6">
        <v>5</v>
      </c>
      <c r="I976" s="6">
        <v>32</v>
      </c>
      <c r="J976" s="6">
        <v>42</v>
      </c>
      <c r="K976" s="6">
        <v>52</v>
      </c>
      <c r="L976" s="6">
        <v>32</v>
      </c>
      <c r="M976" s="5">
        <v>500</v>
      </c>
      <c r="N976" s="7">
        <f>IF('BTST OPTION CALLS'!E976="BUY",('BTST OPTION CALLS'!L976-'BTST OPTION CALLS'!G976)*('BTST OPTION CALLS'!M976),('BTST OPTION CALLS'!G976-'BTST OPTION CALLS'!L976)*('BTST OPTION CALLS'!M976))</f>
        <v>5000</v>
      </c>
      <c r="O976" s="8">
        <f>'BTST OPTION CALLS'!N976/('BTST OPTION CALLS'!M976)/'BTST OPTION CALLS'!G976%</f>
        <v>45.454545454545453</v>
      </c>
    </row>
    <row r="977" spans="1:16" ht="15.75">
      <c r="A977" s="9">
        <v>3</v>
      </c>
      <c r="B977" s="4">
        <v>42899</v>
      </c>
      <c r="C977" s="5">
        <v>450</v>
      </c>
      <c r="D977" s="5" t="s">
        <v>47</v>
      </c>
      <c r="E977" s="5" t="s">
        <v>22</v>
      </c>
      <c r="F977" s="5" t="s">
        <v>67</v>
      </c>
      <c r="G977" s="6">
        <v>10</v>
      </c>
      <c r="H977" s="6">
        <v>7</v>
      </c>
      <c r="I977" s="6">
        <v>12</v>
      </c>
      <c r="J977" s="6">
        <v>14</v>
      </c>
      <c r="K977" s="6">
        <v>16</v>
      </c>
      <c r="L977" s="6">
        <v>7</v>
      </c>
      <c r="M977" s="5">
        <v>1500</v>
      </c>
      <c r="N977" s="7">
        <f>IF('BTST OPTION CALLS'!E977="BUY",('BTST OPTION CALLS'!L977-'BTST OPTION CALLS'!G977)*('BTST OPTION CALLS'!M977),('BTST OPTION CALLS'!G977-'BTST OPTION CALLS'!L977)*('BTST OPTION CALLS'!M977))</f>
        <v>-4500</v>
      </c>
      <c r="O977" s="8">
        <f>'BTST OPTION CALLS'!N977/('BTST OPTION CALLS'!M977)/'BTST OPTION CALLS'!G977%</f>
        <v>-30</v>
      </c>
      <c r="P977" t="s">
        <v>72</v>
      </c>
    </row>
    <row r="979" spans="1:16" ht="15.75">
      <c r="A979" s="42" t="s">
        <v>95</v>
      </c>
      <c r="B979" s="28"/>
      <c r="C979" s="28"/>
      <c r="D979" s="32"/>
      <c r="E979" s="36"/>
      <c r="F979" s="33"/>
      <c r="G979" s="33"/>
      <c r="H979" s="34"/>
      <c r="I979" s="33"/>
      <c r="J979" s="33"/>
      <c r="K979" s="33"/>
      <c r="L979" s="43"/>
      <c r="M979" s="16"/>
      <c r="N979" s="1"/>
      <c r="O979" s="157"/>
    </row>
    <row r="980" spans="1:16" ht="15.75">
      <c r="A980" s="42" t="s">
        <v>96</v>
      </c>
      <c r="B980" s="10"/>
      <c r="C980" s="28"/>
      <c r="D980" s="32"/>
      <c r="E980" s="36"/>
      <c r="F980" s="33"/>
      <c r="G980" s="33"/>
      <c r="H980" s="34"/>
      <c r="I980" s="33"/>
      <c r="J980" s="33"/>
      <c r="K980" s="33"/>
      <c r="L980" s="43"/>
      <c r="M980" s="16"/>
      <c r="N980" s="1"/>
      <c r="O980" s="29"/>
    </row>
    <row r="981" spans="1:16" ht="15.75">
      <c r="A981" s="42" t="s">
        <v>96</v>
      </c>
      <c r="B981" s="10"/>
      <c r="C981" s="10"/>
      <c r="D981" s="17"/>
      <c r="E981" s="45"/>
      <c r="F981" s="11"/>
      <c r="G981" s="11"/>
      <c r="H981" s="30"/>
      <c r="I981" s="11"/>
      <c r="J981" s="11"/>
      <c r="K981" s="11"/>
      <c r="L981" s="11"/>
      <c r="M981" s="16"/>
      <c r="N981" s="16"/>
      <c r="O981" s="16"/>
    </row>
    <row r="982" spans="1:16" ht="16.5" thickBot="1">
      <c r="A982" s="17"/>
      <c r="B982" s="10"/>
      <c r="C982" s="10"/>
      <c r="D982" s="11"/>
      <c r="E982" s="11"/>
      <c r="F982" s="11"/>
      <c r="G982" s="12"/>
      <c r="H982" s="13"/>
      <c r="I982" s="14" t="s">
        <v>27</v>
      </c>
      <c r="J982" s="14"/>
      <c r="K982" s="15"/>
      <c r="L982" s="15"/>
      <c r="M982" s="16"/>
      <c r="N982" s="16"/>
      <c r="O982" s="16"/>
    </row>
    <row r="983" spans="1:16" ht="15.75">
      <c r="A983" s="17"/>
      <c r="B983" s="10"/>
      <c r="C983" s="10"/>
      <c r="D983" s="220" t="s">
        <v>28</v>
      </c>
      <c r="E983" s="220"/>
      <c r="F983" s="18">
        <v>3</v>
      </c>
      <c r="G983" s="19">
        <f>'BTST OPTION CALLS'!G984+'BTST OPTION CALLS'!G985+'BTST OPTION CALLS'!G986+'BTST OPTION CALLS'!G987+'BTST OPTION CALLS'!G988+'BTST OPTION CALLS'!G989</f>
        <v>99.999999999999986</v>
      </c>
      <c r="H983" s="11">
        <v>3</v>
      </c>
      <c r="I983" s="20">
        <f>'BTST OPTION CALLS'!H984/'BTST OPTION CALLS'!H983%</f>
        <v>66.666666666666671</v>
      </c>
      <c r="J983" s="20"/>
      <c r="K983" s="20"/>
      <c r="L983" s="21"/>
      <c r="M983" s="16"/>
      <c r="N983" s="1"/>
      <c r="O983" s="1"/>
    </row>
    <row r="984" spans="1:16" ht="15.75">
      <c r="A984" s="17"/>
      <c r="B984" s="10"/>
      <c r="C984" s="10"/>
      <c r="D984" s="221" t="s">
        <v>29</v>
      </c>
      <c r="E984" s="221"/>
      <c r="F984" s="22">
        <v>2</v>
      </c>
      <c r="G984" s="23">
        <f>('BTST OPTION CALLS'!F984/'BTST OPTION CALLS'!F983)*100</f>
        <v>66.666666666666657</v>
      </c>
      <c r="H984" s="11">
        <v>2</v>
      </c>
      <c r="I984" s="15"/>
      <c r="J984" s="15"/>
      <c r="K984" s="11"/>
      <c r="L984" s="15"/>
      <c r="M984" s="1"/>
      <c r="N984" s="11" t="s">
        <v>30</v>
      </c>
      <c r="O984" s="11"/>
    </row>
    <row r="985" spans="1:16" ht="15.75">
      <c r="A985" s="24"/>
      <c r="B985" s="10"/>
      <c r="C985" s="10"/>
      <c r="D985" s="221" t="s">
        <v>31</v>
      </c>
      <c r="E985" s="221"/>
      <c r="F985" s="22">
        <v>0</v>
      </c>
      <c r="G985" s="23">
        <f>('BTST OPTION CALLS'!F985/'BTST OPTION CALLS'!F983)*100</f>
        <v>0</v>
      </c>
      <c r="H985" s="25"/>
      <c r="I985" s="11"/>
      <c r="J985" s="11"/>
      <c r="K985" s="11"/>
      <c r="L985" s="15"/>
      <c r="M985" s="16"/>
      <c r="N985" s="17"/>
      <c r="O985" s="17"/>
    </row>
    <row r="986" spans="1:16" ht="15.75">
      <c r="A986" s="24"/>
      <c r="B986" s="10"/>
      <c r="C986" s="10"/>
      <c r="D986" s="221" t="s">
        <v>32</v>
      </c>
      <c r="E986" s="221"/>
      <c r="F986" s="22">
        <v>0</v>
      </c>
      <c r="G986" s="23">
        <f>('BTST OPTION CALLS'!F986/'BTST OPTION CALLS'!F983)*100</f>
        <v>0</v>
      </c>
      <c r="H986" s="25"/>
      <c r="I986" s="11"/>
      <c r="J986" s="11"/>
      <c r="K986" s="11"/>
      <c r="L986" s="15"/>
      <c r="M986" s="16"/>
      <c r="N986" s="16"/>
      <c r="O986" s="16"/>
    </row>
    <row r="987" spans="1:16" ht="15.75">
      <c r="A987" s="24"/>
      <c r="B987" s="10"/>
      <c r="C987" s="10"/>
      <c r="D987" s="221" t="s">
        <v>33</v>
      </c>
      <c r="E987" s="221"/>
      <c r="F987" s="22">
        <v>1</v>
      </c>
      <c r="G987" s="23">
        <f>('BTST OPTION CALLS'!F987/'BTST OPTION CALLS'!F983)*100</f>
        <v>33.333333333333329</v>
      </c>
      <c r="H987" s="25"/>
      <c r="I987" s="11" t="s">
        <v>34</v>
      </c>
      <c r="J987" s="11"/>
      <c r="K987" s="15"/>
      <c r="L987" s="15"/>
      <c r="M987" s="16"/>
      <c r="N987" s="16"/>
      <c r="O987" s="16"/>
    </row>
    <row r="988" spans="1:16" ht="15.75">
      <c r="A988" s="24"/>
      <c r="B988" s="10"/>
      <c r="C988" s="10"/>
      <c r="D988" s="221" t="s">
        <v>35</v>
      </c>
      <c r="E988" s="221"/>
      <c r="F988" s="22">
        <v>0</v>
      </c>
      <c r="G988" s="23">
        <f>('BTST OPTION CALLS'!F988/'BTST OPTION CALLS'!F983)*100</f>
        <v>0</v>
      </c>
      <c r="H988" s="25"/>
      <c r="I988" s="11"/>
      <c r="J988" s="11"/>
      <c r="K988" s="15"/>
      <c r="L988" s="15"/>
      <c r="M988" s="16"/>
      <c r="N988" s="16"/>
      <c r="O988" s="16"/>
    </row>
    <row r="989" spans="1:16" ht="16.5" thickBot="1">
      <c r="A989" s="24"/>
      <c r="B989" s="10"/>
      <c r="C989" s="10"/>
      <c r="D989" s="224" t="s">
        <v>36</v>
      </c>
      <c r="E989" s="224"/>
      <c r="F989" s="26"/>
      <c r="G989" s="27">
        <f>('BTST OPTION CALLS'!F989/'BTST OPTION CALLS'!F983)*100</f>
        <v>0</v>
      </c>
      <c r="H989" s="25"/>
      <c r="I989" s="11"/>
      <c r="J989" s="11"/>
      <c r="K989" s="21"/>
      <c r="L989" s="21"/>
      <c r="M989" s="1"/>
      <c r="N989" s="16"/>
      <c r="O989" s="16"/>
    </row>
    <row r="990" spans="1:16" ht="15.75">
      <c r="A990" s="24"/>
      <c r="B990" s="10"/>
      <c r="C990" s="10"/>
      <c r="D990" s="16"/>
      <c r="E990" s="16"/>
      <c r="F990" s="16"/>
      <c r="G990" s="15"/>
      <c r="H990" s="25"/>
      <c r="I990" s="20"/>
      <c r="J990" s="20"/>
      <c r="K990" s="15"/>
      <c r="L990" s="20"/>
      <c r="M990" s="16"/>
      <c r="N990" s="16"/>
      <c r="O990" s="16"/>
    </row>
    <row r="991" spans="1:16" ht="15.75">
      <c r="A991" s="31" t="s">
        <v>37</v>
      </c>
      <c r="B991" s="28"/>
      <c r="C991" s="28"/>
      <c r="D991" s="32"/>
      <c r="E991" s="32"/>
      <c r="F991" s="33"/>
      <c r="G991" s="33"/>
      <c r="H991" s="34"/>
      <c r="I991" s="35"/>
      <c r="J991" s="35"/>
      <c r="K991" s="35"/>
      <c r="L991" s="33"/>
      <c r="M991" s="16"/>
      <c r="N991" s="29"/>
      <c r="O991" s="29"/>
    </row>
    <row r="992" spans="1:16" ht="15.75">
      <c r="A992" s="36" t="s">
        <v>38</v>
      </c>
      <c r="B992" s="28"/>
      <c r="C992" s="28"/>
      <c r="D992" s="37"/>
      <c r="E992" s="38"/>
      <c r="F992" s="32"/>
      <c r="G992" s="35"/>
      <c r="H992" s="34"/>
      <c r="I992" s="35"/>
      <c r="J992" s="35"/>
      <c r="K992" s="35"/>
      <c r="L992" s="33"/>
      <c r="M992" s="16"/>
      <c r="N992" s="17"/>
      <c r="O992" s="17"/>
    </row>
    <row r="993" spans="1:16" ht="15.75">
      <c r="A993" s="36" t="s">
        <v>39</v>
      </c>
      <c r="B993" s="28"/>
      <c r="C993" s="28"/>
      <c r="D993" s="32"/>
      <c r="E993" s="38"/>
      <c r="F993" s="32"/>
      <c r="G993" s="35"/>
      <c r="H993" s="34"/>
      <c r="I993" s="39"/>
      <c r="J993" s="39"/>
      <c r="K993" s="39"/>
      <c r="L993" s="33"/>
      <c r="M993" s="16"/>
      <c r="N993" s="16"/>
      <c r="O993" s="16"/>
    </row>
    <row r="994" spans="1:16" ht="15.75">
      <c r="A994" s="36" t="s">
        <v>40</v>
      </c>
      <c r="B994" s="37"/>
      <c r="C994" s="28"/>
      <c r="D994" s="32"/>
      <c r="E994" s="38"/>
      <c r="F994" s="32"/>
      <c r="G994" s="35"/>
      <c r="H994" s="40"/>
      <c r="I994" s="39"/>
      <c r="J994" s="39"/>
      <c r="K994" s="39"/>
      <c r="L994" s="33"/>
      <c r="M994" s="16"/>
      <c r="N994" s="16"/>
      <c r="O994" s="16"/>
    </row>
    <row r="995" spans="1:16" ht="15.75">
      <c r="A995" s="36" t="s">
        <v>41</v>
      </c>
      <c r="B995" s="24"/>
      <c r="C995" s="37"/>
      <c r="D995" s="32"/>
      <c r="E995" s="41"/>
      <c r="F995" s="35"/>
      <c r="G995" s="35"/>
      <c r="H995" s="40"/>
      <c r="I995" s="39"/>
      <c r="J995" s="39"/>
      <c r="K995" s="39"/>
      <c r="L995" s="35"/>
      <c r="M995" s="16"/>
      <c r="N995" s="16"/>
      <c r="O995" s="16"/>
      <c r="P995" t="s">
        <v>72</v>
      </c>
    </row>
  </sheetData>
  <mergeCells count="812">
    <mergeCell ref="A2:O4"/>
    <mergeCell ref="A5:O5"/>
    <mergeCell ref="A6:O6"/>
    <mergeCell ref="A7:O7"/>
    <mergeCell ref="A8:O8"/>
    <mergeCell ref="A9:O9"/>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A26:O28"/>
    <mergeCell ref="A29:O29"/>
    <mergeCell ref="A30:O30"/>
    <mergeCell ref="A31:O31"/>
    <mergeCell ref="A32:O32"/>
    <mergeCell ref="D16:E16"/>
    <mergeCell ref="D17:E17"/>
    <mergeCell ref="D18:E18"/>
    <mergeCell ref="D19:E19"/>
    <mergeCell ref="D20:E20"/>
    <mergeCell ref="D21:E21"/>
    <mergeCell ref="D22:E22"/>
    <mergeCell ref="A33:O33"/>
    <mergeCell ref="A34:A35"/>
    <mergeCell ref="B34:B35"/>
    <mergeCell ref="C34:C35"/>
    <mergeCell ref="D34:D35"/>
    <mergeCell ref="E34:E35"/>
    <mergeCell ref="F34:F35"/>
    <mergeCell ref="G34:G35"/>
    <mergeCell ref="H34:H35"/>
    <mergeCell ref="I34:I35"/>
    <mergeCell ref="J34:J35"/>
    <mergeCell ref="K34:K35"/>
    <mergeCell ref="L34:L35"/>
    <mergeCell ref="M34:M35"/>
    <mergeCell ref="N34:N35"/>
    <mergeCell ref="O34:O35"/>
    <mergeCell ref="A64:O66"/>
    <mergeCell ref="A67:O67"/>
    <mergeCell ref="A68:O68"/>
    <mergeCell ref="A69:O69"/>
    <mergeCell ref="A70:O70"/>
    <mergeCell ref="D54:E54"/>
    <mergeCell ref="D55:E55"/>
    <mergeCell ref="D56:E56"/>
    <mergeCell ref="D57:E57"/>
    <mergeCell ref="D58:E58"/>
    <mergeCell ref="D59:E59"/>
    <mergeCell ref="D60:E60"/>
    <mergeCell ref="A71:O71"/>
    <mergeCell ref="A72:A73"/>
    <mergeCell ref="B72:B73"/>
    <mergeCell ref="C72:C73"/>
    <mergeCell ref="D72:D73"/>
    <mergeCell ref="E72:E73"/>
    <mergeCell ref="F72:F73"/>
    <mergeCell ref="G72:G73"/>
    <mergeCell ref="H72:H73"/>
    <mergeCell ref="I72:I73"/>
    <mergeCell ref="J72:J73"/>
    <mergeCell ref="K72:K73"/>
    <mergeCell ref="L72:L73"/>
    <mergeCell ref="M72:M73"/>
    <mergeCell ref="N72:N73"/>
    <mergeCell ref="O72:O73"/>
    <mergeCell ref="D126:E126"/>
    <mergeCell ref="D127:E127"/>
    <mergeCell ref="D128:E128"/>
    <mergeCell ref="D129:E129"/>
    <mergeCell ref="D86:E86"/>
    <mergeCell ref="D87:E87"/>
    <mergeCell ref="D88:E88"/>
    <mergeCell ref="D89:E89"/>
    <mergeCell ref="D90:E90"/>
    <mergeCell ref="D91:E91"/>
    <mergeCell ref="D92:E92"/>
    <mergeCell ref="D130:E130"/>
    <mergeCell ref="D131:E131"/>
    <mergeCell ref="A98:O100"/>
    <mergeCell ref="A101:O101"/>
    <mergeCell ref="A102:O102"/>
    <mergeCell ref="A103:O103"/>
    <mergeCell ref="A104:O104"/>
    <mergeCell ref="A105:O105"/>
    <mergeCell ref="A106:A107"/>
    <mergeCell ref="B106:B107"/>
    <mergeCell ref="C106:C107"/>
    <mergeCell ref="D106:D107"/>
    <mergeCell ref="E106:E107"/>
    <mergeCell ref="F106:F107"/>
    <mergeCell ref="G106:G107"/>
    <mergeCell ref="H106:H107"/>
    <mergeCell ref="I106:I107"/>
    <mergeCell ref="J106:J107"/>
    <mergeCell ref="K106:K107"/>
    <mergeCell ref="L106:L107"/>
    <mergeCell ref="M106:M107"/>
    <mergeCell ref="N106:N107"/>
    <mergeCell ref="O106:O107"/>
    <mergeCell ref="D125:E125"/>
    <mergeCell ref="A207:O209"/>
    <mergeCell ref="A210:O210"/>
    <mergeCell ref="A211:O211"/>
    <mergeCell ref="A212:O212"/>
    <mergeCell ref="A213:O213"/>
    <mergeCell ref="M182:M183"/>
    <mergeCell ref="N182:N183"/>
    <mergeCell ref="O182:O183"/>
    <mergeCell ref="L146:L147"/>
    <mergeCell ref="M146:M147"/>
    <mergeCell ref="N146:N147"/>
    <mergeCell ref="O146:O147"/>
    <mergeCell ref="D195:E195"/>
    <mergeCell ref="D196:E196"/>
    <mergeCell ref="D197:E197"/>
    <mergeCell ref="D198:E198"/>
    <mergeCell ref="D199:E199"/>
    <mergeCell ref="D162:E162"/>
    <mergeCell ref="D163:E163"/>
    <mergeCell ref="D164:E164"/>
    <mergeCell ref="D165:E165"/>
    <mergeCell ref="D166:E166"/>
    <mergeCell ref="D167:E167"/>
    <mergeCell ref="D168:E168"/>
    <mergeCell ref="A214:O214"/>
    <mergeCell ref="A215:A216"/>
    <mergeCell ref="B215:B216"/>
    <mergeCell ref="C215:C216"/>
    <mergeCell ref="D215:D216"/>
    <mergeCell ref="E215:E216"/>
    <mergeCell ref="F215:F216"/>
    <mergeCell ref="G215:G216"/>
    <mergeCell ref="H215:H216"/>
    <mergeCell ref="I215:I216"/>
    <mergeCell ref="J215:J216"/>
    <mergeCell ref="K215:K216"/>
    <mergeCell ref="N215:N216"/>
    <mergeCell ref="O215:O216"/>
    <mergeCell ref="A283:O283"/>
    <mergeCell ref="A284:O284"/>
    <mergeCell ref="A285:A286"/>
    <mergeCell ref="B285:B286"/>
    <mergeCell ref="C285:C286"/>
    <mergeCell ref="D285:D286"/>
    <mergeCell ref="E285:E286"/>
    <mergeCell ref="F285:F286"/>
    <mergeCell ref="G285:G286"/>
    <mergeCell ref="H285:H286"/>
    <mergeCell ref="I285:I286"/>
    <mergeCell ref="J285:J286"/>
    <mergeCell ref="K285:K286"/>
    <mergeCell ref="A277:O279"/>
    <mergeCell ref="A280:O280"/>
    <mergeCell ref="A281:O281"/>
    <mergeCell ref="D228:E228"/>
    <mergeCell ref="D229:E229"/>
    <mergeCell ref="D230:E230"/>
    <mergeCell ref="D231:E231"/>
    <mergeCell ref="D232:E232"/>
    <mergeCell ref="D233:E233"/>
    <mergeCell ref="D234:E234"/>
    <mergeCell ref="D266:E266"/>
    <mergeCell ref="D267:E267"/>
    <mergeCell ref="D268:E268"/>
    <mergeCell ref="D269:E269"/>
    <mergeCell ref="D270:E270"/>
    <mergeCell ref="D271:E271"/>
    <mergeCell ref="A240:O242"/>
    <mergeCell ref="A243:O243"/>
    <mergeCell ref="A244:O244"/>
    <mergeCell ref="A245:O245"/>
    <mergeCell ref="A246:O246"/>
    <mergeCell ref="A247:O247"/>
    <mergeCell ref="A248:A249"/>
    <mergeCell ref="B248:B249"/>
    <mergeCell ref="D442:E442"/>
    <mergeCell ref="D443:E443"/>
    <mergeCell ref="A416:O418"/>
    <mergeCell ref="A419:O419"/>
    <mergeCell ref="A420:O420"/>
    <mergeCell ref="A421:O421"/>
    <mergeCell ref="A422:O422"/>
    <mergeCell ref="A423:O423"/>
    <mergeCell ref="A424:A425"/>
    <mergeCell ref="B424:B425"/>
    <mergeCell ref="C424:C425"/>
    <mergeCell ref="D424:D425"/>
    <mergeCell ref="I424:I425"/>
    <mergeCell ref="J424:J425"/>
    <mergeCell ref="K424:K425"/>
    <mergeCell ref="L424:L425"/>
    <mergeCell ref="M424:M425"/>
    <mergeCell ref="N424:N425"/>
    <mergeCell ref="O424:O425"/>
    <mergeCell ref="D437:E437"/>
    <mergeCell ref="D439:E439"/>
    <mergeCell ref="G424:G425"/>
    <mergeCell ref="H424:H425"/>
    <mergeCell ref="D440:E440"/>
    <mergeCell ref="A449:O451"/>
    <mergeCell ref="A452:O452"/>
    <mergeCell ref="A453:O453"/>
    <mergeCell ref="A454:O454"/>
    <mergeCell ref="A455:O455"/>
    <mergeCell ref="A456:O456"/>
    <mergeCell ref="A457:A458"/>
    <mergeCell ref="B457:B458"/>
    <mergeCell ref="C457:C458"/>
    <mergeCell ref="D457:D458"/>
    <mergeCell ref="E457:E458"/>
    <mergeCell ref="F457:F458"/>
    <mergeCell ref="G457:G458"/>
    <mergeCell ref="H457:H458"/>
    <mergeCell ref="L457:L458"/>
    <mergeCell ref="M457:M458"/>
    <mergeCell ref="K457:K458"/>
    <mergeCell ref="A515:O517"/>
    <mergeCell ref="A518:O518"/>
    <mergeCell ref="A519:O519"/>
    <mergeCell ref="A520:O520"/>
    <mergeCell ref="A521:O521"/>
    <mergeCell ref="L491:L492"/>
    <mergeCell ref="M491:M492"/>
    <mergeCell ref="N491:N492"/>
    <mergeCell ref="O491:O492"/>
    <mergeCell ref="D503:E503"/>
    <mergeCell ref="D504:E504"/>
    <mergeCell ref="D505:E505"/>
    <mergeCell ref="D506:E506"/>
    <mergeCell ref="D507:E507"/>
    <mergeCell ref="D508:E508"/>
    <mergeCell ref="D509:E509"/>
    <mergeCell ref="A490:O490"/>
    <mergeCell ref="A491:A492"/>
    <mergeCell ref="B491:B492"/>
    <mergeCell ref="C491:C492"/>
    <mergeCell ref="D491:D492"/>
    <mergeCell ref="E491:E492"/>
    <mergeCell ref="F491:F492"/>
    <mergeCell ref="G491:G492"/>
    <mergeCell ref="H491:H492"/>
    <mergeCell ref="I491:I492"/>
    <mergeCell ref="J491:J492"/>
    <mergeCell ref="K491:K492"/>
    <mergeCell ref="D475:E475"/>
    <mergeCell ref="D476:E476"/>
    <mergeCell ref="D477:E477"/>
    <mergeCell ref="A488:O488"/>
    <mergeCell ref="I457:I458"/>
    <mergeCell ref="J457:J458"/>
    <mergeCell ref="A487:O487"/>
    <mergeCell ref="A489:O489"/>
    <mergeCell ref="N457:N458"/>
    <mergeCell ref="O457:O458"/>
    <mergeCell ref="A483:O485"/>
    <mergeCell ref="A486:O486"/>
    <mergeCell ref="D471:E471"/>
    <mergeCell ref="D472:E472"/>
    <mergeCell ref="D473:E473"/>
    <mergeCell ref="D474:E474"/>
    <mergeCell ref="D643:E643"/>
    <mergeCell ref="D644:E644"/>
    <mergeCell ref="D645:E645"/>
    <mergeCell ref="D646:E646"/>
    <mergeCell ref="D647:E647"/>
    <mergeCell ref="D648:E648"/>
    <mergeCell ref="D649:E649"/>
    <mergeCell ref="A631:O631"/>
    <mergeCell ref="A632:A633"/>
    <mergeCell ref="B632:B633"/>
    <mergeCell ref="C632:C633"/>
    <mergeCell ref="D632:D633"/>
    <mergeCell ref="E632:E633"/>
    <mergeCell ref="F632:F633"/>
    <mergeCell ref="G632:G633"/>
    <mergeCell ref="H632:H633"/>
    <mergeCell ref="I632:I633"/>
    <mergeCell ref="J632:J633"/>
    <mergeCell ref="K632:K633"/>
    <mergeCell ref="L632:L633"/>
    <mergeCell ref="M632:M633"/>
    <mergeCell ref="N632:N633"/>
    <mergeCell ref="O632:O633"/>
    <mergeCell ref="A694:O694"/>
    <mergeCell ref="A695:O695"/>
    <mergeCell ref="A696:O696"/>
    <mergeCell ref="A697:O697"/>
    <mergeCell ref="D683:E683"/>
    <mergeCell ref="D684:E684"/>
    <mergeCell ref="A655:O657"/>
    <mergeCell ref="A658:O658"/>
    <mergeCell ref="A659:O659"/>
    <mergeCell ref="A660:O660"/>
    <mergeCell ref="A661:O661"/>
    <mergeCell ref="A662:O662"/>
    <mergeCell ref="A663:A664"/>
    <mergeCell ref="B663:B664"/>
    <mergeCell ref="C663:C664"/>
    <mergeCell ref="D663:D664"/>
    <mergeCell ref="E663:E664"/>
    <mergeCell ref="F663:F664"/>
    <mergeCell ref="G663:G664"/>
    <mergeCell ref="O663:O664"/>
    <mergeCell ref="D678:E678"/>
    <mergeCell ref="D679:E679"/>
    <mergeCell ref="D680:E680"/>
    <mergeCell ref="A691:O693"/>
    <mergeCell ref="K733:K734"/>
    <mergeCell ref="A698:O698"/>
    <mergeCell ref="A699:A700"/>
    <mergeCell ref="B699:B700"/>
    <mergeCell ref="C699:C700"/>
    <mergeCell ref="D699:D700"/>
    <mergeCell ref="E699:E700"/>
    <mergeCell ref="F699:F700"/>
    <mergeCell ref="G699:G700"/>
    <mergeCell ref="H699:H700"/>
    <mergeCell ref="I699:I700"/>
    <mergeCell ref="J699:J700"/>
    <mergeCell ref="K699:K700"/>
    <mergeCell ref="L699:L700"/>
    <mergeCell ref="M699:M700"/>
    <mergeCell ref="N699:N700"/>
    <mergeCell ref="O699:O700"/>
    <mergeCell ref="D820:E820"/>
    <mergeCell ref="D821:E821"/>
    <mergeCell ref="A795:O797"/>
    <mergeCell ref="A798:O798"/>
    <mergeCell ref="A799:O799"/>
    <mergeCell ref="A800:O800"/>
    <mergeCell ref="A801:O801"/>
    <mergeCell ref="A802:O802"/>
    <mergeCell ref="A803:A804"/>
    <mergeCell ref="B803:B804"/>
    <mergeCell ref="C803:C804"/>
    <mergeCell ref="D803:D804"/>
    <mergeCell ref="E803:E804"/>
    <mergeCell ref="F803:F804"/>
    <mergeCell ref="G803:G804"/>
    <mergeCell ref="H803:H804"/>
    <mergeCell ref="I803:I804"/>
    <mergeCell ref="J803:J804"/>
    <mergeCell ref="D816:E816"/>
    <mergeCell ref="D817:E817"/>
    <mergeCell ref="D818:E818"/>
    <mergeCell ref="D819:E819"/>
    <mergeCell ref="D885:E885"/>
    <mergeCell ref="D886:E886"/>
    <mergeCell ref="D887:E887"/>
    <mergeCell ref="N836:N837"/>
    <mergeCell ref="A828:O830"/>
    <mergeCell ref="A831:O831"/>
    <mergeCell ref="A832:O832"/>
    <mergeCell ref="A833:O833"/>
    <mergeCell ref="A834:O834"/>
    <mergeCell ref="L870:L871"/>
    <mergeCell ref="M870:M871"/>
    <mergeCell ref="N870:N871"/>
    <mergeCell ref="O870:O871"/>
    <mergeCell ref="A870:A871"/>
    <mergeCell ref="B870:B871"/>
    <mergeCell ref="C870:C871"/>
    <mergeCell ref="D870:D871"/>
    <mergeCell ref="E870:E871"/>
    <mergeCell ref="F870:F871"/>
    <mergeCell ref="G870:G871"/>
    <mergeCell ref="H870:H871"/>
    <mergeCell ref="I870:I871"/>
    <mergeCell ref="J870:J871"/>
    <mergeCell ref="K870:K871"/>
    <mergeCell ref="J943:J944"/>
    <mergeCell ref="K943:K944"/>
    <mergeCell ref="A939:O939"/>
    <mergeCell ref="A940:O940"/>
    <mergeCell ref="A942:O942"/>
    <mergeCell ref="A943:A944"/>
    <mergeCell ref="B943:B944"/>
    <mergeCell ref="O907:O908"/>
    <mergeCell ref="A899:O901"/>
    <mergeCell ref="A902:O902"/>
    <mergeCell ref="A903:O903"/>
    <mergeCell ref="A904:O904"/>
    <mergeCell ref="A905:O905"/>
    <mergeCell ref="D888:E888"/>
    <mergeCell ref="D889:E889"/>
    <mergeCell ref="D890:E890"/>
    <mergeCell ref="D891:E891"/>
    <mergeCell ref="L943:L944"/>
    <mergeCell ref="M943:M944"/>
    <mergeCell ref="N943:N944"/>
    <mergeCell ref="O943:O944"/>
    <mergeCell ref="D920:E920"/>
    <mergeCell ref="D921:E921"/>
    <mergeCell ref="D922:E922"/>
    <mergeCell ref="D923:E923"/>
    <mergeCell ref="D924:E924"/>
    <mergeCell ref="D925:E925"/>
    <mergeCell ref="D926:E926"/>
    <mergeCell ref="A935:O937"/>
    <mergeCell ref="A938:O938"/>
    <mergeCell ref="C943:C944"/>
    <mergeCell ref="D943:D944"/>
    <mergeCell ref="E943:E944"/>
    <mergeCell ref="F943:F944"/>
    <mergeCell ref="G943:G944"/>
    <mergeCell ref="H943:H944"/>
    <mergeCell ref="I943:I944"/>
    <mergeCell ref="D988:E988"/>
    <mergeCell ref="D989:E989"/>
    <mergeCell ref="A969:O969"/>
    <mergeCell ref="A970:O970"/>
    <mergeCell ref="A971:O971"/>
    <mergeCell ref="A972:O972"/>
    <mergeCell ref="A973:A974"/>
    <mergeCell ref="B973:B974"/>
    <mergeCell ref="C973:C974"/>
    <mergeCell ref="D973:D974"/>
    <mergeCell ref="E973:E974"/>
    <mergeCell ref="F973:F974"/>
    <mergeCell ref="G973:G974"/>
    <mergeCell ref="H973:H974"/>
    <mergeCell ref="I973:I974"/>
    <mergeCell ref="J973:J974"/>
    <mergeCell ref="K973:K974"/>
    <mergeCell ref="L973:L974"/>
    <mergeCell ref="M973:M974"/>
    <mergeCell ref="N973:N974"/>
    <mergeCell ref="O973:O974"/>
    <mergeCell ref="D983:E983"/>
    <mergeCell ref="D984:E984"/>
    <mergeCell ref="D985:E985"/>
    <mergeCell ref="D986:E986"/>
    <mergeCell ref="D987:E987"/>
    <mergeCell ref="D952:E952"/>
    <mergeCell ref="D953:E953"/>
    <mergeCell ref="D954:E954"/>
    <mergeCell ref="D955:E955"/>
    <mergeCell ref="D956:E956"/>
    <mergeCell ref="D957:E957"/>
    <mergeCell ref="D958:E958"/>
    <mergeCell ref="A965:O967"/>
    <mergeCell ref="A968:O968"/>
    <mergeCell ref="A869:O869"/>
    <mergeCell ref="D849:E849"/>
    <mergeCell ref="D850:E850"/>
    <mergeCell ref="D851:E851"/>
    <mergeCell ref="D852:E852"/>
    <mergeCell ref="D853:E853"/>
    <mergeCell ref="D854:E854"/>
    <mergeCell ref="D855:E855"/>
    <mergeCell ref="A941:O941"/>
    <mergeCell ref="A906:O906"/>
    <mergeCell ref="A907:A908"/>
    <mergeCell ref="B907:B908"/>
    <mergeCell ref="C907:C908"/>
    <mergeCell ref="D907:D908"/>
    <mergeCell ref="E907:E908"/>
    <mergeCell ref="F907:F908"/>
    <mergeCell ref="G907:G908"/>
    <mergeCell ref="H907:H908"/>
    <mergeCell ref="I907:I908"/>
    <mergeCell ref="J907:J908"/>
    <mergeCell ref="K907:K908"/>
    <mergeCell ref="L907:L908"/>
    <mergeCell ref="M907:M908"/>
    <mergeCell ref="N907:N908"/>
    <mergeCell ref="A862:O864"/>
    <mergeCell ref="A865:O865"/>
    <mergeCell ref="A866:O866"/>
    <mergeCell ref="A867:O867"/>
    <mergeCell ref="A868:O868"/>
    <mergeCell ref="A835:O835"/>
    <mergeCell ref="A836:A837"/>
    <mergeCell ref="B836:B837"/>
    <mergeCell ref="C836:C837"/>
    <mergeCell ref="D836:D837"/>
    <mergeCell ref="E836:E837"/>
    <mergeCell ref="F836:F837"/>
    <mergeCell ref="G836:G837"/>
    <mergeCell ref="H836:H837"/>
    <mergeCell ref="I836:I837"/>
    <mergeCell ref="J836:J837"/>
    <mergeCell ref="K836:K837"/>
    <mergeCell ref="O836:O837"/>
    <mergeCell ref="L836:L837"/>
    <mergeCell ref="M836:M837"/>
    <mergeCell ref="D782:E782"/>
    <mergeCell ref="L803:L804"/>
    <mergeCell ref="M803:M804"/>
    <mergeCell ref="N803:N804"/>
    <mergeCell ref="O803:O804"/>
    <mergeCell ref="D815:E815"/>
    <mergeCell ref="K803:K804"/>
    <mergeCell ref="D783:E783"/>
    <mergeCell ref="D784:E784"/>
    <mergeCell ref="D785:E785"/>
    <mergeCell ref="D786:E786"/>
    <mergeCell ref="D787:E787"/>
    <mergeCell ref="D788:E788"/>
    <mergeCell ref="A767:O767"/>
    <mergeCell ref="A768:A769"/>
    <mergeCell ref="B768:B769"/>
    <mergeCell ref="C768:C769"/>
    <mergeCell ref="D768:D769"/>
    <mergeCell ref="E768:E769"/>
    <mergeCell ref="F768:F769"/>
    <mergeCell ref="G768:G769"/>
    <mergeCell ref="H768:H769"/>
    <mergeCell ref="I768:I769"/>
    <mergeCell ref="J768:J769"/>
    <mergeCell ref="K768:K769"/>
    <mergeCell ref="L768:L769"/>
    <mergeCell ref="M768:M769"/>
    <mergeCell ref="N768:N769"/>
    <mergeCell ref="O768:O769"/>
    <mergeCell ref="A763:O763"/>
    <mergeCell ref="A764:O764"/>
    <mergeCell ref="D681:E681"/>
    <mergeCell ref="D682:E682"/>
    <mergeCell ref="H663:H664"/>
    <mergeCell ref="I663:I664"/>
    <mergeCell ref="J663:J664"/>
    <mergeCell ref="K663:K664"/>
    <mergeCell ref="L663:L664"/>
    <mergeCell ref="M663:M664"/>
    <mergeCell ref="N663:N664"/>
    <mergeCell ref="D712:E712"/>
    <mergeCell ref="L733:L734"/>
    <mergeCell ref="M733:M734"/>
    <mergeCell ref="N733:N734"/>
    <mergeCell ref="O733:O734"/>
    <mergeCell ref="D747:E747"/>
    <mergeCell ref="D713:E713"/>
    <mergeCell ref="D714:E714"/>
    <mergeCell ref="D715:E715"/>
    <mergeCell ref="D716:E716"/>
    <mergeCell ref="D717:E717"/>
    <mergeCell ref="D718:E718"/>
    <mergeCell ref="J733:J734"/>
    <mergeCell ref="A765:O765"/>
    <mergeCell ref="A766:O766"/>
    <mergeCell ref="D752:E752"/>
    <mergeCell ref="D753:E753"/>
    <mergeCell ref="A725:O727"/>
    <mergeCell ref="A728:O728"/>
    <mergeCell ref="A729:O729"/>
    <mergeCell ref="A730:O730"/>
    <mergeCell ref="A731:O731"/>
    <mergeCell ref="A732:O732"/>
    <mergeCell ref="A733:A734"/>
    <mergeCell ref="B733:B734"/>
    <mergeCell ref="C733:C734"/>
    <mergeCell ref="D733:D734"/>
    <mergeCell ref="E733:E734"/>
    <mergeCell ref="F733:F734"/>
    <mergeCell ref="G733:G734"/>
    <mergeCell ref="H733:H734"/>
    <mergeCell ref="I733:I734"/>
    <mergeCell ref="D748:E748"/>
    <mergeCell ref="D749:E749"/>
    <mergeCell ref="D750:E750"/>
    <mergeCell ref="D751:E751"/>
    <mergeCell ref="A760:O762"/>
    <mergeCell ref="A624:O626"/>
    <mergeCell ref="A627:O627"/>
    <mergeCell ref="A628:O628"/>
    <mergeCell ref="A629:O629"/>
    <mergeCell ref="A630:O630"/>
    <mergeCell ref="D612:E612"/>
    <mergeCell ref="D613:E613"/>
    <mergeCell ref="D614:E614"/>
    <mergeCell ref="D615:E615"/>
    <mergeCell ref="D616:E616"/>
    <mergeCell ref="D617:E617"/>
    <mergeCell ref="D618:E618"/>
    <mergeCell ref="A596:O596"/>
    <mergeCell ref="A597:A598"/>
    <mergeCell ref="B597:B598"/>
    <mergeCell ref="C597:C598"/>
    <mergeCell ref="D597:D598"/>
    <mergeCell ref="E597:E598"/>
    <mergeCell ref="F597:F598"/>
    <mergeCell ref="G597:G598"/>
    <mergeCell ref="H597:H598"/>
    <mergeCell ref="I597:I598"/>
    <mergeCell ref="J597:J598"/>
    <mergeCell ref="K597:K598"/>
    <mergeCell ref="L597:L598"/>
    <mergeCell ref="M597:M598"/>
    <mergeCell ref="N597:N598"/>
    <mergeCell ref="O597:O598"/>
    <mergeCell ref="A593:O593"/>
    <mergeCell ref="A594:O594"/>
    <mergeCell ref="A595:O595"/>
    <mergeCell ref="D581:E581"/>
    <mergeCell ref="D582:E582"/>
    <mergeCell ref="A551:O553"/>
    <mergeCell ref="A554:O554"/>
    <mergeCell ref="A555:O555"/>
    <mergeCell ref="A556:O556"/>
    <mergeCell ref="A557:O557"/>
    <mergeCell ref="A558:O558"/>
    <mergeCell ref="A559:A560"/>
    <mergeCell ref="B559:B560"/>
    <mergeCell ref="C559:C560"/>
    <mergeCell ref="D559:D560"/>
    <mergeCell ref="E559:E560"/>
    <mergeCell ref="F559:F560"/>
    <mergeCell ref="G559:G560"/>
    <mergeCell ref="H559:H560"/>
    <mergeCell ref="I559:I560"/>
    <mergeCell ref="J559:J560"/>
    <mergeCell ref="K559:K560"/>
    <mergeCell ref="L559:L560"/>
    <mergeCell ref="M559:M560"/>
    <mergeCell ref="A589:O591"/>
    <mergeCell ref="A592:O592"/>
    <mergeCell ref="N559:N560"/>
    <mergeCell ref="O559:O560"/>
    <mergeCell ref="D576:E576"/>
    <mergeCell ref="D577:E577"/>
    <mergeCell ref="D578:E578"/>
    <mergeCell ref="D579:E579"/>
    <mergeCell ref="D580:E580"/>
    <mergeCell ref="D540:E540"/>
    <mergeCell ref="D541:E541"/>
    <mergeCell ref="D542:E542"/>
    <mergeCell ref="D543:E543"/>
    <mergeCell ref="D544:E544"/>
    <mergeCell ref="A522:O522"/>
    <mergeCell ref="A523:A524"/>
    <mergeCell ref="B523:B524"/>
    <mergeCell ref="C523:C524"/>
    <mergeCell ref="D523:D524"/>
    <mergeCell ref="E523:E524"/>
    <mergeCell ref="F523:F524"/>
    <mergeCell ref="G523:G524"/>
    <mergeCell ref="H523:H524"/>
    <mergeCell ref="M523:M524"/>
    <mergeCell ref="N523:N524"/>
    <mergeCell ref="O523:O524"/>
    <mergeCell ref="D538:E538"/>
    <mergeCell ref="D539:E539"/>
    <mergeCell ref="I523:I524"/>
    <mergeCell ref="J523:J524"/>
    <mergeCell ref="K523:K524"/>
    <mergeCell ref="L523:L524"/>
    <mergeCell ref="D370:E370"/>
    <mergeCell ref="D371:E371"/>
    <mergeCell ref="D372:E372"/>
    <mergeCell ref="D373:E373"/>
    <mergeCell ref="D374:E374"/>
    <mergeCell ref="D375:E375"/>
    <mergeCell ref="D376:E376"/>
    <mergeCell ref="E424:E425"/>
    <mergeCell ref="F424:F425"/>
    <mergeCell ref="D404:E404"/>
    <mergeCell ref="D405:E405"/>
    <mergeCell ref="D406:E406"/>
    <mergeCell ref="D407:E407"/>
    <mergeCell ref="D408:E408"/>
    <mergeCell ref="D409:E409"/>
    <mergeCell ref="D410:E410"/>
    <mergeCell ref="D441:E441"/>
    <mergeCell ref="A382:O384"/>
    <mergeCell ref="A385:O385"/>
    <mergeCell ref="A386:O386"/>
    <mergeCell ref="A387:O387"/>
    <mergeCell ref="A388:O388"/>
    <mergeCell ref="A389:O389"/>
    <mergeCell ref="A390:A391"/>
    <mergeCell ref="B390:B391"/>
    <mergeCell ref="C390:C391"/>
    <mergeCell ref="D390:D391"/>
    <mergeCell ref="E390:E391"/>
    <mergeCell ref="F390:F391"/>
    <mergeCell ref="G390:G391"/>
    <mergeCell ref="H390:H391"/>
    <mergeCell ref="I390:I391"/>
    <mergeCell ref="L390:L391"/>
    <mergeCell ref="M390:M391"/>
    <mergeCell ref="N390:N391"/>
    <mergeCell ref="O390:O391"/>
    <mergeCell ref="J390:J391"/>
    <mergeCell ref="K390:K391"/>
    <mergeCell ref="D438:E438"/>
    <mergeCell ref="A348:O348"/>
    <mergeCell ref="A349:A350"/>
    <mergeCell ref="B349:B350"/>
    <mergeCell ref="C349:C350"/>
    <mergeCell ref="D349:D350"/>
    <mergeCell ref="E349:E350"/>
    <mergeCell ref="F349:F350"/>
    <mergeCell ref="G349:G350"/>
    <mergeCell ref="H349:H350"/>
    <mergeCell ref="I349:I350"/>
    <mergeCell ref="J349:J350"/>
    <mergeCell ref="K349:K350"/>
    <mergeCell ref="L349:L350"/>
    <mergeCell ref="M349:M350"/>
    <mergeCell ref="N349:N350"/>
    <mergeCell ref="O349:O350"/>
    <mergeCell ref="A312:O314"/>
    <mergeCell ref="A341:O343"/>
    <mergeCell ref="A344:O344"/>
    <mergeCell ref="A345:O345"/>
    <mergeCell ref="A346:O346"/>
    <mergeCell ref="A347:O347"/>
    <mergeCell ref="D329:E329"/>
    <mergeCell ref="D330:E330"/>
    <mergeCell ref="D331:E331"/>
    <mergeCell ref="D332:E332"/>
    <mergeCell ref="D333:E333"/>
    <mergeCell ref="D334:E334"/>
    <mergeCell ref="D335:E335"/>
    <mergeCell ref="A319:O319"/>
    <mergeCell ref="A320:A321"/>
    <mergeCell ref="B320:B321"/>
    <mergeCell ref="C320:C321"/>
    <mergeCell ref="D320:D321"/>
    <mergeCell ref="E320:E321"/>
    <mergeCell ref="F320:F321"/>
    <mergeCell ref="G320:G321"/>
    <mergeCell ref="H320:H321"/>
    <mergeCell ref="I320:I321"/>
    <mergeCell ref="J320:J321"/>
    <mergeCell ref="K320:K321"/>
    <mergeCell ref="L320:L321"/>
    <mergeCell ref="M320:M321"/>
    <mergeCell ref="N320:N321"/>
    <mergeCell ref="O320:O321"/>
    <mergeCell ref="L215:L216"/>
    <mergeCell ref="M215:M216"/>
    <mergeCell ref="A315:O315"/>
    <mergeCell ref="A316:O316"/>
    <mergeCell ref="A317:O317"/>
    <mergeCell ref="A318:O318"/>
    <mergeCell ref="L285:L286"/>
    <mergeCell ref="M285:M286"/>
    <mergeCell ref="N285:N286"/>
    <mergeCell ref="O285:O286"/>
    <mergeCell ref="D300:E300"/>
    <mergeCell ref="D301:E301"/>
    <mergeCell ref="D302:E302"/>
    <mergeCell ref="D303:E303"/>
    <mergeCell ref="D304:E304"/>
    <mergeCell ref="D305:E305"/>
    <mergeCell ref="D306:E306"/>
    <mergeCell ref="A282:O282"/>
    <mergeCell ref="D265:E265"/>
    <mergeCell ref="C248:C249"/>
    <mergeCell ref="D248:D249"/>
    <mergeCell ref="E248:E249"/>
    <mergeCell ref="F248:F249"/>
    <mergeCell ref="G248:G249"/>
    <mergeCell ref="H248:H249"/>
    <mergeCell ref="I248:I249"/>
    <mergeCell ref="J248:J249"/>
    <mergeCell ref="K248:K249"/>
    <mergeCell ref="L248:L249"/>
    <mergeCell ref="M248:M249"/>
    <mergeCell ref="N248:N249"/>
    <mergeCell ref="O248:O249"/>
    <mergeCell ref="D200:E200"/>
    <mergeCell ref="D201:E201"/>
    <mergeCell ref="A174:O176"/>
    <mergeCell ref="A177:O177"/>
    <mergeCell ref="A178:O178"/>
    <mergeCell ref="A179:O179"/>
    <mergeCell ref="A180:O180"/>
    <mergeCell ref="A181:O181"/>
    <mergeCell ref="A182:A183"/>
    <mergeCell ref="B182:B183"/>
    <mergeCell ref="C182:C183"/>
    <mergeCell ref="D182:D183"/>
    <mergeCell ref="E182:E183"/>
    <mergeCell ref="F182:F183"/>
    <mergeCell ref="G182:G183"/>
    <mergeCell ref="H182:H183"/>
    <mergeCell ref="I182:I183"/>
    <mergeCell ref="J182:J183"/>
    <mergeCell ref="K182:K183"/>
    <mergeCell ref="L182:L183"/>
    <mergeCell ref="A138:O140"/>
    <mergeCell ref="A141:O141"/>
    <mergeCell ref="A142:O142"/>
    <mergeCell ref="A143:O143"/>
    <mergeCell ref="A144:O144"/>
    <mergeCell ref="A145:O145"/>
    <mergeCell ref="A146:A147"/>
    <mergeCell ref="B146:B147"/>
    <mergeCell ref="C146:C147"/>
    <mergeCell ref="D146:D147"/>
    <mergeCell ref="E146:E147"/>
    <mergeCell ref="F146:F147"/>
    <mergeCell ref="G146:G147"/>
    <mergeCell ref="H146:H147"/>
    <mergeCell ref="I146:I147"/>
    <mergeCell ref="J146:J147"/>
    <mergeCell ref="K146:K147"/>
  </mergeCells>
  <conditionalFormatting sqref="O989:O991 O975:O977 O945:O947 O909:O915 N872:O880 N838:O847 N805:O812 N770:O779 N735:O742 N701:O707 N666:O667 N666:N668 O665:O672 N670 N634:O638 N599:O607 N561:O571 N525:O533 N493:O498 N459:O466 N426:O432 N392:O399 N351:O365 N322:O324 N287:O295 N250:O260 N217:O223 N184:O190 N148:O157 N108:O120 N36:O50 N12:O14 N74:O82">
    <cfRule type="cellIs" dxfId="1" priority="440" operator="lessThan">
      <formula>0</formula>
    </cfRule>
    <cfRule type="cellIs" dxfId="0" priority="441" operator="greaterThan">
      <formula>0</formula>
    </cfRule>
  </conditionalFormatting>
  <pageMargins left="0.7" right="0.7" top="0.75" bottom="0.75" header="0.51180555555555496" footer="0.51180555555555496"/>
  <pageSetup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345</TotalTime>
  <Application>LibreOffice/5.1.2.2$Linux_x86 LibreOffice_project/10m0$Build-2</Application>
  <DocSecurity>0</DocSecurity>
  <ScaleCrop>false</ScaleCrop>
  <HeadingPairs>
    <vt:vector size="2" baseType="variant">
      <vt:variant>
        <vt:lpstr>Worksheets</vt:lpstr>
      </vt:variant>
      <vt:variant>
        <vt:i4>3</vt:i4>
      </vt:variant>
    </vt:vector>
  </HeadingPairs>
  <TitlesOfParts>
    <vt:vector size="3" baseType="lpstr">
      <vt:lpstr>NORMAL OPTION CALLS</vt:lpstr>
      <vt:lpstr>HNI OPTION CALLS</vt:lpstr>
      <vt:lpstr>BTST OPTION CALLS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capital1</dc:creator>
  <cp:lastModifiedBy>admin</cp:lastModifiedBy>
  <cp:revision>264</cp:revision>
  <dcterms:created xsi:type="dcterms:W3CDTF">2017-02-27T09:05:01Z</dcterms:created>
  <dcterms:modified xsi:type="dcterms:W3CDTF">2019-11-09T07:51:23Z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