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FUTURE CALLS" sheetId="1" r:id="rId1"/>
    <sheet name="HNI FUTURE CALLS" sheetId="2" r:id="rId2"/>
    <sheet name="BTST FUTURE CALLS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2" i="3"/>
  <c r="M12"/>
  <c r="N13"/>
  <c r="M13"/>
  <c r="N13" i="2"/>
  <c r="M13"/>
  <c r="N16" i="1"/>
  <c r="N17"/>
  <c r="N18"/>
  <c r="N19"/>
  <c r="M16"/>
  <c r="M17"/>
  <c r="M18"/>
  <c r="M19"/>
  <c r="N14" i="2"/>
  <c r="M14"/>
  <c r="N20" i="1"/>
  <c r="N21"/>
  <c r="M20"/>
  <c r="M21"/>
  <c r="M12" i="2"/>
  <c r="N12" s="1"/>
  <c r="N23" i="1"/>
  <c r="M23"/>
  <c r="M22"/>
  <c r="N22" s="1"/>
  <c r="N15" i="2"/>
  <c r="M15"/>
  <c r="M27" i="1"/>
  <c r="N27" s="1"/>
  <c r="M24"/>
  <c r="N24" s="1"/>
  <c r="N17" i="2"/>
  <c r="M17"/>
  <c r="N14" i="3"/>
  <c r="M14"/>
  <c r="N16" i="2"/>
  <c r="M16"/>
  <c r="M25" i="1"/>
  <c r="N25" s="1"/>
  <c r="M26"/>
  <c r="N26" s="1"/>
  <c r="M28"/>
  <c r="N28" s="1"/>
  <c r="M18" i="2"/>
  <c r="N18" s="1"/>
  <c r="M29" i="1"/>
  <c r="N29" s="1"/>
  <c r="N15" i="3"/>
  <c r="M15"/>
  <c r="N19" i="2"/>
  <c r="M19"/>
  <c r="M30" i="1"/>
  <c r="N30" s="1"/>
  <c r="M31"/>
  <c r="N31" s="1"/>
  <c r="M32"/>
  <c r="N32" s="1"/>
  <c r="N16" i="3"/>
  <c r="M16"/>
  <c r="N20" i="2"/>
  <c r="M20"/>
  <c r="M33" i="1"/>
  <c r="N33" s="1"/>
  <c r="M34"/>
  <c r="N34" s="1"/>
  <c r="M35"/>
  <c r="N35" s="1"/>
  <c r="M36"/>
  <c r="N36" s="1"/>
  <c r="F26" i="3"/>
  <c r="F25"/>
  <c r="F24"/>
  <c r="F23"/>
  <c r="F22"/>
  <c r="F21"/>
  <c r="H20"/>
  <c r="F31" i="2"/>
  <c r="F30"/>
  <c r="F29"/>
  <c r="F28"/>
  <c r="F27"/>
  <c r="F26"/>
  <c r="H25"/>
  <c r="M47"/>
  <c r="N47" s="1"/>
  <c r="M37" i="1"/>
  <c r="N37" s="1"/>
  <c r="F48"/>
  <c r="F47"/>
  <c r="F46"/>
  <c r="F45"/>
  <c r="F44"/>
  <c r="F43"/>
  <c r="H42"/>
  <c r="M38"/>
  <c r="N38" s="1"/>
  <c r="M43" i="3"/>
  <c r="N43" s="1"/>
  <c r="M48" i="2"/>
  <c r="N48" s="1"/>
  <c r="M64" i="1"/>
  <c r="N64" s="1"/>
  <c r="M65"/>
  <c r="N65" s="1"/>
  <c r="M66"/>
  <c r="N66" s="1"/>
  <c r="M49" i="2"/>
  <c r="N49" s="1"/>
  <c r="M68" i="1"/>
  <c r="N68" s="1"/>
  <c r="M67"/>
  <c r="N67" s="1"/>
  <c r="M44" i="3"/>
  <c r="N44" s="1"/>
  <c r="M50" i="2"/>
  <c r="N50" s="1"/>
  <c r="M69" i="1"/>
  <c r="N69" s="1"/>
  <c r="M70"/>
  <c r="N70" s="1"/>
  <c r="M45" i="3"/>
  <c r="N45" s="1"/>
  <c r="N51" i="2"/>
  <c r="M51"/>
  <c r="M73" i="1"/>
  <c r="N73" s="1"/>
  <c r="M72"/>
  <c r="N72" s="1"/>
  <c r="M71"/>
  <c r="N71" s="1"/>
  <c r="N52" i="2"/>
  <c r="M52"/>
  <c r="M46" i="3"/>
  <c r="N46" s="1"/>
  <c r="M76" i="1"/>
  <c r="N76" s="1"/>
  <c r="M75"/>
  <c r="N75" s="1"/>
  <c r="M74"/>
  <c r="N74" s="1"/>
  <c r="N53" i="2"/>
  <c r="M53"/>
  <c r="M78" i="1"/>
  <c r="N78" s="1"/>
  <c r="M77"/>
  <c r="N77" s="1"/>
  <c r="M79"/>
  <c r="N79" s="1"/>
  <c r="N54" i="2"/>
  <c r="M54"/>
  <c r="M47" i="3"/>
  <c r="N47" s="1"/>
  <c r="M48"/>
  <c r="N48" s="1"/>
  <c r="M55" i="2"/>
  <c r="N55" s="1"/>
  <c r="M81" i="1"/>
  <c r="N81" s="1"/>
  <c r="M80"/>
  <c r="N80" s="1"/>
  <c r="M82"/>
  <c r="N82" s="1"/>
  <c r="M83"/>
  <c r="N83" s="1"/>
  <c r="M56" i="2"/>
  <c r="N56" s="1"/>
  <c r="M85" i="1"/>
  <c r="N85" s="1"/>
  <c r="M84"/>
  <c r="N84" s="1"/>
  <c r="M86"/>
  <c r="N86" s="1"/>
  <c r="M49" i="3"/>
  <c r="N49" s="1"/>
  <c r="M57" i="2"/>
  <c r="N57" s="1"/>
  <c r="M88" i="1"/>
  <c r="N88" s="1"/>
  <c r="M87"/>
  <c r="N87" s="1"/>
  <c r="M89"/>
  <c r="N89" s="1"/>
  <c r="M58" i="2"/>
  <c r="N58" s="1"/>
  <c r="M91" i="1"/>
  <c r="N91" s="1"/>
  <c r="M90"/>
  <c r="N90" s="1"/>
  <c r="M92"/>
  <c r="N92" s="1"/>
  <c r="M59" i="2"/>
  <c r="N59" s="1"/>
  <c r="M94" i="1"/>
  <c r="N94" s="1"/>
  <c r="M60" i="2"/>
  <c r="N60" s="1"/>
  <c r="M93" i="1"/>
  <c r="N93" s="1"/>
  <c r="M95"/>
  <c r="N95" s="1"/>
  <c r="M96"/>
  <c r="N96" s="1"/>
  <c r="M61" i="2"/>
  <c r="N61" s="1"/>
  <c r="M97" i="1"/>
  <c r="N97" s="1"/>
  <c r="M98"/>
  <c r="N98" s="1"/>
  <c r="M99"/>
  <c r="N99" s="1"/>
  <c r="M62" i="2"/>
  <c r="N62" s="1"/>
  <c r="M101" i="1"/>
  <c r="N101" s="1"/>
  <c r="M100"/>
  <c r="N100" s="1"/>
  <c r="M102"/>
  <c r="N102" s="1"/>
  <c r="M50" i="3"/>
  <c r="N50" s="1"/>
  <c r="F60"/>
  <c r="F59"/>
  <c r="F58"/>
  <c r="F57"/>
  <c r="F56"/>
  <c r="F55"/>
  <c r="H54"/>
  <c r="M63" i="2"/>
  <c r="N63" s="1"/>
  <c r="M103" i="1"/>
  <c r="N103" s="1"/>
  <c r="M105"/>
  <c r="N105" s="1"/>
  <c r="M104"/>
  <c r="N104" s="1"/>
  <c r="M64" i="2"/>
  <c r="N64" s="1"/>
  <c r="M108" i="1"/>
  <c r="N108" s="1"/>
  <c r="M107"/>
  <c r="N107" s="1"/>
  <c r="M106"/>
  <c r="N106" s="1"/>
  <c r="F75" i="2"/>
  <c r="F74"/>
  <c r="F73"/>
  <c r="F72"/>
  <c r="F71"/>
  <c r="F70"/>
  <c r="H69"/>
  <c r="F118" i="1"/>
  <c r="F117"/>
  <c r="F116"/>
  <c r="F115"/>
  <c r="F114"/>
  <c r="F113"/>
  <c r="H112"/>
  <c r="M76" i="3"/>
  <c r="N76" s="1"/>
  <c r="M134" i="1"/>
  <c r="N134" s="1"/>
  <c r="M77" i="3"/>
  <c r="N77" s="1"/>
  <c r="M92" i="2"/>
  <c r="N92" s="1"/>
  <c r="M135" i="1"/>
  <c r="N135" s="1"/>
  <c r="M136"/>
  <c r="N136" s="1"/>
  <c r="M93" i="2"/>
  <c r="N93" s="1"/>
  <c r="M137" i="1"/>
  <c r="N137" s="1"/>
  <c r="M91" i="2"/>
  <c r="N91" s="1"/>
  <c r="M139" i="1"/>
  <c r="N139" s="1"/>
  <c r="M138"/>
  <c r="N138" s="1"/>
  <c r="M94" i="2"/>
  <c r="N94" s="1"/>
  <c r="M141" i="1"/>
  <c r="N141" s="1"/>
  <c r="M140"/>
  <c r="N140" s="1"/>
  <c r="M78" i="3"/>
  <c r="N78" s="1"/>
  <c r="M95" i="2"/>
  <c r="N95" s="1"/>
  <c r="M143" i="1"/>
  <c r="N143" s="1"/>
  <c r="M142"/>
  <c r="N142" s="1"/>
  <c r="M144"/>
  <c r="N144" s="1"/>
  <c r="M79" i="3"/>
  <c r="N79" s="1"/>
  <c r="M80"/>
  <c r="N80" s="1"/>
  <c r="M96" i="2"/>
  <c r="N96" s="1"/>
  <c r="M145" i="1"/>
  <c r="N145" s="1"/>
  <c r="M147"/>
  <c r="N147" s="1"/>
  <c r="M146"/>
  <c r="N146" s="1"/>
  <c r="M81" i="3"/>
  <c r="N81" s="1"/>
  <c r="M151" i="1"/>
  <c r="N151" s="1"/>
  <c r="M150"/>
  <c r="N150" s="1"/>
  <c r="M149"/>
  <c r="N149" s="1"/>
  <c r="M148"/>
  <c r="N148" s="1"/>
  <c r="M152"/>
  <c r="N152" s="1"/>
  <c r="M82" i="3"/>
  <c r="N82" s="1"/>
  <c r="M97" i="2"/>
  <c r="N97" s="1"/>
  <c r="M153" i="1"/>
  <c r="N153" s="1"/>
  <c r="M155"/>
  <c r="N155" s="1"/>
  <c r="M154"/>
  <c r="N154" s="1"/>
  <c r="M83" i="3"/>
  <c r="N83" s="1"/>
  <c r="M98" i="2"/>
  <c r="N98" s="1"/>
  <c r="M158" i="1"/>
  <c r="N158" s="1"/>
  <c r="M157"/>
  <c r="N157" s="1"/>
  <c r="M156"/>
  <c r="N156" s="1"/>
  <c r="M159"/>
  <c r="N159" s="1"/>
  <c r="M99" i="2"/>
  <c r="N99" s="1"/>
  <c r="M161" i="1"/>
  <c r="N161" s="1"/>
  <c r="M160"/>
  <c r="N160" s="1"/>
  <c r="M84" i="3"/>
  <c r="N84" s="1"/>
  <c r="M100" i="2"/>
  <c r="N100" s="1"/>
  <c r="M163" i="1"/>
  <c r="N163" s="1"/>
  <c r="M162"/>
  <c r="N162" s="1"/>
  <c r="M101" i="2"/>
  <c r="N101" s="1"/>
  <c r="M165" i="1"/>
  <c r="N165" s="1"/>
  <c r="M164"/>
  <c r="N164" s="1"/>
  <c r="M166"/>
  <c r="N166" s="1"/>
  <c r="M167"/>
  <c r="N167" s="1"/>
  <c r="M85" i="3"/>
  <c r="N85" s="1"/>
  <c r="M173" i="1"/>
  <c r="N173" s="1"/>
  <c r="M170"/>
  <c r="N170" s="1"/>
  <c r="M169"/>
  <c r="N169" s="1"/>
  <c r="M168"/>
  <c r="N168" s="1"/>
  <c r="M171"/>
  <c r="N171" s="1"/>
  <c r="M172"/>
  <c r="N172" s="1"/>
  <c r="M102" i="2"/>
  <c r="N102" s="1"/>
  <c r="M86" i="3"/>
  <c r="N86" s="1"/>
  <c r="M178" i="1"/>
  <c r="N178" s="1"/>
  <c r="M174"/>
  <c r="N174" s="1"/>
  <c r="M175"/>
  <c r="N175" s="1"/>
  <c r="M87" i="3"/>
  <c r="N87" s="1"/>
  <c r="M103" i="2"/>
  <c r="N103" s="1"/>
  <c r="M184" i="1"/>
  <c r="N184" s="1"/>
  <c r="M181"/>
  <c r="N181" s="1"/>
  <c r="M179"/>
  <c r="N179" s="1"/>
  <c r="M177"/>
  <c r="N177" s="1"/>
  <c r="M176"/>
  <c r="N176" s="1"/>
  <c r="M88" i="3"/>
  <c r="N88" s="1"/>
  <c r="M182" i="1"/>
  <c r="N182" s="1"/>
  <c r="M183"/>
  <c r="N183" s="1"/>
  <c r="M104" i="2"/>
  <c r="N104" s="1"/>
  <c r="M89" i="3"/>
  <c r="N89" s="1"/>
  <c r="F99"/>
  <c r="F98"/>
  <c r="F97"/>
  <c r="F96"/>
  <c r="F95"/>
  <c r="F94"/>
  <c r="H93"/>
  <c r="M105" i="2"/>
  <c r="N105" s="1"/>
  <c r="M107"/>
  <c r="N107" s="1"/>
  <c r="M180" i="1"/>
  <c r="N180" s="1"/>
  <c r="M106" i="2"/>
  <c r="N106" s="1"/>
  <c r="M185" i="1"/>
  <c r="N185" s="1"/>
  <c r="M186"/>
  <c r="N186" s="1"/>
  <c r="M187"/>
  <c r="N187" s="1"/>
  <c r="M188"/>
  <c r="N188" s="1"/>
  <c r="M189"/>
  <c r="N189" s="1"/>
  <c r="M108" i="2"/>
  <c r="N108" s="1"/>
  <c r="M109"/>
  <c r="N109" s="1"/>
  <c r="M190" i="1"/>
  <c r="N190" s="1"/>
  <c r="M191"/>
  <c r="N191" s="1"/>
  <c r="M193"/>
  <c r="N193" s="1"/>
  <c r="M192"/>
  <c r="N192" s="1"/>
  <c r="M194"/>
  <c r="N194" s="1"/>
  <c r="M195"/>
  <c r="N195" s="1"/>
  <c r="F120" i="2"/>
  <c r="F119"/>
  <c r="F118"/>
  <c r="F117"/>
  <c r="F116"/>
  <c r="F115"/>
  <c r="H114"/>
  <c r="F205" i="1"/>
  <c r="F204"/>
  <c r="F203"/>
  <c r="F202"/>
  <c r="F201"/>
  <c r="F200"/>
  <c r="H199"/>
  <c r="M136" i="2"/>
  <c r="N136" s="1"/>
  <c r="M221" i="1"/>
  <c r="N221" s="1"/>
  <c r="M222"/>
  <c r="N222" s="1"/>
  <c r="M229"/>
  <c r="N229" s="1"/>
  <c r="M137" i="2"/>
  <c r="N137" s="1"/>
  <c r="M224" i="1"/>
  <c r="N224" s="1"/>
  <c r="M223"/>
  <c r="N223" s="1"/>
  <c r="M138" i="2"/>
  <c r="N138" s="1"/>
  <c r="M115" i="3"/>
  <c r="N115" s="1"/>
  <c r="M116"/>
  <c r="N116" s="1"/>
  <c r="M225" i="1"/>
  <c r="N225" s="1"/>
  <c r="M228"/>
  <c r="N228" s="1"/>
  <c r="M227"/>
  <c r="N227" s="1"/>
  <c r="M226"/>
  <c r="N226" s="1"/>
  <c r="M117" i="3"/>
  <c r="N117" s="1"/>
  <c r="M139" i="2"/>
  <c r="N139" s="1"/>
  <c r="M230" i="1"/>
  <c r="N230" s="1"/>
  <c r="M140" i="2"/>
  <c r="N140" s="1"/>
  <c r="M118" i="3"/>
  <c r="N118" s="1"/>
  <c r="M233" i="1"/>
  <c r="N233" s="1"/>
  <c r="M232"/>
  <c r="N232" s="1"/>
  <c r="M231"/>
  <c r="N231" s="1"/>
  <c r="M235"/>
  <c r="N235" s="1"/>
  <c r="M141" i="2"/>
  <c r="N141" s="1"/>
  <c r="M234" i="1"/>
  <c r="N234" s="1"/>
  <c r="M236"/>
  <c r="N236" s="1"/>
  <c r="M237"/>
  <c r="N237" s="1"/>
  <c r="M238"/>
  <c r="N238" s="1"/>
  <c r="M119" i="3"/>
  <c r="N119" s="1"/>
  <c r="M143" i="2"/>
  <c r="N143" s="1"/>
  <c r="M142"/>
  <c r="N142" s="1"/>
  <c r="M241" i="1"/>
  <c r="N241" s="1"/>
  <c r="M242"/>
  <c r="N242" s="1"/>
  <c r="M240"/>
  <c r="N240" s="1"/>
  <c r="M239"/>
  <c r="N239" s="1"/>
  <c r="M243"/>
  <c r="N243" s="1"/>
  <c r="M120" i="3"/>
  <c r="N120" s="1"/>
  <c r="M144" i="2"/>
  <c r="N144" s="1"/>
  <c r="M245" i="1"/>
  <c r="N245" s="1"/>
  <c r="M244"/>
  <c r="N244" s="1"/>
  <c r="M121" i="3"/>
  <c r="N121" s="1"/>
  <c r="M145" i="2"/>
  <c r="N145" s="1"/>
  <c r="M246" i="1"/>
  <c r="N246" s="1"/>
  <c r="M247"/>
  <c r="N247" s="1"/>
  <c r="M248"/>
  <c r="N248" s="1"/>
  <c r="M249"/>
  <c r="N249" s="1"/>
  <c r="M251"/>
  <c r="N251" s="1"/>
  <c r="M250"/>
  <c r="N250" s="1"/>
  <c r="M253"/>
  <c r="N253" s="1"/>
  <c r="M252"/>
  <c r="N252" s="1"/>
  <c r="M122" i="3"/>
  <c r="N122" s="1"/>
  <c r="M146" i="2"/>
  <c r="N146" s="1"/>
  <c r="M147"/>
  <c r="N147" s="1"/>
  <c r="M256" i="1"/>
  <c r="N256" s="1"/>
  <c r="M255"/>
  <c r="N255" s="1"/>
  <c r="M254"/>
  <c r="N254" s="1"/>
  <c r="M257"/>
  <c r="N257" s="1"/>
  <c r="M260"/>
  <c r="N260" s="1"/>
  <c r="M259"/>
  <c r="N259" s="1"/>
  <c r="M258"/>
  <c r="N258" s="1"/>
  <c r="M261"/>
  <c r="N261" s="1"/>
  <c r="M123" i="3"/>
  <c r="N123" s="1"/>
  <c r="M263" i="1"/>
  <c r="N263" s="1"/>
  <c r="M264"/>
  <c r="N264" s="1"/>
  <c r="M262"/>
  <c r="N262" s="1"/>
  <c r="M266"/>
  <c r="N266" s="1"/>
  <c r="M265"/>
  <c r="N265" s="1"/>
  <c r="M148" i="2"/>
  <c r="N148" s="1"/>
  <c r="M124" i="3"/>
  <c r="N124" s="1"/>
  <c r="M267" i="1"/>
  <c r="N267" s="1"/>
  <c r="M268"/>
  <c r="N268" s="1"/>
  <c r="M149" i="2"/>
  <c r="N149" s="1"/>
  <c r="M306" i="1"/>
  <c r="N306" s="1"/>
  <c r="M270"/>
  <c r="N270" s="1"/>
  <c r="M269"/>
  <c r="N269" s="1"/>
  <c r="M125" i="3"/>
  <c r="N125" s="1"/>
  <c r="F135"/>
  <c r="F134"/>
  <c r="F133"/>
  <c r="F132"/>
  <c r="F131"/>
  <c r="F130"/>
  <c r="H129"/>
  <c r="M150" i="2"/>
  <c r="N150" s="1"/>
  <c r="M272" i="1"/>
  <c r="N272" s="1"/>
  <c r="M271"/>
  <c r="N271" s="1"/>
  <c r="M177" i="2"/>
  <c r="N177" s="1"/>
  <c r="M178"/>
  <c r="N178" s="1"/>
  <c r="M151" i="3"/>
  <c r="N151" s="1"/>
  <c r="F161" i="2"/>
  <c r="F160"/>
  <c r="F159"/>
  <c r="F158"/>
  <c r="F157"/>
  <c r="F156"/>
  <c r="H155"/>
  <c r="F283" i="1"/>
  <c r="F282"/>
  <c r="F281"/>
  <c r="F280"/>
  <c r="F279"/>
  <c r="F278"/>
  <c r="H277"/>
  <c r="M273"/>
  <c r="N273" s="1"/>
  <c r="M299"/>
  <c r="N299" s="1"/>
  <c r="M152" i="3"/>
  <c r="N152" s="1"/>
  <c r="M302" i="1"/>
  <c r="N302" s="1"/>
  <c r="M301"/>
  <c r="N301" s="1"/>
  <c r="M300"/>
  <c r="N300" s="1"/>
  <c r="M179" i="2"/>
  <c r="N179" s="1"/>
  <c r="M303" i="1"/>
  <c r="N303" s="1"/>
  <c r="M304"/>
  <c r="N304" s="1"/>
  <c r="M305"/>
  <c r="N305" s="1"/>
  <c r="M180" i="2"/>
  <c r="N180" s="1"/>
  <c r="M308" i="1"/>
  <c r="N308" s="1"/>
  <c r="M307"/>
  <c r="N307" s="1"/>
  <c r="M153" i="3"/>
  <c r="N153" s="1"/>
  <c r="M181" i="2"/>
  <c r="N181" s="1"/>
  <c r="M309" i="1"/>
  <c r="N309" s="1"/>
  <c r="M310"/>
  <c r="N310" s="1"/>
  <c r="M182" i="2"/>
  <c r="N182" s="1"/>
  <c r="M183"/>
  <c r="N183" s="1"/>
  <c r="M312" i="1"/>
  <c r="N312" s="1"/>
  <c r="M311"/>
  <c r="N311" s="1"/>
  <c r="M314"/>
  <c r="N314" s="1"/>
  <c r="M313"/>
  <c r="N313" s="1"/>
  <c r="M184" i="2"/>
  <c r="N184" s="1"/>
  <c r="M185"/>
  <c r="N185" s="1"/>
  <c r="M317" i="1"/>
  <c r="N317" s="1"/>
  <c r="M316"/>
  <c r="N316" s="1"/>
  <c r="M315"/>
  <c r="N315" s="1"/>
  <c r="M318"/>
  <c r="N318" s="1"/>
  <c r="M186" i="2"/>
  <c r="N186" s="1"/>
  <c r="M321" i="1"/>
  <c r="N321" s="1"/>
  <c r="M320"/>
  <c r="N320" s="1"/>
  <c r="M319"/>
  <c r="N319" s="1"/>
  <c r="M187" i="2"/>
  <c r="N187" s="1"/>
  <c r="M323" i="1"/>
  <c r="N323" s="1"/>
  <c r="M322"/>
  <c r="N322" s="1"/>
  <c r="M154" i="3"/>
  <c r="N154" s="1"/>
  <c r="M188" i="2"/>
  <c r="N188" s="1"/>
  <c r="M189"/>
  <c r="N189" s="1"/>
  <c r="M324" i="1"/>
  <c r="N324" s="1"/>
  <c r="M325"/>
  <c r="N325" s="1"/>
  <c r="M326"/>
  <c r="N326" s="1"/>
  <c r="M327"/>
  <c r="N327" s="1"/>
  <c r="M156" i="3"/>
  <c r="N156" s="1"/>
  <c r="M157"/>
  <c r="N157" s="1"/>
  <c r="M155"/>
  <c r="N155" s="1"/>
  <c r="F167"/>
  <c r="F166"/>
  <c r="F165"/>
  <c r="F164"/>
  <c r="F163"/>
  <c r="F162"/>
  <c r="H161"/>
  <c r="M190" i="2"/>
  <c r="N190" s="1"/>
  <c r="M330" i="1"/>
  <c r="N330" s="1"/>
  <c r="M329"/>
  <c r="N329" s="1"/>
  <c r="M328"/>
  <c r="N328" s="1"/>
  <c r="M333"/>
  <c r="N333" s="1"/>
  <c r="M332"/>
  <c r="N332" s="1"/>
  <c r="M331"/>
  <c r="N331" s="1"/>
  <c r="M191" i="2"/>
  <c r="N191" s="1"/>
  <c r="M336" i="1"/>
  <c r="N336" s="1"/>
  <c r="M335"/>
  <c r="N335" s="1"/>
  <c r="M334"/>
  <c r="N334" s="1"/>
  <c r="M192" i="2"/>
  <c r="N192" s="1"/>
  <c r="M338" i="1"/>
  <c r="N338" s="1"/>
  <c r="M337"/>
  <c r="N337" s="1"/>
  <c r="M341"/>
  <c r="N341" s="1"/>
  <c r="M340"/>
  <c r="N340" s="1"/>
  <c r="M339"/>
  <c r="N339" s="1"/>
  <c r="M342"/>
  <c r="N342" s="1"/>
  <c r="F203" i="2"/>
  <c r="F202"/>
  <c r="F201"/>
  <c r="F200"/>
  <c r="F199"/>
  <c r="F198"/>
  <c r="H197"/>
  <c r="F353" i="1"/>
  <c r="F352"/>
  <c r="F351"/>
  <c r="F350"/>
  <c r="F349"/>
  <c r="F348"/>
  <c r="H347"/>
  <c r="M343"/>
  <c r="N343" s="1"/>
  <c r="M369"/>
  <c r="N369" s="1"/>
  <c r="M220" i="2"/>
  <c r="N220" s="1"/>
  <c r="M372" i="1"/>
  <c r="N372" s="1"/>
  <c r="M371"/>
  <c r="N371" s="1"/>
  <c r="M370"/>
  <c r="N370" s="1"/>
  <c r="M183" i="3"/>
  <c r="N183" s="1"/>
  <c r="M184"/>
  <c r="N184" s="1"/>
  <c r="M221" i="2"/>
  <c r="N221" s="1"/>
  <c r="M375" i="1"/>
  <c r="N375" s="1"/>
  <c r="M374"/>
  <c r="N374" s="1"/>
  <c r="M373"/>
  <c r="N373" s="1"/>
  <c r="M185" i="3"/>
  <c r="N185" s="1"/>
  <c r="M186"/>
  <c r="N186" s="1"/>
  <c r="M222" i="2"/>
  <c r="N222" s="1"/>
  <c r="M378" i="1"/>
  <c r="N378" s="1"/>
  <c r="M377"/>
  <c r="N377" s="1"/>
  <c r="M376"/>
  <c r="N376" s="1"/>
  <c r="M223" i="2"/>
  <c r="N223" s="1"/>
  <c r="M379" i="1"/>
  <c r="N379" s="1"/>
  <c r="M380"/>
  <c r="N380" s="1"/>
  <c r="M381"/>
  <c r="N381" s="1"/>
  <c r="M187" i="3"/>
  <c r="N187" s="1"/>
  <c r="M224" i="2"/>
  <c r="N224" s="1"/>
  <c r="M225"/>
  <c r="N225" s="1"/>
  <c r="M382" i="1"/>
  <c r="N382" s="1"/>
  <c r="M384"/>
  <c r="N384" s="1"/>
  <c r="M383"/>
  <c r="N383" s="1"/>
  <c r="M188" i="3"/>
  <c r="N188" s="1"/>
  <c r="M219" i="2"/>
  <c r="N219" s="1"/>
  <c r="M387" i="1"/>
  <c r="N387" s="1"/>
  <c r="M386"/>
  <c r="N386" s="1"/>
  <c r="M385"/>
  <c r="N385" s="1"/>
  <c r="M226" i="2"/>
  <c r="N226" s="1"/>
  <c r="M390" i="1"/>
  <c r="N390" s="1"/>
  <c r="M389"/>
  <c r="N389" s="1"/>
  <c r="M388"/>
  <c r="N388" s="1"/>
  <c r="M392"/>
  <c r="N392" s="1"/>
  <c r="M391"/>
  <c r="N391" s="1"/>
  <c r="M393"/>
  <c r="N393" s="1"/>
  <c r="M228" i="2"/>
  <c r="N228" s="1"/>
  <c r="M227"/>
  <c r="N227" s="1"/>
  <c r="M394" i="1"/>
  <c r="N394" s="1"/>
  <c r="M229" i="2"/>
  <c r="N229" s="1"/>
  <c r="M397" i="1"/>
  <c r="N397" s="1"/>
  <c r="M396"/>
  <c r="N396" s="1"/>
  <c r="M395"/>
  <c r="N395" s="1"/>
  <c r="M189" i="3"/>
  <c r="N189" s="1"/>
  <c r="M230" i="2"/>
  <c r="N230" s="1"/>
  <c r="M400" i="1"/>
  <c r="N400" s="1"/>
  <c r="M399"/>
  <c r="N399" s="1"/>
  <c r="M398"/>
  <c r="N398" s="1"/>
  <c r="M190" i="3"/>
  <c r="N190" s="1"/>
  <c r="M191"/>
  <c r="N191" s="1"/>
  <c r="M231" i="2"/>
  <c r="N231" s="1"/>
  <c r="M402" i="1"/>
  <c r="N402" s="1"/>
  <c r="M401"/>
  <c r="N401" s="1"/>
  <c r="M404"/>
  <c r="N404" s="1"/>
  <c r="M403"/>
  <c r="N403" s="1"/>
  <c r="M405"/>
  <c r="N405" s="1"/>
  <c r="M232" i="2"/>
  <c r="N232" s="1"/>
  <c r="M406" i="1"/>
  <c r="N406" s="1"/>
  <c r="F201" i="3"/>
  <c r="F200"/>
  <c r="F199"/>
  <c r="F198"/>
  <c r="F197"/>
  <c r="F196"/>
  <c r="H195"/>
  <c r="M407" i="1"/>
  <c r="N407" s="1"/>
  <c r="M408"/>
  <c r="N408" s="1"/>
  <c r="M409"/>
  <c r="N409" s="1"/>
  <c r="M415"/>
  <c r="N415" s="1"/>
  <c r="M414"/>
  <c r="N414" s="1"/>
  <c r="M413"/>
  <c r="N413" s="1"/>
  <c r="M412"/>
  <c r="N412" s="1"/>
  <c r="M411"/>
  <c r="N411" s="1"/>
  <c r="M410"/>
  <c r="N410" s="1"/>
  <c r="M217" i="3"/>
  <c r="N217" s="1"/>
  <c r="F244" i="2"/>
  <c r="F243"/>
  <c r="F242"/>
  <c r="F241"/>
  <c r="F240"/>
  <c r="F239"/>
  <c r="H238"/>
  <c r="M233"/>
  <c r="N233" s="1"/>
  <c r="M418" i="1"/>
  <c r="N418" s="1"/>
  <c r="M417"/>
  <c r="N417" s="1"/>
  <c r="M416"/>
  <c r="N416" s="1"/>
  <c r="M419"/>
  <c r="N419" s="1"/>
  <c r="F430"/>
  <c r="F429"/>
  <c r="F428"/>
  <c r="F427"/>
  <c r="F426"/>
  <c r="F425"/>
  <c r="H424"/>
  <c r="M420"/>
  <c r="N420" s="1"/>
  <c r="M218" i="3"/>
  <c r="N218" s="1"/>
  <c r="M261" i="2"/>
  <c r="N261" s="1"/>
  <c r="M449" i="1"/>
  <c r="N449" s="1"/>
  <c r="M448"/>
  <c r="N448" s="1"/>
  <c r="M447"/>
  <c r="N447" s="1"/>
  <c r="M260" i="2"/>
  <c r="N260" s="1"/>
  <c r="M262"/>
  <c r="N262" s="1"/>
  <c r="M450" i="1"/>
  <c r="N450" s="1"/>
  <c r="M451"/>
  <c r="N451" s="1"/>
  <c r="M219" i="3"/>
  <c r="N219" s="1"/>
  <c r="M454" i="1"/>
  <c r="N454" s="1"/>
  <c r="M453"/>
  <c r="N453" s="1"/>
  <c r="M452"/>
  <c r="N452" s="1"/>
  <c r="M220" i="3"/>
  <c r="N220" s="1"/>
  <c r="M457" i="1"/>
  <c r="N457" s="1"/>
  <c r="M456"/>
  <c r="N456" s="1"/>
  <c r="M455"/>
  <c r="N455" s="1"/>
  <c r="M221" i="3"/>
  <c r="N221" s="1"/>
  <c r="M459" i="1"/>
  <c r="N459" s="1"/>
  <c r="M458"/>
  <c r="N458" s="1"/>
  <c r="F232" i="3"/>
  <c r="F231"/>
  <c r="F230"/>
  <c r="F229"/>
  <c r="F228"/>
  <c r="F227"/>
  <c r="H226"/>
  <c r="M460" i="1"/>
  <c r="N460" s="1"/>
  <c r="M461"/>
  <c r="N461" s="1"/>
  <c r="M263" i="2"/>
  <c r="N263" s="1"/>
  <c r="M462" i="1"/>
  <c r="N462" s="1"/>
  <c r="M464"/>
  <c r="N464" s="1"/>
  <c r="M463"/>
  <c r="N463" s="1"/>
  <c r="M466"/>
  <c r="N466" s="1"/>
  <c r="M465"/>
  <c r="N465" s="1"/>
  <c r="M467"/>
  <c r="N467" s="1"/>
  <c r="M468"/>
  <c r="N468" s="1"/>
  <c r="M469"/>
  <c r="N469" s="1"/>
  <c r="M264" i="2"/>
  <c r="N264" s="1"/>
  <c r="M471" i="1"/>
  <c r="N471" s="1"/>
  <c r="M470"/>
  <c r="N470" s="1"/>
  <c r="M472"/>
  <c r="N472" s="1"/>
  <c r="M473"/>
  <c r="N473" s="1"/>
  <c r="M476"/>
  <c r="N476" s="1"/>
  <c r="M475"/>
  <c r="N475" s="1"/>
  <c r="M474"/>
  <c r="N474" s="1"/>
  <c r="M477"/>
  <c r="N477" s="1"/>
  <c r="M478"/>
  <c r="N478" s="1"/>
  <c r="M479"/>
  <c r="N479" s="1"/>
  <c r="M481"/>
  <c r="N481" s="1"/>
  <c r="M480"/>
  <c r="N480" s="1"/>
  <c r="M482"/>
  <c r="N482" s="1"/>
  <c r="M266" i="2"/>
  <c r="N266" s="1"/>
  <c r="M265"/>
  <c r="N265" s="1"/>
  <c r="M484" i="1"/>
  <c r="N484" s="1"/>
  <c r="M483"/>
  <c r="N483" s="1"/>
  <c r="M485"/>
  <c r="N485" s="1"/>
  <c r="M486"/>
  <c r="N486" s="1"/>
  <c r="F277" i="2"/>
  <c r="F276"/>
  <c r="F275"/>
  <c r="F274"/>
  <c r="F273"/>
  <c r="F272"/>
  <c r="H271"/>
  <c r="M487" i="1"/>
  <c r="N487" s="1"/>
  <c r="M488"/>
  <c r="N488" s="1"/>
  <c r="M489"/>
  <c r="N489" s="1"/>
  <c r="M490"/>
  <c r="N490" s="1"/>
  <c r="M491"/>
  <c r="N491" s="1"/>
  <c r="M492"/>
  <c r="N492" s="1"/>
  <c r="M521"/>
  <c r="N521" s="1"/>
  <c r="M522"/>
  <c r="N522" s="1"/>
  <c r="F504"/>
  <c r="F503"/>
  <c r="F502"/>
  <c r="F501"/>
  <c r="F500"/>
  <c r="F499"/>
  <c r="H498"/>
  <c r="M493"/>
  <c r="N493" s="1"/>
  <c r="M249" i="3"/>
  <c r="N249" s="1"/>
  <c r="M294" i="2"/>
  <c r="N294" s="1"/>
  <c r="M523" i="1"/>
  <c r="N523" s="1"/>
  <c r="M524"/>
  <c r="N524" s="1"/>
  <c r="M250" i="3"/>
  <c r="N250" s="1"/>
  <c r="M295" i="2"/>
  <c r="N295" s="1"/>
  <c r="M525" i="1"/>
  <c r="N525" s="1"/>
  <c r="M526"/>
  <c r="N526" s="1"/>
  <c r="M527"/>
  <c r="N527" s="1"/>
  <c r="M296" i="2"/>
  <c r="N296" s="1"/>
  <c r="M528" i="1"/>
  <c r="N528" s="1"/>
  <c r="M529"/>
  <c r="N529" s="1"/>
  <c r="M530"/>
  <c r="N530" s="1"/>
  <c r="M251" i="3"/>
  <c r="N251" s="1"/>
  <c r="M297" i="2"/>
  <c r="N297" s="1"/>
  <c r="M531" i="1"/>
  <c r="N531" s="1"/>
  <c r="M532"/>
  <c r="N532" s="1"/>
  <c r="M533"/>
  <c r="N533" s="1"/>
  <c r="M534"/>
  <c r="N534" s="1"/>
  <c r="M298" i="2"/>
  <c r="N298" s="1"/>
  <c r="M535" i="1"/>
  <c r="N535" s="1"/>
  <c r="M536"/>
  <c r="N536" s="1"/>
  <c r="M537"/>
  <c r="N537" s="1"/>
  <c r="M538"/>
  <c r="N538" s="1"/>
  <c r="M539"/>
  <c r="N539" s="1"/>
  <c r="M299" i="2"/>
  <c r="N299" s="1"/>
  <c r="M540" i="1"/>
  <c r="N540" s="1"/>
  <c r="M541"/>
  <c r="N541" s="1"/>
  <c r="M542"/>
  <c r="N542" s="1"/>
  <c r="M544"/>
  <c r="N544" s="1"/>
  <c r="M300" i="2"/>
  <c r="N300" s="1"/>
  <c r="M545" i="1"/>
  <c r="N545" s="1"/>
  <c r="M546"/>
  <c r="N546" s="1"/>
  <c r="M543"/>
  <c r="N543" s="1"/>
  <c r="M547"/>
  <c r="N547" s="1"/>
  <c r="M548"/>
  <c r="N548" s="1"/>
  <c r="M252" i="3"/>
  <c r="N252" s="1"/>
  <c r="M253"/>
  <c r="N253" s="1"/>
  <c r="M254"/>
  <c r="N254" s="1"/>
  <c r="M255"/>
  <c r="N255" s="1"/>
  <c r="H259"/>
  <c r="F260"/>
  <c r="F261"/>
  <c r="F262"/>
  <c r="F263"/>
  <c r="F264"/>
  <c r="F265"/>
  <c r="M282"/>
  <c r="N282" s="1"/>
  <c r="M283"/>
  <c r="N283" s="1"/>
  <c r="M284"/>
  <c r="N284" s="1"/>
  <c r="M285"/>
  <c r="N285" s="1"/>
  <c r="M286"/>
  <c r="N286" s="1"/>
  <c r="M287"/>
  <c r="N287" s="1"/>
  <c r="M288"/>
  <c r="N288" s="1"/>
  <c r="M289"/>
  <c r="N289" s="1"/>
  <c r="H293"/>
  <c r="F294"/>
  <c r="F295"/>
  <c r="F296"/>
  <c r="F297"/>
  <c r="F298"/>
  <c r="F299"/>
  <c r="M316"/>
  <c r="N316" s="1"/>
  <c r="M317"/>
  <c r="N317" s="1"/>
  <c r="M318"/>
  <c r="N318" s="1"/>
  <c r="M319"/>
  <c r="N319" s="1"/>
  <c r="M320"/>
  <c r="N320" s="1"/>
  <c r="M321"/>
  <c r="N321" s="1"/>
  <c r="H325"/>
  <c r="F326"/>
  <c r="F327"/>
  <c r="F328"/>
  <c r="F329"/>
  <c r="F330"/>
  <c r="F331"/>
  <c r="M349"/>
  <c r="N349" s="1"/>
  <c r="M350"/>
  <c r="N350" s="1"/>
  <c r="M351"/>
  <c r="N351" s="1"/>
  <c r="M352"/>
  <c r="N352" s="1"/>
  <c r="M353"/>
  <c r="N353" s="1"/>
  <c r="M354"/>
  <c r="N354" s="1"/>
  <c r="H359"/>
  <c r="F360"/>
  <c r="F361"/>
  <c r="F362"/>
  <c r="F363"/>
  <c r="F364"/>
  <c r="F365"/>
  <c r="M382"/>
  <c r="N382" s="1"/>
  <c r="H387"/>
  <c r="F388"/>
  <c r="F389"/>
  <c r="F390"/>
  <c r="F391"/>
  <c r="F392"/>
  <c r="F393"/>
  <c r="M410"/>
  <c r="N410" s="1"/>
  <c r="M411"/>
  <c r="N411" s="1"/>
  <c r="M412"/>
  <c r="N412" s="1"/>
  <c r="H417"/>
  <c r="F418"/>
  <c r="F419"/>
  <c r="F420"/>
  <c r="F421"/>
  <c r="F422"/>
  <c r="F423"/>
  <c r="M441"/>
  <c r="N441" s="1"/>
  <c r="M442"/>
  <c r="N442" s="1"/>
  <c r="M443"/>
  <c r="N443" s="1"/>
  <c r="M444"/>
  <c r="N444" s="1"/>
  <c r="M445"/>
  <c r="N445" s="1"/>
  <c r="M446"/>
  <c r="N446" s="1"/>
  <c r="H452"/>
  <c r="F453"/>
  <c r="F454"/>
  <c r="F455"/>
  <c r="F456"/>
  <c r="F457"/>
  <c r="F458"/>
  <c r="M476"/>
  <c r="N476" s="1"/>
  <c r="M477"/>
  <c r="N477" s="1"/>
  <c r="M478"/>
  <c r="N478" s="1"/>
  <c r="M479"/>
  <c r="N479" s="1"/>
  <c r="M480"/>
  <c r="N480" s="1"/>
  <c r="M481"/>
  <c r="N481" s="1"/>
  <c r="H486"/>
  <c r="F487"/>
  <c r="F488"/>
  <c r="F489"/>
  <c r="F490"/>
  <c r="F491"/>
  <c r="F492"/>
  <c r="M510"/>
  <c r="N510" s="1"/>
  <c r="M511"/>
  <c r="N511" s="1"/>
  <c r="M512"/>
  <c r="N512" s="1"/>
  <c r="M513"/>
  <c r="N513" s="1"/>
  <c r="M514"/>
  <c r="N514" s="1"/>
  <c r="M515"/>
  <c r="N515" s="1"/>
  <c r="M516"/>
  <c r="N516" s="1"/>
  <c r="M517"/>
  <c r="N517" s="1"/>
  <c r="M518"/>
  <c r="N518" s="1"/>
  <c r="M519"/>
  <c r="N519" s="1"/>
  <c r="H524"/>
  <c r="F525"/>
  <c r="F526"/>
  <c r="F527"/>
  <c r="F528"/>
  <c r="F529"/>
  <c r="F530"/>
  <c r="M547"/>
  <c r="N547" s="1"/>
  <c r="M548"/>
  <c r="N548" s="1"/>
  <c r="M549"/>
  <c r="N549" s="1"/>
  <c r="M550"/>
  <c r="N550" s="1"/>
  <c r="H555"/>
  <c r="F556"/>
  <c r="F557"/>
  <c r="F558"/>
  <c r="F559"/>
  <c r="F560"/>
  <c r="F561"/>
  <c r="M579"/>
  <c r="N579" s="1"/>
  <c r="M580"/>
  <c r="N580" s="1"/>
  <c r="M581"/>
  <c r="N581" s="1"/>
  <c r="M582"/>
  <c r="N582" s="1"/>
  <c r="M583"/>
  <c r="N583" s="1"/>
  <c r="M584"/>
  <c r="N584" s="1"/>
  <c r="H590"/>
  <c r="F591"/>
  <c r="F592"/>
  <c r="F593"/>
  <c r="F594"/>
  <c r="F595"/>
  <c r="F596"/>
  <c r="M614"/>
  <c r="N614" s="1"/>
  <c r="M615"/>
  <c r="N615" s="1"/>
  <c r="M616"/>
  <c r="N616" s="1"/>
  <c r="M617"/>
  <c r="N617" s="1"/>
  <c r="M618"/>
  <c r="N618" s="1"/>
  <c r="M619"/>
  <c r="N619" s="1"/>
  <c r="M620"/>
  <c r="N620" s="1"/>
  <c r="H626"/>
  <c r="F627"/>
  <c r="F628"/>
  <c r="F629"/>
  <c r="F630"/>
  <c r="F631"/>
  <c r="F632"/>
  <c r="M649"/>
  <c r="N649" s="1"/>
  <c r="M650"/>
  <c r="N650" s="1"/>
  <c r="M651"/>
  <c r="N651" s="1"/>
  <c r="M652"/>
  <c r="N652" s="1"/>
  <c r="M653"/>
  <c r="N653" s="1"/>
  <c r="M654"/>
  <c r="N654" s="1"/>
  <c r="M655"/>
  <c r="N655" s="1"/>
  <c r="M656"/>
  <c r="N656" s="1"/>
  <c r="M657"/>
  <c r="H663"/>
  <c r="F664"/>
  <c r="F665"/>
  <c r="F666"/>
  <c r="F667"/>
  <c r="F668"/>
  <c r="F669"/>
  <c r="M689"/>
  <c r="N689" s="1"/>
  <c r="M690"/>
  <c r="N690" s="1"/>
  <c r="M691"/>
  <c r="N691" s="1"/>
  <c r="H698"/>
  <c r="F699"/>
  <c r="F700"/>
  <c r="F701"/>
  <c r="F702"/>
  <c r="F703"/>
  <c r="F704"/>
  <c r="M726"/>
  <c r="N726" s="1"/>
  <c r="M727"/>
  <c r="N727" s="1"/>
  <c r="M728"/>
  <c r="N728" s="1"/>
  <c r="M729"/>
  <c r="N729" s="1"/>
  <c r="M730"/>
  <c r="N730" s="1"/>
  <c r="H737"/>
  <c r="F738"/>
  <c r="F739"/>
  <c r="F740"/>
  <c r="F741"/>
  <c r="F742"/>
  <c r="F743"/>
  <c r="M301" i="2"/>
  <c r="N301" s="1"/>
  <c r="M549" i="1"/>
  <c r="N549" s="1"/>
  <c r="M550"/>
  <c r="N550" s="1"/>
  <c r="M302" i="2"/>
  <c r="N302" s="1"/>
  <c r="M551" i="1"/>
  <c r="N551" s="1"/>
  <c r="M552"/>
  <c r="N552" s="1"/>
  <c r="M553"/>
  <c r="N553" s="1"/>
  <c r="M554"/>
  <c r="N554" s="1"/>
  <c r="M555"/>
  <c r="N555" s="1"/>
  <c r="M556"/>
  <c r="N556" s="1"/>
  <c r="M303" i="2"/>
  <c r="N303" s="1"/>
  <c r="M557" i="1"/>
  <c r="N557" s="1"/>
  <c r="M558"/>
  <c r="N558" s="1"/>
  <c r="M559"/>
  <c r="N559" s="1"/>
  <c r="M560"/>
  <c r="N560" s="1"/>
  <c r="M561"/>
  <c r="N561" s="1"/>
  <c r="M304" i="2"/>
  <c r="N304" s="1"/>
  <c r="M562" i="1"/>
  <c r="N562" s="1"/>
  <c r="M563"/>
  <c r="N563" s="1"/>
  <c r="M305" i="2"/>
  <c r="N305" s="1"/>
  <c r="M564" i="1"/>
  <c r="N564" s="1"/>
  <c r="M565"/>
  <c r="N565" s="1"/>
  <c r="M566"/>
  <c r="N566" s="1"/>
  <c r="M567"/>
  <c r="N567" s="1"/>
  <c r="M568"/>
  <c r="N568" s="1"/>
  <c r="M569"/>
  <c r="N569" s="1"/>
  <c r="M570"/>
  <c r="N570" s="1"/>
  <c r="M571"/>
  <c r="N571" s="1"/>
  <c r="M572"/>
  <c r="N572" s="1"/>
  <c r="M306" i="2"/>
  <c r="N306" s="1"/>
  <c r="M573" i="1"/>
  <c r="N573" s="1"/>
  <c r="M575"/>
  <c r="N575" s="1"/>
  <c r="M574"/>
  <c r="N574" s="1"/>
  <c r="M576"/>
  <c r="N576" s="1"/>
  <c r="M307" i="2"/>
  <c r="N307" s="1"/>
  <c r="M577" i="1"/>
  <c r="N577" s="1"/>
  <c r="M578"/>
  <c r="N578" s="1"/>
  <c r="M579"/>
  <c r="N579" s="1"/>
  <c r="M308" i="2"/>
  <c r="N308" s="1"/>
  <c r="M580" i="1"/>
  <c r="N580" s="1"/>
  <c r="M581"/>
  <c r="N581" s="1"/>
  <c r="M582"/>
  <c r="N582" s="1"/>
  <c r="F319" i="2"/>
  <c r="F318"/>
  <c r="F317"/>
  <c r="F316"/>
  <c r="F315"/>
  <c r="F314"/>
  <c r="H313"/>
  <c r="F594" i="1"/>
  <c r="F593"/>
  <c r="F592"/>
  <c r="F591"/>
  <c r="F590"/>
  <c r="F589"/>
  <c r="H588"/>
  <c r="M584"/>
  <c r="N584" s="1"/>
  <c r="M583"/>
  <c r="N583" s="1"/>
  <c r="M692"/>
  <c r="N692" s="1"/>
  <c r="M693"/>
  <c r="N693" s="1"/>
  <c r="M611"/>
  <c r="N611" s="1"/>
  <c r="M612"/>
  <c r="N612" s="1"/>
  <c r="M613"/>
  <c r="N613" s="1"/>
  <c r="M336" i="2"/>
  <c r="N336" s="1"/>
  <c r="M337"/>
  <c r="N337" s="1"/>
  <c r="M614" i="1"/>
  <c r="N614" s="1"/>
  <c r="M615"/>
  <c r="N615" s="1"/>
  <c r="M338" i="2"/>
  <c r="N338" s="1"/>
  <c r="M617" i="1"/>
  <c r="N617" s="1"/>
  <c r="M616"/>
  <c r="N616" s="1"/>
  <c r="M618"/>
  <c r="N618" s="1"/>
  <c r="M339" i="2"/>
  <c r="N339" s="1"/>
  <c r="M620" i="1"/>
  <c r="N620" s="1"/>
  <c r="M619"/>
  <c r="N619" s="1"/>
  <c r="M621"/>
  <c r="N621" s="1"/>
  <c r="M622"/>
  <c r="N622" s="1"/>
  <c r="M340" i="2"/>
  <c r="N340" s="1"/>
  <c r="M623" i="1"/>
  <c r="N623" s="1"/>
  <c r="M624"/>
  <c r="N624" s="1"/>
  <c r="M341" i="2"/>
  <c r="N341" s="1"/>
  <c r="M625" i="1"/>
  <c r="N625" s="1"/>
  <c r="M626"/>
  <c r="N626" s="1"/>
  <c r="M627"/>
  <c r="N627" s="1"/>
  <c r="M628"/>
  <c r="N628" s="1"/>
  <c r="M342" i="2"/>
  <c r="N342" s="1"/>
  <c r="M630" i="1"/>
  <c r="N630" s="1"/>
  <c r="M629"/>
  <c r="N629" s="1"/>
  <c r="M631"/>
  <c r="N631" s="1"/>
  <c r="M343" i="2"/>
  <c r="N343" s="1"/>
  <c r="M632" i="1"/>
  <c r="N632" s="1"/>
  <c r="M633"/>
  <c r="N633" s="1"/>
  <c r="M344" i="2"/>
  <c r="N344" s="1"/>
  <c r="M345"/>
  <c r="N345" s="1"/>
  <c r="M634" i="1"/>
  <c r="N634" s="1"/>
  <c r="M635"/>
  <c r="N635" s="1"/>
  <c r="M636"/>
  <c r="N636" s="1"/>
  <c r="M637"/>
  <c r="N637" s="1"/>
  <c r="M346" i="2"/>
  <c r="N346" s="1"/>
  <c r="M347"/>
  <c r="N347" s="1"/>
  <c r="M639" i="1"/>
  <c r="N639" s="1"/>
  <c r="M638"/>
  <c r="N638" s="1"/>
  <c r="M640"/>
  <c r="N640" s="1"/>
  <c r="M348" i="2"/>
  <c r="N348" s="1"/>
  <c r="M641" i="1"/>
  <c r="N641" s="1"/>
  <c r="M642"/>
  <c r="N642" s="1"/>
  <c r="M349" i="2"/>
  <c r="N349" s="1"/>
  <c r="M643" i="1"/>
  <c r="N643" s="1"/>
  <c r="M644"/>
  <c r="N644" s="1"/>
  <c r="M350" i="2"/>
  <c r="N350" s="1"/>
  <c r="M646" i="1"/>
  <c r="N646" s="1"/>
  <c r="M645"/>
  <c r="N645" s="1"/>
  <c r="M647"/>
  <c r="N647" s="1"/>
  <c r="M351" i="2"/>
  <c r="N351" s="1"/>
  <c r="M650" i="1"/>
  <c r="N650" s="1"/>
  <c r="M648"/>
  <c r="N648" s="1"/>
  <c r="M649"/>
  <c r="N649" s="1"/>
  <c r="M352" i="2"/>
  <c r="N352" s="1"/>
  <c r="M651" i="1"/>
  <c r="N651" s="1"/>
  <c r="M353" i="2"/>
  <c r="N353" s="1"/>
  <c r="M653" i="1"/>
  <c r="N653" s="1"/>
  <c r="M652"/>
  <c r="N652" s="1"/>
  <c r="M654"/>
  <c r="N654" s="1"/>
  <c r="M655"/>
  <c r="N655" s="1"/>
  <c r="M656"/>
  <c r="N656" s="1"/>
  <c r="M657"/>
  <c r="N657" s="1"/>
  <c r="M659"/>
  <c r="N659" s="1"/>
  <c r="M658"/>
  <c r="N658" s="1"/>
  <c r="M660"/>
  <c r="N660" s="1"/>
  <c r="M354" i="2"/>
  <c r="N354" s="1"/>
  <c r="M662" i="1"/>
  <c r="N662" s="1"/>
  <c r="M661"/>
  <c r="N661" s="1"/>
  <c r="M663"/>
  <c r="N663" s="1"/>
  <c r="F365" i="2"/>
  <c r="F364"/>
  <c r="F363"/>
  <c r="F362"/>
  <c r="F361"/>
  <c r="F360"/>
  <c r="H359"/>
  <c r="M382"/>
  <c r="N382" s="1"/>
  <c r="F674" i="1"/>
  <c r="F673"/>
  <c r="F672"/>
  <c r="F671"/>
  <c r="F670"/>
  <c r="F669"/>
  <c r="H668"/>
  <c r="M664"/>
  <c r="N664" s="1"/>
  <c r="M383" i="2"/>
  <c r="N383" s="1"/>
  <c r="M694" i="1"/>
  <c r="N694" s="1"/>
  <c r="M691"/>
  <c r="N691" s="1"/>
  <c r="M695"/>
  <c r="N695" s="1"/>
  <c r="M696"/>
  <c r="N696" s="1"/>
  <c r="M697"/>
  <c r="N697" s="1"/>
  <c r="M698"/>
  <c r="N698" s="1"/>
  <c r="M699"/>
  <c r="N699" s="1"/>
  <c r="M384" i="2"/>
  <c r="N384" s="1"/>
  <c r="M700" i="1"/>
  <c r="N700" s="1"/>
  <c r="M701"/>
  <c r="N701" s="1"/>
  <c r="M702"/>
  <c r="N702" s="1"/>
  <c r="M703"/>
  <c r="N703" s="1"/>
  <c r="M704"/>
  <c r="N704" s="1"/>
  <c r="M385" i="2"/>
  <c r="N385" s="1"/>
  <c r="M705" i="1"/>
  <c r="N705" s="1"/>
  <c r="M707"/>
  <c r="N707" s="1"/>
  <c r="M706"/>
  <c r="N706" s="1"/>
  <c r="M708"/>
  <c r="N708" s="1"/>
  <c r="M386" i="2"/>
  <c r="N386" s="1"/>
  <c r="M710" i="1"/>
  <c r="N710" s="1"/>
  <c r="M709"/>
  <c r="N709" s="1"/>
  <c r="M711"/>
  <c r="N711" s="1"/>
  <c r="M387" i="2"/>
  <c r="N387" s="1"/>
  <c r="M713" i="1"/>
  <c r="N713" s="1"/>
  <c r="M712"/>
  <c r="N712" s="1"/>
  <c r="M714"/>
  <c r="N714" s="1"/>
  <c r="M388" i="2"/>
  <c r="N388" s="1"/>
  <c r="M715" i="1"/>
  <c r="N715" s="1"/>
  <c r="M716"/>
  <c r="N716" s="1"/>
  <c r="M389" i="2"/>
  <c r="N389" s="1"/>
  <c r="M717" i="1"/>
  <c r="N717" s="1"/>
  <c r="M718"/>
  <c r="N718" s="1"/>
  <c r="M719"/>
  <c r="N719" s="1"/>
  <c r="M720"/>
  <c r="N720" s="1"/>
  <c r="M390" i="2"/>
  <c r="N390" s="1"/>
  <c r="M722" i="1"/>
  <c r="N722" s="1"/>
  <c r="M721"/>
  <c r="N721" s="1"/>
  <c r="M723"/>
  <c r="N723" s="1"/>
  <c r="M391" i="2"/>
  <c r="N391" s="1"/>
  <c r="M724" i="1"/>
  <c r="N724" s="1"/>
  <c r="M725"/>
  <c r="N725" s="1"/>
  <c r="M392" i="2"/>
  <c r="N392" s="1"/>
  <c r="M726" i="1"/>
  <c r="N726" s="1"/>
  <c r="M727"/>
  <c r="N727" s="1"/>
  <c r="M393" i="2"/>
  <c r="N393" s="1"/>
  <c r="M728" i="1"/>
  <c r="N728" s="1"/>
  <c r="M729"/>
  <c r="N729" s="1"/>
  <c r="M731"/>
  <c r="N731" s="1"/>
  <c r="M730"/>
  <c r="N730" s="1"/>
  <c r="M732"/>
  <c r="N732" s="1"/>
  <c r="M394" i="2"/>
  <c r="N394" s="1"/>
  <c r="M734" i="1"/>
  <c r="N734" s="1"/>
  <c r="M733"/>
  <c r="N733" s="1"/>
  <c r="M735"/>
  <c r="N735" s="1"/>
  <c r="M395" i="2"/>
  <c r="N395" s="1"/>
  <c r="M737" i="1"/>
  <c r="N737" s="1"/>
  <c r="M736"/>
  <c r="N736" s="1"/>
  <c r="M738"/>
  <c r="N738" s="1"/>
  <c r="M396" i="2"/>
  <c r="N396" s="1"/>
  <c r="M739" i="1"/>
  <c r="N739" s="1"/>
  <c r="M740"/>
  <c r="N740" s="1"/>
  <c r="M741"/>
  <c r="N741" s="1"/>
  <c r="M742"/>
  <c r="N742" s="1"/>
  <c r="M743"/>
  <c r="N743" s="1"/>
  <c r="F408" i="2"/>
  <c r="F407"/>
  <c r="F406"/>
  <c r="F405"/>
  <c r="F404"/>
  <c r="F403"/>
  <c r="H402"/>
  <c r="M397"/>
  <c r="N397" s="1"/>
  <c r="M744" i="1"/>
  <c r="N744" s="1"/>
  <c r="F755"/>
  <c r="F754"/>
  <c r="F753"/>
  <c r="F752"/>
  <c r="F751"/>
  <c r="F750"/>
  <c r="H749"/>
  <c r="M745"/>
  <c r="N745" s="1"/>
  <c r="M426" i="2"/>
  <c r="N426" s="1"/>
  <c r="M773" i="1"/>
  <c r="N773" s="1"/>
  <c r="M774"/>
  <c r="N774" s="1"/>
  <c r="M425" i="2"/>
  <c r="N425" s="1"/>
  <c r="M427"/>
  <c r="N427" s="1"/>
  <c r="M772" i="1"/>
  <c r="N772" s="1"/>
  <c r="M775"/>
  <c r="N775" s="1"/>
  <c r="M776"/>
  <c r="N776" s="1"/>
  <c r="M428" i="2"/>
  <c r="N428" s="1"/>
  <c r="M777" i="1"/>
  <c r="N777" s="1"/>
  <c r="M429" i="2"/>
  <c r="N429" s="1"/>
  <c r="M430"/>
  <c r="N430" s="1"/>
  <c r="M431"/>
  <c r="N431" s="1"/>
  <c r="M432"/>
  <c r="N432" s="1"/>
  <c r="M778" i="1"/>
  <c r="N778" s="1"/>
  <c r="M783"/>
  <c r="N783" s="1"/>
  <c r="M779"/>
  <c r="N779" s="1"/>
  <c r="M780"/>
  <c r="N780" s="1"/>
  <c r="M781"/>
  <c r="N781" s="1"/>
  <c r="M782"/>
  <c r="N782" s="1"/>
  <c r="M784"/>
  <c r="N784" s="1"/>
  <c r="M433" i="2"/>
  <c r="N433" s="1"/>
  <c r="M434"/>
  <c r="N434" s="1"/>
  <c r="M786" i="1"/>
  <c r="N786" s="1"/>
  <c r="M785"/>
  <c r="N785" s="1"/>
  <c r="M787"/>
  <c r="N787" s="1"/>
  <c r="M435" i="2"/>
  <c r="N435" s="1"/>
  <c r="M436"/>
  <c r="N436" s="1"/>
  <c r="M788" i="1"/>
  <c r="N788" s="1"/>
  <c r="M437" i="2"/>
  <c r="N437" s="1"/>
  <c r="M789" i="1"/>
  <c r="N789" s="1"/>
  <c r="M790"/>
  <c r="N790" s="1"/>
  <c r="M791"/>
  <c r="N791" s="1"/>
  <c r="M792"/>
  <c r="N792" s="1"/>
  <c r="M438" i="2"/>
  <c r="N438" s="1"/>
  <c r="M794" i="1"/>
  <c r="N794" s="1"/>
  <c r="M793"/>
  <c r="N793" s="1"/>
  <c r="M795"/>
  <c r="N795" s="1"/>
  <c r="M797"/>
  <c r="N797" s="1"/>
  <c r="M796"/>
  <c r="N796" s="1"/>
  <c r="M798"/>
  <c r="N798" s="1"/>
  <c r="M799"/>
  <c r="N799" s="1"/>
  <c r="M800"/>
  <c r="N800" s="1"/>
  <c r="M801"/>
  <c r="N801" s="1"/>
  <c r="M804"/>
  <c r="N804" s="1"/>
  <c r="M803"/>
  <c r="N803" s="1"/>
  <c r="M802"/>
  <c r="N802" s="1"/>
  <c r="M805"/>
  <c r="N805" s="1"/>
  <c r="M806"/>
  <c r="N806" s="1"/>
  <c r="M439" i="2"/>
  <c r="N439" s="1"/>
  <c r="M807" i="1"/>
  <c r="N807" s="1"/>
  <c r="M808"/>
  <c r="N808" s="1"/>
  <c r="M809"/>
  <c r="N809" s="1"/>
  <c r="M810"/>
  <c r="N810" s="1"/>
  <c r="M811"/>
  <c r="N811" s="1"/>
  <c r="M812"/>
  <c r="N812" s="1"/>
  <c r="M813"/>
  <c r="N813" s="1"/>
  <c r="M814"/>
  <c r="N814" s="1"/>
  <c r="M816"/>
  <c r="N816" s="1"/>
  <c r="M815"/>
  <c r="N815" s="1"/>
  <c r="M817"/>
  <c r="N817" s="1"/>
  <c r="M440" i="2"/>
  <c r="N440" s="1"/>
  <c r="M819" i="1"/>
  <c r="N819" s="1"/>
  <c r="M818"/>
  <c r="N818" s="1"/>
  <c r="M820"/>
  <c r="N820" s="1"/>
  <c r="M822"/>
  <c r="N822" s="1"/>
  <c r="M821"/>
  <c r="N821" s="1"/>
  <c r="M823"/>
  <c r="N823" s="1"/>
  <c r="M824"/>
  <c r="N824" s="1"/>
  <c r="M825"/>
  <c r="N825" s="1"/>
  <c r="F453" i="2"/>
  <c r="F452"/>
  <c r="F451"/>
  <c r="F450"/>
  <c r="F449"/>
  <c r="F448"/>
  <c r="H447"/>
  <c r="M441"/>
  <c r="N441" s="1"/>
  <c r="M826" i="1"/>
  <c r="N826" s="1"/>
  <c r="M827"/>
  <c r="N827" s="1"/>
  <c r="F838"/>
  <c r="F837"/>
  <c r="F836"/>
  <c r="F835"/>
  <c r="F834"/>
  <c r="F833"/>
  <c r="H832"/>
  <c r="M828"/>
  <c r="N828" s="1"/>
  <c r="M470" i="2"/>
  <c r="N470" s="1"/>
  <c r="M473"/>
  <c r="N473" s="1"/>
  <c r="M472"/>
  <c r="N472" s="1"/>
  <c r="M471"/>
  <c r="N471" s="1"/>
  <c r="M858" i="1"/>
  <c r="N858" s="1"/>
  <c r="M857"/>
  <c r="N857" s="1"/>
  <c r="M856"/>
  <c r="N856" s="1"/>
  <c r="M855"/>
  <c r="N855" s="1"/>
  <c r="M864"/>
  <c r="N864" s="1"/>
  <c r="M859"/>
  <c r="N859" s="1"/>
  <c r="M860"/>
  <c r="N860" s="1"/>
  <c r="M862"/>
  <c r="N862" s="1"/>
  <c r="M861"/>
  <c r="N861" s="1"/>
  <c r="M863"/>
  <c r="N863" s="1"/>
  <c r="M474" i="2"/>
  <c r="N474" s="1"/>
  <c r="M475"/>
  <c r="N475" s="1"/>
  <c r="M476"/>
  <c r="N476" s="1"/>
  <c r="M865" i="1"/>
  <c r="N865" s="1"/>
  <c r="M866"/>
  <c r="N866" s="1"/>
  <c r="M867"/>
  <c r="N867" s="1"/>
  <c r="M868"/>
  <c r="N868" s="1"/>
  <c r="M869"/>
  <c r="N869" s="1"/>
  <c r="M870"/>
  <c r="N870" s="1"/>
  <c r="M871"/>
  <c r="N871" s="1"/>
  <c r="M872"/>
  <c r="N872" s="1"/>
  <c r="M477" i="2"/>
  <c r="N477" s="1"/>
  <c r="M875" i="1"/>
  <c r="N875" s="1"/>
  <c r="M874"/>
  <c r="N874" s="1"/>
  <c r="M876"/>
  <c r="N876" s="1"/>
  <c r="M877"/>
  <c r="N877" s="1"/>
  <c r="M479" i="2"/>
  <c r="N479" s="1"/>
  <c r="M478"/>
  <c r="N478" s="1"/>
  <c r="M878" i="1"/>
  <c r="N878" s="1"/>
  <c r="M879"/>
  <c r="N879" s="1"/>
  <c r="M873"/>
  <c r="N873" s="1"/>
  <c r="M480" i="2"/>
  <c r="N480" s="1"/>
  <c r="M880" i="1"/>
  <c r="N880" s="1"/>
  <c r="M881"/>
  <c r="N881" s="1"/>
  <c r="M882"/>
  <c r="N882" s="1"/>
  <c r="M481" i="2"/>
  <c r="N481" s="1"/>
  <c r="M884" i="1"/>
  <c r="N884" s="1"/>
  <c r="M883"/>
  <c r="N883" s="1"/>
  <c r="M885"/>
  <c r="N885" s="1"/>
  <c r="M482" i="2"/>
  <c r="N482" s="1"/>
  <c r="M886" i="1"/>
  <c r="N886" s="1"/>
  <c r="M887"/>
  <c r="N887" s="1"/>
  <c r="M888"/>
  <c r="N888" s="1"/>
  <c r="M483" i="2"/>
  <c r="N483" s="1"/>
  <c r="M890" i="1"/>
  <c r="N890" s="1"/>
  <c r="M889"/>
  <c r="N889" s="1"/>
  <c r="M891"/>
  <c r="N891" s="1"/>
  <c r="M484" i="2"/>
  <c r="N484" s="1"/>
  <c r="M892" i="1"/>
  <c r="N892" s="1"/>
  <c r="M893"/>
  <c r="N893" s="1"/>
  <c r="M894"/>
  <c r="N894" s="1"/>
  <c r="M895"/>
  <c r="N895" s="1"/>
  <c r="M897"/>
  <c r="N897" s="1"/>
  <c r="M896"/>
  <c r="N896" s="1"/>
  <c r="M898"/>
  <c r="N898" s="1"/>
  <c r="M901"/>
  <c r="N901" s="1"/>
  <c r="M900"/>
  <c r="N900" s="1"/>
  <c r="M928"/>
  <c r="N928" s="1"/>
  <c r="F495" i="2"/>
  <c r="F494"/>
  <c r="F493"/>
  <c r="F492"/>
  <c r="F491"/>
  <c r="F490"/>
  <c r="H489"/>
  <c r="F911" i="1"/>
  <c r="F910"/>
  <c r="F909"/>
  <c r="F908"/>
  <c r="F907"/>
  <c r="F906"/>
  <c r="H905"/>
  <c r="M899"/>
  <c r="N899" s="1"/>
  <c r="M514" i="2"/>
  <c r="N514" s="1"/>
  <c r="M513"/>
  <c r="N513" s="1"/>
  <c r="M929" i="1"/>
  <c r="N929" s="1"/>
  <c r="M930"/>
  <c r="N930" s="1"/>
  <c r="M515" i="2"/>
  <c r="N515" s="1"/>
  <c r="M931" i="1"/>
  <c r="N931" s="1"/>
  <c r="M932"/>
  <c r="N932" s="1"/>
  <c r="M516" i="2"/>
  <c r="N516" s="1"/>
  <c r="M934" i="1"/>
  <c r="N934" s="1"/>
  <c r="M933"/>
  <c r="N933" s="1"/>
  <c r="M935"/>
  <c r="N935" s="1"/>
  <c r="M517" i="2"/>
  <c r="N517" s="1"/>
  <c r="M937" i="1"/>
  <c r="N937" s="1"/>
  <c r="M936"/>
  <c r="N936" s="1"/>
  <c r="M938"/>
  <c r="N938" s="1"/>
  <c r="M518" i="2"/>
  <c r="N518" s="1"/>
  <c r="M939" i="1"/>
  <c r="N939" s="1"/>
  <c r="M519" i="2"/>
  <c r="N519" s="1"/>
  <c r="M940" i="1"/>
  <c r="N940" s="1"/>
  <c r="M941"/>
  <c r="N941" s="1"/>
  <c r="M942"/>
  <c r="N942" s="1"/>
  <c r="M943"/>
  <c r="N943" s="1"/>
  <c r="M944"/>
  <c r="N944" s="1"/>
  <c r="M520" i="2"/>
  <c r="N520" s="1"/>
  <c r="M945" i="1"/>
  <c r="N945" s="1"/>
  <c r="M947"/>
  <c r="N947" s="1"/>
  <c r="M946"/>
  <c r="N946" s="1"/>
  <c r="M948"/>
  <c r="N948" s="1"/>
  <c r="M949"/>
  <c r="N949" s="1"/>
  <c r="M950"/>
  <c r="N950" s="1"/>
  <c r="M952"/>
  <c r="N952" s="1"/>
  <c r="M951"/>
  <c r="N951" s="1"/>
  <c r="M953"/>
  <c r="N953" s="1"/>
  <c r="M954"/>
  <c r="N954" s="1"/>
  <c r="M955"/>
  <c r="N955" s="1"/>
  <c r="M956"/>
  <c r="N956" s="1"/>
  <c r="M521" i="2"/>
  <c r="N521" s="1"/>
  <c r="M957" i="1"/>
  <c r="N957" s="1"/>
  <c r="M958"/>
  <c r="N958" s="1"/>
  <c r="M959"/>
  <c r="N959" s="1"/>
  <c r="M960"/>
  <c r="N960" s="1"/>
  <c r="M522" i="2"/>
  <c r="N522" s="1"/>
  <c r="M962" i="1"/>
  <c r="N962" s="1"/>
  <c r="M961"/>
  <c r="N961" s="1"/>
  <c r="M963"/>
  <c r="N963" s="1"/>
  <c r="M964"/>
  <c r="N964" s="1"/>
  <c r="M965"/>
  <c r="N965" s="1"/>
  <c r="M966"/>
  <c r="N966" s="1"/>
  <c r="M967"/>
  <c r="N967" s="1"/>
  <c r="M968"/>
  <c r="N968" s="1"/>
  <c r="M969"/>
  <c r="N969" s="1"/>
  <c r="H528" i="2"/>
  <c r="M971" i="1"/>
  <c r="N971" s="1"/>
  <c r="M970"/>
  <c r="N970" s="1"/>
  <c r="M972"/>
  <c r="N972" s="1"/>
  <c r="M975"/>
  <c r="N975" s="1"/>
  <c r="M974"/>
  <c r="N974" s="1"/>
  <c r="M973"/>
  <c r="N973" s="1"/>
  <c r="M976"/>
  <c r="N976" s="1"/>
  <c r="F534" i="2"/>
  <c r="F533"/>
  <c r="F532"/>
  <c r="F531"/>
  <c r="F530"/>
  <c r="F529"/>
  <c r="M523"/>
  <c r="N523" s="1"/>
  <c r="M977" i="1"/>
  <c r="N977" s="1"/>
  <c r="M979"/>
  <c r="N979" s="1"/>
  <c r="M978"/>
  <c r="N978" s="1"/>
  <c r="M980"/>
  <c r="N980" s="1"/>
  <c r="M981"/>
  <c r="N981" s="1"/>
  <c r="M553" i="2"/>
  <c r="N553" s="1"/>
  <c r="M982" i="1"/>
  <c r="N982" s="1"/>
  <c r="F995"/>
  <c r="F994"/>
  <c r="F993"/>
  <c r="F992"/>
  <c r="F991"/>
  <c r="F990"/>
  <c r="H989"/>
  <c r="M983"/>
  <c r="N983" s="1"/>
  <c r="M1012"/>
  <c r="N1012" s="1"/>
  <c r="M555" i="2"/>
  <c r="N555" s="1"/>
  <c r="M554"/>
  <c r="N554" s="1"/>
  <c r="M1013" i="1"/>
  <c r="N1013" s="1"/>
  <c r="M1015"/>
  <c r="N1015" s="1"/>
  <c r="M1014"/>
  <c r="N1014" s="1"/>
  <c r="M1016"/>
  <c r="N1016" s="1"/>
  <c r="M1018"/>
  <c r="N1018" s="1"/>
  <c r="M1017"/>
  <c r="N1017" s="1"/>
  <c r="M1019"/>
  <c r="N1019" s="1"/>
  <c r="M552" i="2"/>
  <c r="N552" s="1"/>
  <c r="M1020" i="1"/>
  <c r="N1020" s="1"/>
  <c r="M1023"/>
  <c r="N1023" s="1"/>
  <c r="M1022"/>
  <c r="N1022" s="1"/>
  <c r="M1021"/>
  <c r="N1021" s="1"/>
  <c r="M1024"/>
  <c r="N1024" s="1"/>
  <c r="M556" i="2"/>
  <c r="N556" s="1"/>
  <c r="M1025" i="1"/>
  <c r="N1025" s="1"/>
  <c r="M1027"/>
  <c r="N1027" s="1"/>
  <c r="M1026"/>
  <c r="N1026" s="1"/>
  <c r="M1028"/>
  <c r="N1028" s="1"/>
  <c r="M1029"/>
  <c r="N1029" s="1"/>
  <c r="M557" i="2"/>
  <c r="N557" s="1"/>
  <c r="M1030" i="1"/>
  <c r="N1030" s="1"/>
  <c r="M1031"/>
  <c r="N1031" s="1"/>
  <c r="M558" i="2"/>
  <c r="N558" s="1"/>
  <c r="M559"/>
  <c r="N559" s="1"/>
  <c r="M1032" i="1"/>
  <c r="N1032" s="1"/>
  <c r="M1034"/>
  <c r="N1034" s="1"/>
  <c r="M1033"/>
  <c r="N1033" s="1"/>
  <c r="M1035"/>
  <c r="N1035" s="1"/>
  <c r="M560" i="2"/>
  <c r="N560" s="1"/>
  <c r="M1038" i="1"/>
  <c r="N1038" s="1"/>
  <c r="M1037"/>
  <c r="N1037" s="1"/>
  <c r="M1036"/>
  <c r="N1036" s="1"/>
  <c r="M1039"/>
  <c r="N1039" s="1"/>
  <c r="M561" i="2"/>
  <c r="N561" s="1"/>
  <c r="M1047" i="1"/>
  <c r="N1047" s="1"/>
  <c r="M1046"/>
  <c r="N1046" s="1"/>
  <c r="M1045"/>
  <c r="N1045" s="1"/>
  <c r="M1048"/>
  <c r="N1048" s="1"/>
  <c r="M1049"/>
  <c r="N1049" s="1"/>
  <c r="M562" i="2"/>
  <c r="N562" s="1"/>
  <c r="M1040" i="1"/>
  <c r="N1040" s="1"/>
  <c r="M1042"/>
  <c r="N1042" s="1"/>
  <c r="M1041"/>
  <c r="N1041" s="1"/>
  <c r="M1043"/>
  <c r="N1043" s="1"/>
  <c r="M1044"/>
  <c r="N1044" s="1"/>
  <c r="M1050"/>
  <c r="N1050" s="1"/>
  <c r="M563" i="2"/>
  <c r="N563" s="1"/>
  <c r="M1051" i="1"/>
  <c r="N1051" s="1"/>
  <c r="M1052"/>
  <c r="N1052" s="1"/>
  <c r="M1054"/>
  <c r="N1054" s="1"/>
  <c r="M1053"/>
  <c r="N1053" s="1"/>
  <c r="M1055"/>
  <c r="N1055" s="1"/>
  <c r="M1056"/>
  <c r="N1056" s="1"/>
  <c r="M1057"/>
  <c r="N1057" s="1"/>
  <c r="M1059"/>
  <c r="N1059" s="1"/>
  <c r="M1061"/>
  <c r="N1061" s="1"/>
  <c r="M1058"/>
  <c r="N1058" s="1"/>
  <c r="M1060"/>
  <c r="N1060" s="1"/>
  <c r="M1062"/>
  <c r="N1062" s="1"/>
  <c r="M1063"/>
  <c r="N1063" s="1"/>
  <c r="M1064"/>
  <c r="N1064" s="1"/>
  <c r="M1065"/>
  <c r="N1065" s="1"/>
  <c r="M1066"/>
  <c r="N1066" s="1"/>
  <c r="M1067"/>
  <c r="N1067" s="1"/>
  <c r="M1096"/>
  <c r="N1096" s="1"/>
  <c r="F575" i="2"/>
  <c r="F574"/>
  <c r="F573"/>
  <c r="F572"/>
  <c r="F571"/>
  <c r="F570"/>
  <c r="H569"/>
  <c r="F1079" i="1"/>
  <c r="F1078"/>
  <c r="F1077"/>
  <c r="F1076"/>
  <c r="F1075"/>
  <c r="F1074"/>
  <c r="H1073"/>
  <c r="M594" i="2"/>
  <c r="N594" s="1"/>
  <c r="M593"/>
  <c r="N593" s="1"/>
  <c r="M1099" i="1"/>
  <c r="N1099" s="1"/>
  <c r="M1098"/>
  <c r="N1098" s="1"/>
  <c r="M1097"/>
  <c r="N1097" s="1"/>
  <c r="M1100"/>
  <c r="N1100" s="1"/>
  <c r="M595" i="2"/>
  <c r="N595" s="1"/>
  <c r="M1101" i="1"/>
  <c r="N1101" s="1"/>
  <c r="M1102"/>
  <c r="N1102" s="1"/>
  <c r="M1103"/>
  <c r="N1103" s="1"/>
  <c r="M596" i="2"/>
  <c r="N596" s="1"/>
  <c r="M1105" i="1"/>
  <c r="N1105" s="1"/>
  <c r="M1104"/>
  <c r="N1104" s="1"/>
  <c r="M1106"/>
  <c r="N1106" s="1"/>
  <c r="M1108"/>
  <c r="N1108" s="1"/>
  <c r="M1107"/>
  <c r="N1107" s="1"/>
  <c r="M1109"/>
  <c r="N1109" s="1"/>
  <c r="M597" i="2"/>
  <c r="N597" s="1"/>
  <c r="M1112" i="1"/>
  <c r="N1112" s="1"/>
  <c r="M1111"/>
  <c r="N1111" s="1"/>
  <c r="M1110"/>
  <c r="N1110" s="1"/>
  <c r="M1113"/>
  <c r="N1113" s="1"/>
  <c r="M1124"/>
  <c r="N1124" s="1"/>
  <c r="M1114"/>
  <c r="N1114" s="1"/>
  <c r="M1115"/>
  <c r="N1115" s="1"/>
  <c r="M1116"/>
  <c r="N1116" s="1"/>
  <c r="M1117"/>
  <c r="N1117" s="1"/>
  <c r="M1118"/>
  <c r="N1118" s="1"/>
  <c r="M598" i="2"/>
  <c r="N598" s="1"/>
  <c r="M1119" i="1"/>
  <c r="N1119" s="1"/>
  <c r="M1120"/>
  <c r="N1120" s="1"/>
  <c r="M1121"/>
  <c r="N1121" s="1"/>
  <c r="M1122"/>
  <c r="N1122" s="1"/>
  <c r="M1123"/>
  <c r="N1123" s="1"/>
  <c r="M599" i="2"/>
  <c r="N599" s="1"/>
  <c r="M600"/>
  <c r="N600" s="1"/>
  <c r="M1125" i="1"/>
  <c r="N1125" s="1"/>
  <c r="M1126"/>
  <c r="N1126" s="1"/>
  <c r="M1127"/>
  <c r="N1127" s="1"/>
  <c r="M601" i="2"/>
  <c r="N601" s="1"/>
  <c r="M1128" i="1"/>
  <c r="N1128" s="1"/>
  <c r="M1129"/>
  <c r="N1129" s="1"/>
  <c r="M1130"/>
  <c r="N1130" s="1"/>
  <c r="M1131"/>
  <c r="N1131" s="1"/>
  <c r="M602" i="2"/>
  <c r="N602" s="1"/>
  <c r="M1132" i="1"/>
  <c r="N1132" s="1"/>
  <c r="M1133"/>
  <c r="N1133" s="1"/>
  <c r="M1135"/>
  <c r="N1135" s="1"/>
  <c r="M1134"/>
  <c r="N1134" s="1"/>
  <c r="M1136"/>
  <c r="N1136" s="1"/>
  <c r="M603" i="2"/>
  <c r="N603" s="1"/>
  <c r="M1138" i="1"/>
  <c r="N1138" s="1"/>
  <c r="M1137"/>
  <c r="N1137" s="1"/>
  <c r="M1139"/>
  <c r="N1139" s="1"/>
  <c r="M1141"/>
  <c r="N1141" s="1"/>
  <c r="M1140"/>
  <c r="N1140" s="1"/>
  <c r="M1142"/>
  <c r="N1142" s="1"/>
  <c r="M604" i="2"/>
  <c r="N604" s="1"/>
  <c r="M1143" i="1"/>
  <c r="N1143" s="1"/>
  <c r="M1144"/>
  <c r="N1144" s="1"/>
  <c r="M1145"/>
  <c r="N1145" s="1"/>
  <c r="M605" i="2"/>
  <c r="N605" s="1"/>
  <c r="M1147" i="1"/>
  <c r="N1147" s="1"/>
  <c r="M1146"/>
  <c r="N1146" s="1"/>
  <c r="M1148"/>
  <c r="N1148" s="1"/>
  <c r="M606" i="2"/>
  <c r="N606" s="1"/>
  <c r="M1150" i="1"/>
  <c r="N1150" s="1"/>
  <c r="M1149"/>
  <c r="N1149" s="1"/>
  <c r="M1151"/>
  <c r="N1151" s="1"/>
  <c r="M1152"/>
  <c r="N1152" s="1"/>
  <c r="M1153"/>
  <c r="N1153" s="1"/>
  <c r="M607" i="2"/>
  <c r="N607" s="1"/>
  <c r="M1155" i="1"/>
  <c r="N1155" s="1"/>
  <c r="M1154"/>
  <c r="N1154" s="1"/>
  <c r="M1156"/>
  <c r="N1156" s="1"/>
  <c r="M608" i="2"/>
  <c r="N608" s="1"/>
  <c r="M1157" i="1"/>
  <c r="N1157" s="1"/>
  <c r="M1158"/>
  <c r="N1158" s="1"/>
  <c r="M1159"/>
  <c r="N1159" s="1"/>
  <c r="M1160"/>
  <c r="N1160" s="1"/>
  <c r="M1161"/>
  <c r="N1161" s="1"/>
  <c r="M609" i="2"/>
  <c r="N609" s="1"/>
  <c r="M1162" i="1"/>
  <c r="N1162" s="1"/>
  <c r="M1163"/>
  <c r="N1163" s="1"/>
  <c r="M1164"/>
  <c r="N1164" s="1"/>
  <c r="M1167"/>
  <c r="N1167" s="1"/>
  <c r="M1166"/>
  <c r="N1166" s="1"/>
  <c r="M1165"/>
  <c r="N1165" s="1"/>
  <c r="M1168"/>
  <c r="N1168" s="1"/>
  <c r="M1169"/>
  <c r="N1169" s="1"/>
  <c r="M1170"/>
  <c r="N1170" s="1"/>
  <c r="M1172"/>
  <c r="N1172" s="1"/>
  <c r="M1171"/>
  <c r="N1171" s="1"/>
  <c r="M1173"/>
  <c r="N1173" s="1"/>
  <c r="M1175"/>
  <c r="N1175" s="1"/>
  <c r="F621" i="2"/>
  <c r="F620"/>
  <c r="F619"/>
  <c r="F618"/>
  <c r="F617"/>
  <c r="F616"/>
  <c r="H615"/>
  <c r="F1188" i="1"/>
  <c r="F1187"/>
  <c r="F1186"/>
  <c r="F1185"/>
  <c r="F1184"/>
  <c r="F1183"/>
  <c r="H1182"/>
  <c r="M1176"/>
  <c r="N1176" s="1"/>
  <c r="M1174"/>
  <c r="N1174" s="1"/>
  <c r="M1205"/>
  <c r="N1205" s="1"/>
  <c r="M1206"/>
  <c r="N1206" s="1"/>
  <c r="M1207"/>
  <c r="N1207" s="1"/>
  <c r="M1209"/>
  <c r="N1209" s="1"/>
  <c r="M1208"/>
  <c r="N1208" s="1"/>
  <c r="M1210"/>
  <c r="N1210" s="1"/>
  <c r="M1211"/>
  <c r="N1211" s="1"/>
  <c r="M638" i="2"/>
  <c r="N638" s="1"/>
  <c r="M639"/>
  <c r="N639" s="1"/>
  <c r="M1212" i="1"/>
  <c r="N1212" s="1"/>
  <c r="M640" i="2"/>
  <c r="N640" s="1"/>
  <c r="M1213" i="1"/>
  <c r="N1213" s="1"/>
  <c r="M1214"/>
  <c r="N1214" s="1"/>
  <c r="M641" i="2"/>
  <c r="N641" s="1"/>
  <c r="M1217" i="1"/>
  <c r="N1217" s="1"/>
  <c r="M1216"/>
  <c r="N1216" s="1"/>
  <c r="M1215"/>
  <c r="N1215" s="1"/>
  <c r="M1218"/>
  <c r="N1218" s="1"/>
  <c r="M642" i="2"/>
  <c r="N642" s="1"/>
  <c r="M1220" i="1"/>
  <c r="N1220" s="1"/>
  <c r="M1219"/>
  <c r="N1219" s="1"/>
  <c r="M1222"/>
  <c r="N1222" s="1"/>
  <c r="M1221"/>
  <c r="N1221" s="1"/>
  <c r="M1223"/>
  <c r="N1223" s="1"/>
  <c r="M643" i="2"/>
  <c r="N643" s="1"/>
  <c r="M1224" i="1"/>
  <c r="N1224" s="1"/>
  <c r="M1226"/>
  <c r="N1226" s="1"/>
  <c r="M1225"/>
  <c r="N1225" s="1"/>
  <c r="M1227"/>
  <c r="N1227" s="1"/>
  <c r="M644" i="2"/>
  <c r="N644" s="1"/>
  <c r="M1228" i="1"/>
  <c r="N1228" s="1"/>
  <c r="M1229"/>
  <c r="N1229" s="1"/>
  <c r="M1230"/>
  <c r="N1230" s="1"/>
  <c r="M1231"/>
  <c r="N1231" s="1"/>
  <c r="M645" i="2"/>
  <c r="N645" s="1"/>
  <c r="M1232" i="1"/>
  <c r="N1232" s="1"/>
  <c r="M1233"/>
  <c r="N1233" s="1"/>
  <c r="M646" i="2"/>
  <c r="N646" s="1"/>
  <c r="M1234" i="1"/>
  <c r="N1234" s="1"/>
  <c r="M1235"/>
  <c r="N1235" s="1"/>
  <c r="M1236"/>
  <c r="N1236" s="1"/>
  <c r="M1237"/>
  <c r="N1237" s="1"/>
  <c r="M1238"/>
  <c r="N1238" s="1"/>
  <c r="M1245"/>
  <c r="N1245" s="1"/>
  <c r="M1239"/>
  <c r="N1239" s="1"/>
  <c r="M1241"/>
  <c r="N1241" s="1"/>
  <c r="M1240"/>
  <c r="N1240" s="1"/>
  <c r="M1242"/>
  <c r="N1242" s="1"/>
  <c r="M647" i="2"/>
  <c r="N647" s="1"/>
  <c r="M1243" i="1"/>
  <c r="N1243" s="1"/>
  <c r="M1244"/>
  <c r="N1244" s="1"/>
  <c r="M649" i="2"/>
  <c r="N649" s="1"/>
  <c r="M1246" i="1"/>
  <c r="N1246" s="1"/>
  <c r="M1247"/>
  <c r="N1247" s="1"/>
  <c r="M1248"/>
  <c r="N1248" s="1"/>
  <c r="M1249"/>
  <c r="N1249" s="1"/>
  <c r="M648" i="2"/>
  <c r="N648" s="1"/>
  <c r="M1250" i="1"/>
  <c r="N1250" s="1"/>
  <c r="M1251"/>
  <c r="N1251" s="1"/>
  <c r="M1253"/>
  <c r="N1253" s="1"/>
  <c r="M1252"/>
  <c r="N1252" s="1"/>
  <c r="M1254"/>
  <c r="N1254" s="1"/>
  <c r="M1255"/>
  <c r="N1255" s="1"/>
  <c r="M650" i="2"/>
  <c r="N650" s="1"/>
  <c r="M651"/>
  <c r="N651" s="1"/>
  <c r="M1257" i="1"/>
  <c r="N1257" s="1"/>
  <c r="M1256"/>
  <c r="N1256" s="1"/>
  <c r="M1258"/>
  <c r="N1258" s="1"/>
  <c r="M1260"/>
  <c r="N1260" s="1"/>
  <c r="M1259"/>
  <c r="N1259" s="1"/>
  <c r="M1261"/>
  <c r="N1261" s="1"/>
  <c r="M1264"/>
  <c r="N1264" s="1"/>
  <c r="M652" i="2"/>
  <c r="N652" s="1"/>
  <c r="M1262" i="1"/>
  <c r="N1262" s="1"/>
  <c r="M1263"/>
  <c r="N1263" s="1"/>
  <c r="F663" i="2"/>
  <c r="F662"/>
  <c r="F661"/>
  <c r="F660"/>
  <c r="F659"/>
  <c r="F658"/>
  <c r="H657"/>
  <c r="M1267" i="1"/>
  <c r="N1267" s="1"/>
  <c r="M1266"/>
  <c r="N1266" s="1"/>
  <c r="M1265"/>
  <c r="N1265" s="1"/>
  <c r="M1268"/>
  <c r="N1268" s="1"/>
  <c r="F1282"/>
  <c r="F1281"/>
  <c r="F1280"/>
  <c r="F1279"/>
  <c r="F1278"/>
  <c r="F1277"/>
  <c r="H1276"/>
  <c r="M1270"/>
  <c r="N1270" s="1"/>
  <c r="M1269"/>
  <c r="N1269" s="1"/>
  <c r="M681" i="2"/>
  <c r="N681" s="1"/>
  <c r="M682"/>
  <c r="N682" s="1"/>
  <c r="M683"/>
  <c r="N683" s="1"/>
  <c r="M1300" i="1"/>
  <c r="N1300" s="1"/>
  <c r="M1299"/>
  <c r="N1299" s="1"/>
  <c r="M1302"/>
  <c r="N1302" s="1"/>
  <c r="M1301"/>
  <c r="N1301" s="1"/>
  <c r="M1303"/>
  <c r="N1303" s="1"/>
  <c r="M1304"/>
  <c r="N1304" s="1"/>
  <c r="M1305"/>
  <c r="N1305" s="1"/>
  <c r="M1307"/>
  <c r="N1307" s="1"/>
  <c r="M1306"/>
  <c r="N1306" s="1"/>
  <c r="M1308"/>
  <c r="N1308" s="1"/>
  <c r="M684" i="2"/>
  <c r="N684" s="1"/>
  <c r="M685"/>
  <c r="N685" s="1"/>
  <c r="M1311" i="1"/>
  <c r="N1311" s="1"/>
  <c r="M1309"/>
  <c r="N1309" s="1"/>
  <c r="M1310"/>
  <c r="N1310" s="1"/>
  <c r="M1312"/>
  <c r="N1312" s="1"/>
  <c r="M1313"/>
  <c r="N1313" s="1"/>
  <c r="M1314"/>
  <c r="N1314" s="1"/>
  <c r="M686" i="2"/>
  <c r="N686" s="1"/>
  <c r="M1315" i="1"/>
  <c r="N1315" s="1"/>
  <c r="M1316"/>
  <c r="N1316" s="1"/>
  <c r="M1317"/>
  <c r="N1317" s="1"/>
  <c r="M1318"/>
  <c r="N1318" s="1"/>
  <c r="M687" i="2"/>
  <c r="N687" s="1"/>
  <c r="M1319" i="1"/>
  <c r="N1319" s="1"/>
  <c r="M1320"/>
  <c r="N1320" s="1"/>
  <c r="M1321"/>
  <c r="N1321" s="1"/>
  <c r="M1322"/>
  <c r="N1322" s="1"/>
  <c r="M1323"/>
  <c r="N1323" s="1"/>
  <c r="M1324"/>
  <c r="N1324" s="1"/>
  <c r="M1325"/>
  <c r="N1325" s="1"/>
  <c r="M688" i="2"/>
  <c r="N688" s="1"/>
  <c r="M1326" i="1"/>
  <c r="N1326" s="1"/>
  <c r="M1327"/>
  <c r="N1327" s="1"/>
  <c r="M1328"/>
  <c r="N1328" s="1"/>
  <c r="M1329"/>
  <c r="N1329" s="1"/>
  <c r="M1330"/>
  <c r="N1330" s="1"/>
  <c r="M1331"/>
  <c r="N1331" s="1"/>
  <c r="M1332"/>
  <c r="N1332" s="1"/>
  <c r="M1333"/>
  <c r="N1333" s="1"/>
  <c r="M1334"/>
  <c r="N1334" s="1"/>
  <c r="M1335"/>
  <c r="N1335" s="1"/>
  <c r="M1336"/>
  <c r="N1336" s="1"/>
  <c r="M1337"/>
  <c r="N1337" s="1"/>
  <c r="M689" i="2"/>
  <c r="N689" s="1"/>
  <c r="M1338" i="1"/>
  <c r="N1338" s="1"/>
  <c r="M1339"/>
  <c r="N1339" s="1"/>
  <c r="M1340"/>
  <c r="N1340" s="1"/>
  <c r="M1341"/>
  <c r="N1341" s="1"/>
  <c r="M690" i="2"/>
  <c r="N690" s="1"/>
  <c r="M1342" i="1"/>
  <c r="N1342" s="1"/>
  <c r="M691" i="2"/>
  <c r="N691" s="1"/>
  <c r="M1350" i="1"/>
  <c r="N1350" s="1"/>
  <c r="M1354"/>
  <c r="N1354" s="1"/>
  <c r="M1343"/>
  <c r="N1343" s="1"/>
  <c r="M1344"/>
  <c r="N1344" s="1"/>
  <c r="M1345"/>
  <c r="N1345" s="1"/>
  <c r="M1346"/>
  <c r="N1346" s="1"/>
  <c r="M1347"/>
  <c r="N1347" s="1"/>
  <c r="M1348"/>
  <c r="N1348" s="1"/>
  <c r="M1349"/>
  <c r="N1349" s="1"/>
  <c r="M1351"/>
  <c r="N1351" s="1"/>
  <c r="M1352"/>
  <c r="N1352" s="1"/>
  <c r="M1353"/>
  <c r="N1353" s="1"/>
  <c r="M1360"/>
  <c r="N1360" s="1"/>
  <c r="M692" i="2"/>
  <c r="N692" s="1"/>
  <c r="M1355" i="1"/>
  <c r="N1355" s="1"/>
  <c r="M1356"/>
  <c r="N1356" s="1"/>
  <c r="M1357"/>
  <c r="N1357" s="1"/>
  <c r="M1358"/>
  <c r="N1358" s="1"/>
  <c r="M1359"/>
  <c r="N1359" s="1"/>
  <c r="M693" i="2"/>
  <c r="N693" s="1"/>
  <c r="M1361" i="1"/>
  <c r="N1361" s="1"/>
  <c r="M1362"/>
  <c r="N1362" s="1"/>
  <c r="M1363"/>
  <c r="N1363" s="1"/>
  <c r="M1364"/>
  <c r="N1364" s="1"/>
  <c r="M1365"/>
  <c r="N1365" s="1"/>
  <c r="M1366"/>
  <c r="N1366" s="1"/>
  <c r="M1367"/>
  <c r="N1367" s="1"/>
  <c r="M1368"/>
  <c r="N1368" s="1"/>
  <c r="M1369"/>
  <c r="N1369" s="1"/>
  <c r="M1370"/>
  <c r="N1370" s="1"/>
  <c r="M1371"/>
  <c r="N1371" s="1"/>
  <c r="M1372"/>
  <c r="N1372" s="1"/>
  <c r="M1373"/>
  <c r="N1373" s="1"/>
  <c r="F705" i="2"/>
  <c r="F704"/>
  <c r="F703"/>
  <c r="F702"/>
  <c r="F701"/>
  <c r="F700"/>
  <c r="H699"/>
  <c r="F1386" i="1"/>
  <c r="F1385"/>
  <c r="F1384"/>
  <c r="F1383"/>
  <c r="F1382"/>
  <c r="F1381"/>
  <c r="H1380"/>
  <c r="M1374"/>
  <c r="N1374" s="1"/>
  <c r="M1405"/>
  <c r="N1405" s="1"/>
  <c r="M1406"/>
  <c r="N1406" s="1"/>
  <c r="M722" i="2"/>
  <c r="N722" s="1"/>
  <c r="M723"/>
  <c r="N723" s="1"/>
  <c r="M724"/>
  <c r="N724" s="1"/>
  <c r="M1404" i="1"/>
  <c r="N1404" s="1"/>
  <c r="M1407"/>
  <c r="N1407" s="1"/>
  <c r="M1408"/>
  <c r="N1408" s="1"/>
  <c r="M1409"/>
  <c r="N1409" s="1"/>
  <c r="M1410"/>
  <c r="N1410" s="1"/>
  <c r="M1411"/>
  <c r="N1411" s="1"/>
  <c r="M1412"/>
  <c r="N1412" s="1"/>
  <c r="M1413"/>
  <c r="N1413" s="1"/>
  <c r="M1414"/>
  <c r="N1414" s="1"/>
  <c r="M1415"/>
  <c r="N1415" s="1"/>
  <c r="M725" i="2"/>
  <c r="N725" s="1"/>
  <c r="M1418" i="1"/>
  <c r="N1418" s="1"/>
  <c r="M1416"/>
  <c r="N1416" s="1"/>
  <c r="M1417"/>
  <c r="N1417" s="1"/>
  <c r="M1419"/>
  <c r="N1419" s="1"/>
  <c r="M1420"/>
  <c r="N1420" s="1"/>
  <c r="M1421"/>
  <c r="N1421" s="1"/>
  <c r="M1422"/>
  <c r="N1422" s="1"/>
  <c r="H734" i="2"/>
  <c r="M726"/>
  <c r="N726" s="1"/>
  <c r="M1423" i="1"/>
  <c r="N1423" s="1"/>
  <c r="M1424"/>
  <c r="N1424" s="1"/>
  <c r="M1425"/>
  <c r="N1425" s="1"/>
  <c r="M1426"/>
  <c r="N1426" s="1"/>
  <c r="M1427"/>
  <c r="N1427" s="1"/>
  <c r="M1428"/>
  <c r="N1428" s="1"/>
  <c r="M1429"/>
  <c r="N1429" s="1"/>
  <c r="M1430"/>
  <c r="N1430" s="1"/>
  <c r="M1431"/>
  <c r="N1431" s="1"/>
  <c r="M727" i="2"/>
  <c r="N727" s="1"/>
  <c r="M1432" i="1"/>
  <c r="N1432" s="1"/>
  <c r="M1433"/>
  <c r="N1433" s="1"/>
  <c r="M1434"/>
  <c r="N1434" s="1"/>
  <c r="M728" i="2"/>
  <c r="N728" s="1"/>
  <c r="M1438" i="1"/>
  <c r="N1438" s="1"/>
  <c r="M1435"/>
  <c r="N1435" s="1"/>
  <c r="M1436"/>
  <c r="N1436" s="1"/>
  <c r="M1437"/>
  <c r="N1437" s="1"/>
  <c r="M1439"/>
  <c r="N1439" s="1"/>
  <c r="M1441"/>
  <c r="N1441" s="1"/>
  <c r="M1440"/>
  <c r="N1440" s="1"/>
  <c r="M1442"/>
  <c r="N1442" s="1"/>
  <c r="M1443"/>
  <c r="N1443" s="1"/>
  <c r="M1444"/>
  <c r="N1444" s="1"/>
  <c r="M1445"/>
  <c r="N1445" s="1"/>
  <c r="M1446"/>
  <c r="N1446" s="1"/>
  <c r="M1447"/>
  <c r="N1447" s="1"/>
  <c r="M1448"/>
  <c r="N1448" s="1"/>
  <c r="M1449"/>
  <c r="N1449" s="1"/>
  <c r="M1450"/>
  <c r="N1450" s="1"/>
  <c r="M1451"/>
  <c r="N1451" s="1"/>
  <c r="M1452"/>
  <c r="N1452" s="1"/>
  <c r="M1453"/>
  <c r="N1453" s="1"/>
  <c r="M1454"/>
  <c r="N1454" s="1"/>
  <c r="M1455"/>
  <c r="N1455" s="1"/>
  <c r="M1456"/>
  <c r="N1456" s="1"/>
  <c r="M1457"/>
  <c r="N1457" s="1"/>
  <c r="M1458"/>
  <c r="N1458" s="1"/>
  <c r="M1459"/>
  <c r="N1459" s="1"/>
  <c r="M1460"/>
  <c r="N1460" s="1"/>
  <c r="F740" i="2"/>
  <c r="F739"/>
  <c r="F738"/>
  <c r="F737"/>
  <c r="F736"/>
  <c r="F735"/>
  <c r="F1474" i="1"/>
  <c r="F1473"/>
  <c r="F1472"/>
  <c r="F1471"/>
  <c r="F1470"/>
  <c r="F1469"/>
  <c r="H1468"/>
  <c r="M1462"/>
  <c r="N1462" s="1"/>
  <c r="M1461"/>
  <c r="N1461" s="1"/>
  <c r="M757" i="2"/>
  <c r="N757" s="1"/>
  <c r="M1494" i="1"/>
  <c r="N1494" s="1"/>
  <c r="M1492"/>
  <c r="N1492" s="1"/>
  <c r="M1493"/>
  <c r="N1493" s="1"/>
  <c r="M1495"/>
  <c r="N1495" s="1"/>
  <c r="M1491"/>
  <c r="N1491" s="1"/>
  <c r="M1496"/>
  <c r="N1496" s="1"/>
  <c r="M1497"/>
  <c r="N1497" s="1"/>
  <c r="M1498"/>
  <c r="N1498" s="1"/>
  <c r="M1499"/>
  <c r="N1499" s="1"/>
  <c r="M1500"/>
  <c r="N1500" s="1"/>
  <c r="M758" i="2"/>
  <c r="N758" s="1"/>
  <c r="M1503" i="1"/>
  <c r="N1503" s="1"/>
  <c r="M1501"/>
  <c r="N1501" s="1"/>
  <c r="M1502"/>
  <c r="N1502" s="1"/>
  <c r="M1504"/>
  <c r="N1504" s="1"/>
  <c r="M1505"/>
  <c r="N1505" s="1"/>
  <c r="M1506"/>
  <c r="N1506" s="1"/>
  <c r="M1507"/>
  <c r="N1507" s="1"/>
  <c r="M1508"/>
  <c r="N1508" s="1"/>
  <c r="M1509"/>
  <c r="N1509" s="1"/>
  <c r="M1510"/>
  <c r="N1510" s="1"/>
  <c r="M1511"/>
  <c r="N1511" s="1"/>
  <c r="M1512"/>
  <c r="N1512" s="1"/>
  <c r="M1513"/>
  <c r="N1513" s="1"/>
  <c r="M1514"/>
  <c r="N1514" s="1"/>
  <c r="M1516"/>
  <c r="N1516" s="1"/>
  <c r="M1517"/>
  <c r="N1517" s="1"/>
  <c r="M1518"/>
  <c r="N1518" s="1"/>
  <c r="M1519"/>
  <c r="N1519" s="1"/>
  <c r="M1515"/>
  <c r="N1515" s="1"/>
  <c r="M759" i="2"/>
  <c r="N759" s="1"/>
  <c r="M1520" i="1"/>
  <c r="N1520" s="1"/>
  <c r="M1521"/>
  <c r="N1521" s="1"/>
  <c r="M1522"/>
  <c r="N1522" s="1"/>
  <c r="M1523"/>
  <c r="N1523" s="1"/>
  <c r="M1524"/>
  <c r="N1524" s="1"/>
  <c r="M1525"/>
  <c r="N1525" s="1"/>
  <c r="M1526"/>
  <c r="N1526" s="1"/>
  <c r="M1527"/>
  <c r="N1527" s="1"/>
  <c r="M1529"/>
  <c r="N1529" s="1"/>
  <c r="M1528"/>
  <c r="N1528" s="1"/>
  <c r="M1530"/>
  <c r="N1530" s="1"/>
  <c r="M1532"/>
  <c r="N1532" s="1"/>
  <c r="M1531"/>
  <c r="N1531" s="1"/>
  <c r="M1533"/>
  <c r="N1533" s="1"/>
  <c r="M1534"/>
  <c r="N1534" s="1"/>
  <c r="M1535"/>
  <c r="N1535" s="1"/>
  <c r="M760" i="2"/>
  <c r="N760" s="1"/>
  <c r="M1536" i="1"/>
  <c r="N1536" s="1"/>
  <c r="M1537"/>
  <c r="N1537" s="1"/>
  <c r="M1539"/>
  <c r="N1539" s="1"/>
  <c r="M1538"/>
  <c r="N1538" s="1"/>
  <c r="M1540"/>
  <c r="N1540" s="1"/>
  <c r="M1541"/>
  <c r="N1541" s="1"/>
  <c r="M1542"/>
  <c r="N1542" s="1"/>
  <c r="M761" i="2"/>
  <c r="N761" s="1"/>
  <c r="M1543" i="1"/>
  <c r="N1543" s="1"/>
  <c r="M1544"/>
  <c r="N1544" s="1"/>
  <c r="M1545"/>
  <c r="N1545" s="1"/>
  <c r="M763" i="2"/>
  <c r="N763" s="1"/>
  <c r="M1546" i="1"/>
  <c r="N1546" s="1"/>
  <c r="M762" i="2"/>
  <c r="N762" s="1"/>
  <c r="M1547" i="1"/>
  <c r="N1547" s="1"/>
  <c r="M1548"/>
  <c r="N1548" s="1"/>
  <c r="M1549"/>
  <c r="N1549" s="1"/>
  <c r="M1550"/>
  <c r="N1550" s="1"/>
  <c r="M764" i="2"/>
  <c r="N764" s="1"/>
  <c r="M1553" i="1"/>
  <c r="N1553" s="1"/>
  <c r="M1556"/>
  <c r="N1556" s="1"/>
  <c r="M1551"/>
  <c r="N1551" s="1"/>
  <c r="M1552"/>
  <c r="N1552" s="1"/>
  <c r="M1554"/>
  <c r="N1554" s="1"/>
  <c r="M765" i="2"/>
  <c r="N765" s="1"/>
  <c r="M1557" i="1"/>
  <c r="N1557" s="1"/>
  <c r="M1555"/>
  <c r="N1555" s="1"/>
  <c r="M1558"/>
  <c r="N1558" s="1"/>
  <c r="M1559"/>
  <c r="N1559" s="1"/>
  <c r="M1560"/>
  <c r="N1560" s="1"/>
  <c r="M1561"/>
  <c r="N1561" s="1"/>
  <c r="M1562"/>
  <c r="N1562" s="1"/>
  <c r="N2156"/>
  <c r="N2139"/>
  <c r="N2137"/>
  <c r="F777" i="2"/>
  <c r="F776"/>
  <c r="F775"/>
  <c r="F774"/>
  <c r="F773"/>
  <c r="F772"/>
  <c r="H771"/>
  <c r="F1576" i="1"/>
  <c r="F1575"/>
  <c r="F1574"/>
  <c r="F1573"/>
  <c r="F1572"/>
  <c r="F1571"/>
  <c r="H1570"/>
  <c r="M1564"/>
  <c r="N1564" s="1"/>
  <c r="M1563"/>
  <c r="N1563" s="1"/>
  <c r="M1593"/>
  <c r="N1593" s="1"/>
  <c r="M1594"/>
  <c r="N1594" s="1"/>
  <c r="M1595"/>
  <c r="N1595" s="1"/>
  <c r="M1596"/>
  <c r="N1596" s="1"/>
  <c r="M1597"/>
  <c r="N1597" s="1"/>
  <c r="M1598"/>
  <c r="N1598" s="1"/>
  <c r="M1599"/>
  <c r="N1599" s="1"/>
  <c r="M1600"/>
  <c r="N1600" s="1"/>
  <c r="M1601"/>
  <c r="N1601" s="1"/>
  <c r="M795" i="2"/>
  <c r="N795" s="1"/>
  <c r="M796"/>
  <c r="N796" s="1"/>
  <c r="M1602" i="1"/>
  <c r="N1602" s="1"/>
  <c r="M1603"/>
  <c r="N1603" s="1"/>
  <c r="M1604"/>
  <c r="N1604" s="1"/>
  <c r="M1605"/>
  <c r="N1605" s="1"/>
  <c r="M1606"/>
  <c r="N1606" s="1"/>
  <c r="M1607"/>
  <c r="N1607" s="1"/>
  <c r="M1608"/>
  <c r="N1608" s="1"/>
  <c r="M1609"/>
  <c r="N1609" s="1"/>
  <c r="M1610"/>
  <c r="N1610" s="1"/>
  <c r="M1611"/>
  <c r="N1611" s="1"/>
  <c r="M1612"/>
  <c r="N1612" s="1"/>
  <c r="M1613"/>
  <c r="N1613" s="1"/>
  <c r="M1614"/>
  <c r="N1614" s="1"/>
  <c r="M1615"/>
  <c r="N1615" s="1"/>
  <c r="M1616"/>
  <c r="N1616" s="1"/>
  <c r="M1617"/>
  <c r="N1617" s="1"/>
  <c r="M1618"/>
  <c r="N1618" s="1"/>
  <c r="M1619"/>
  <c r="N1619" s="1"/>
  <c r="M1620"/>
  <c r="N1620" s="1"/>
  <c r="M1621"/>
  <c r="N1621" s="1"/>
  <c r="M1622"/>
  <c r="N1622" s="1"/>
  <c r="M1623"/>
  <c r="N1623" s="1"/>
  <c r="M797" i="2"/>
  <c r="N797" s="1"/>
  <c r="M1624" i="1"/>
  <c r="N1624" s="1"/>
  <c r="M1625"/>
  <c r="N1625" s="1"/>
  <c r="M1626"/>
  <c r="N1626" s="1"/>
  <c r="M798" i="2"/>
  <c r="N798" s="1"/>
  <c r="M1627" i="1"/>
  <c r="N1627" s="1"/>
  <c r="M1628"/>
  <c r="N1628" s="1"/>
  <c r="M1629"/>
  <c r="N1629" s="1"/>
  <c r="M1630"/>
  <c r="N1630" s="1"/>
  <c r="M1631"/>
  <c r="N1631" s="1"/>
  <c r="M1632"/>
  <c r="N1632" s="1"/>
  <c r="M1633"/>
  <c r="N1633" s="1"/>
  <c r="M1634"/>
  <c r="N1634" s="1"/>
  <c r="M799" i="2"/>
  <c r="N799" s="1"/>
  <c r="M1635" i="1"/>
  <c r="N1635" s="1"/>
  <c r="M1636"/>
  <c r="N1636" s="1"/>
  <c r="M1639"/>
  <c r="N1639" s="1"/>
  <c r="M1637"/>
  <c r="N1637" s="1"/>
  <c r="M1638"/>
  <c r="N1638" s="1"/>
  <c r="M800" i="2"/>
  <c r="N800" s="1"/>
  <c r="M1640" i="1"/>
  <c r="N1640" s="1"/>
  <c r="M1641"/>
  <c r="N1641" s="1"/>
  <c r="M1642"/>
  <c r="N1642" s="1"/>
  <c r="M801" i="2"/>
  <c r="N801" s="1"/>
  <c r="M1643" i="1"/>
  <c r="N1643" s="1"/>
  <c r="M1644"/>
  <c r="N1644" s="1"/>
  <c r="M1645"/>
  <c r="N1645" s="1"/>
  <c r="M1646"/>
  <c r="N1646" s="1"/>
  <c r="M1647"/>
  <c r="N1647" s="1"/>
  <c r="M1648"/>
  <c r="N1648" s="1"/>
  <c r="M1649"/>
  <c r="N1649" s="1"/>
  <c r="M832" i="2"/>
  <c r="N832" s="1"/>
  <c r="M1650" i="1"/>
  <c r="N1650" s="1"/>
  <c r="M1651"/>
  <c r="N1651" s="1"/>
  <c r="M1652"/>
  <c r="N1652" s="1"/>
  <c r="M1653"/>
  <c r="N1653" s="1"/>
  <c r="M1654"/>
  <c r="N1654" s="1"/>
  <c r="N2127"/>
  <c r="N2128"/>
  <c r="N2129"/>
  <c r="N2130"/>
  <c r="N2131"/>
  <c r="N2132"/>
  <c r="N2133"/>
  <c r="N2134"/>
  <c r="N2135"/>
  <c r="N2136"/>
  <c r="N2138"/>
  <c r="N2140"/>
  <c r="N2141"/>
  <c r="N2142"/>
  <c r="N2143"/>
  <c r="N2144"/>
  <c r="N2145"/>
  <c r="N2146"/>
  <c r="N2147"/>
  <c r="N2148"/>
  <c r="N2149"/>
  <c r="N2150"/>
  <c r="N2151"/>
  <c r="N2152"/>
  <c r="N2154"/>
  <c r="N2155"/>
  <c r="N2157"/>
  <c r="N2158"/>
  <c r="N2159"/>
  <c r="N2160"/>
  <c r="N2161"/>
  <c r="N2162"/>
  <c r="N2163"/>
  <c r="N2164"/>
  <c r="N2165"/>
  <c r="N2166"/>
  <c r="N2167"/>
  <c r="N2168"/>
  <c r="N2169"/>
  <c r="N2170"/>
  <c r="N2171"/>
  <c r="N2172"/>
  <c r="N2173"/>
  <c r="N2174"/>
  <c r="N2175"/>
  <c r="N2176"/>
  <c r="N2177"/>
  <c r="N2178"/>
  <c r="N2179"/>
  <c r="N2180"/>
  <c r="N2181"/>
  <c r="N2182"/>
  <c r="N2183"/>
  <c r="F890" i="2"/>
  <c r="F889"/>
  <c r="F888"/>
  <c r="F887"/>
  <c r="F886"/>
  <c r="F885"/>
  <c r="H884"/>
  <c r="M878"/>
  <c r="N878" s="1"/>
  <c r="M877"/>
  <c r="N877" s="1"/>
  <c r="F855"/>
  <c r="F854"/>
  <c r="F853"/>
  <c r="F852"/>
  <c r="F851"/>
  <c r="F850"/>
  <c r="H849"/>
  <c r="M843"/>
  <c r="N843" s="1"/>
  <c r="M842"/>
  <c r="N842" s="1"/>
  <c r="M841"/>
  <c r="N841" s="1"/>
  <c r="M840"/>
  <c r="N840" s="1"/>
  <c r="M839"/>
  <c r="N839" s="1"/>
  <c r="M838"/>
  <c r="N838" s="1"/>
  <c r="M837"/>
  <c r="N837" s="1"/>
  <c r="M836"/>
  <c r="N836" s="1"/>
  <c r="M835"/>
  <c r="N835" s="1"/>
  <c r="M834"/>
  <c r="N834" s="1"/>
  <c r="M833"/>
  <c r="N833" s="1"/>
  <c r="F814"/>
  <c r="F813"/>
  <c r="F812"/>
  <c r="F811"/>
  <c r="F810"/>
  <c r="F809"/>
  <c r="H808"/>
  <c r="M802"/>
  <c r="N802" s="1"/>
  <c r="G2195" i="1"/>
  <c r="G2194"/>
  <c r="G2193"/>
  <c r="G2192"/>
  <c r="G2191"/>
  <c r="G2190"/>
  <c r="I2189"/>
  <c r="M2153"/>
  <c r="N2153" s="1"/>
  <c r="M2126"/>
  <c r="N2126" s="1"/>
  <c r="M2125"/>
  <c r="N2125" s="1"/>
  <c r="M2124"/>
  <c r="N2124" s="1"/>
  <c r="M2123"/>
  <c r="N2123" s="1"/>
  <c r="M2122"/>
  <c r="N2122" s="1"/>
  <c r="M2121"/>
  <c r="N2121" s="1"/>
  <c r="F2103"/>
  <c r="F2102"/>
  <c r="F2101"/>
  <c r="F2100"/>
  <c r="F2099"/>
  <c r="F2098"/>
  <c r="H2097"/>
  <c r="M2091"/>
  <c r="N2091" s="1"/>
  <c r="M2090"/>
  <c r="N2090" s="1"/>
  <c r="M2089"/>
  <c r="N2089" s="1"/>
  <c r="M2088"/>
  <c r="N2088" s="1"/>
  <c r="M2087"/>
  <c r="N2087" s="1"/>
  <c r="M2086"/>
  <c r="N2086" s="1"/>
  <c r="M2085"/>
  <c r="N2085" s="1"/>
  <c r="M2084"/>
  <c r="N2084" s="1"/>
  <c r="M2083"/>
  <c r="N2083" s="1"/>
  <c r="M2082"/>
  <c r="N2082" s="1"/>
  <c r="M2081"/>
  <c r="N2081" s="1"/>
  <c r="M2080"/>
  <c r="N2080" s="1"/>
  <c r="M2079"/>
  <c r="N2079" s="1"/>
  <c r="M2078"/>
  <c r="N2078" s="1"/>
  <c r="M2077"/>
  <c r="N2077" s="1"/>
  <c r="M2076"/>
  <c r="N2076" s="1"/>
  <c r="M2075"/>
  <c r="N2075" s="1"/>
  <c r="M2074"/>
  <c r="N2074" s="1"/>
  <c r="M2073"/>
  <c r="N2073" s="1"/>
  <c r="M2072"/>
  <c r="N2072" s="1"/>
  <c r="M2071"/>
  <c r="N2071" s="1"/>
  <c r="M2070"/>
  <c r="N2070" s="1"/>
  <c r="M2069"/>
  <c r="N2069" s="1"/>
  <c r="M2068"/>
  <c r="N2068" s="1"/>
  <c r="M2067"/>
  <c r="N2067" s="1"/>
  <c r="M2066"/>
  <c r="N2066" s="1"/>
  <c r="M2065"/>
  <c r="N2065" s="1"/>
  <c r="M2064"/>
  <c r="N2064" s="1"/>
  <c r="M2063"/>
  <c r="N2063" s="1"/>
  <c r="M2062"/>
  <c r="N2062" s="1"/>
  <c r="M2061"/>
  <c r="N2061" s="1"/>
  <c r="M2060"/>
  <c r="N2060" s="1"/>
  <c r="M2059"/>
  <c r="N2059" s="1"/>
  <c r="M2058"/>
  <c r="N2058" s="1"/>
  <c r="M2057"/>
  <c r="N2057" s="1"/>
  <c r="M2056"/>
  <c r="N2056" s="1"/>
  <c r="M2055"/>
  <c r="N2055" s="1"/>
  <c r="M2054"/>
  <c r="N2054" s="1"/>
  <c r="M2053"/>
  <c r="N2053" s="1"/>
  <c r="M2052"/>
  <c r="N2052" s="1"/>
  <c r="M2051"/>
  <c r="N2051" s="1"/>
  <c r="M2050"/>
  <c r="N2050" s="1"/>
  <c r="M2049"/>
  <c r="N2049" s="1"/>
  <c r="M2048"/>
  <c r="N2048" s="1"/>
  <c r="M2047"/>
  <c r="N2047" s="1"/>
  <c r="M2046"/>
  <c r="N2046" s="1"/>
  <c r="M2045"/>
  <c r="N2045" s="1"/>
  <c r="M2044"/>
  <c r="N2044" s="1"/>
  <c r="M2043"/>
  <c r="N2043" s="1"/>
  <c r="M2042"/>
  <c r="N2042" s="1"/>
  <c r="M2041"/>
  <c r="N2041" s="1"/>
  <c r="M2040"/>
  <c r="N2040" s="1"/>
  <c r="M2039"/>
  <c r="N2039" s="1"/>
  <c r="M2038"/>
  <c r="N2038" s="1"/>
  <c r="M2037"/>
  <c r="N2037" s="1"/>
  <c r="M2036"/>
  <c r="N2036" s="1"/>
  <c r="M2035"/>
  <c r="N2035" s="1"/>
  <c r="M2034"/>
  <c r="N2034" s="1"/>
  <c r="M2033"/>
  <c r="N2033" s="1"/>
  <c r="M2032"/>
  <c r="N2032" s="1"/>
  <c r="M2031"/>
  <c r="N2031" s="1"/>
  <c r="M2030"/>
  <c r="N2030" s="1"/>
  <c r="M2029"/>
  <c r="N2029" s="1"/>
  <c r="M2028"/>
  <c r="N2028" s="1"/>
  <c r="M2027"/>
  <c r="N2027" s="1"/>
  <c r="M2026"/>
  <c r="N2026" s="1"/>
  <c r="M2025"/>
  <c r="N2025" s="1"/>
  <c r="M2024"/>
  <c r="N2024" s="1"/>
  <c r="M2023"/>
  <c r="N2023" s="1"/>
  <c r="M2022"/>
  <c r="N2022" s="1"/>
  <c r="F2004"/>
  <c r="F2003"/>
  <c r="F2002"/>
  <c r="F2001"/>
  <c r="F2000"/>
  <c r="F1999"/>
  <c r="H1998"/>
  <c r="M1992"/>
  <c r="N1992" s="1"/>
  <c r="M1991"/>
  <c r="N1991" s="1"/>
  <c r="M1990"/>
  <c r="N1990" s="1"/>
  <c r="M1989"/>
  <c r="N1989" s="1"/>
  <c r="M1988"/>
  <c r="N1988" s="1"/>
  <c r="M1987"/>
  <c r="N1987" s="1"/>
  <c r="M1986"/>
  <c r="N1986" s="1"/>
  <c r="M1985"/>
  <c r="N1985" s="1"/>
  <c r="M1984"/>
  <c r="N1984" s="1"/>
  <c r="M1983"/>
  <c r="N1983" s="1"/>
  <c r="M1982"/>
  <c r="N1982" s="1"/>
  <c r="M1981"/>
  <c r="N1981" s="1"/>
  <c r="M1980"/>
  <c r="N1980" s="1"/>
  <c r="M1979"/>
  <c r="N1979" s="1"/>
  <c r="M1978"/>
  <c r="N1978" s="1"/>
  <c r="M1977"/>
  <c r="N1977" s="1"/>
  <c r="M1976"/>
  <c r="N1976" s="1"/>
  <c r="M1975"/>
  <c r="N1975" s="1"/>
  <c r="M1974"/>
  <c r="N1974" s="1"/>
  <c r="M1973"/>
  <c r="N1973" s="1"/>
  <c r="M1972"/>
  <c r="N1972" s="1"/>
  <c r="M1971"/>
  <c r="N1971" s="1"/>
  <c r="M1970"/>
  <c r="N1970" s="1"/>
  <c r="M1969"/>
  <c r="N1969" s="1"/>
  <c r="M1968"/>
  <c r="N1968" s="1"/>
  <c r="M1967"/>
  <c r="N1967" s="1"/>
  <c r="M1966"/>
  <c r="N1966" s="1"/>
  <c r="M1965"/>
  <c r="N1965" s="1"/>
  <c r="M1964"/>
  <c r="N1964" s="1"/>
  <c r="M1963"/>
  <c r="N1963" s="1"/>
  <c r="M1962"/>
  <c r="N1962" s="1"/>
  <c r="M1961"/>
  <c r="N1961" s="1"/>
  <c r="M1960"/>
  <c r="N1960" s="1"/>
  <c r="M1959"/>
  <c r="N1959" s="1"/>
  <c r="M1958"/>
  <c r="N1958" s="1"/>
  <c r="M1957"/>
  <c r="N1957" s="1"/>
  <c r="M1956"/>
  <c r="N1956" s="1"/>
  <c r="M1955"/>
  <c r="N1955" s="1"/>
  <c r="M1954"/>
  <c r="N1954" s="1"/>
  <c r="M1953"/>
  <c r="N1953" s="1"/>
  <c r="M1952"/>
  <c r="N1952" s="1"/>
  <c r="M1951"/>
  <c r="N1951" s="1"/>
  <c r="M1950"/>
  <c r="N1950" s="1"/>
  <c r="F1932"/>
  <c r="F1931"/>
  <c r="F1930"/>
  <c r="F1929"/>
  <c r="F1928"/>
  <c r="F1927"/>
  <c r="H1926"/>
  <c r="M1920"/>
  <c r="N1920" s="1"/>
  <c r="M1919"/>
  <c r="N1919" s="1"/>
  <c r="M1918"/>
  <c r="N1918" s="1"/>
  <c r="M1917"/>
  <c r="N1917" s="1"/>
  <c r="M1916"/>
  <c r="N1916" s="1"/>
  <c r="M1915"/>
  <c r="N1915" s="1"/>
  <c r="M1914"/>
  <c r="N1914" s="1"/>
  <c r="M1913"/>
  <c r="N1913" s="1"/>
  <c r="M1912"/>
  <c r="N1912" s="1"/>
  <c r="M1911"/>
  <c r="N1911" s="1"/>
  <c r="M1910"/>
  <c r="N1910" s="1"/>
  <c r="M1909"/>
  <c r="N1909" s="1"/>
  <c r="M1908"/>
  <c r="N1908" s="1"/>
  <c r="M1907"/>
  <c r="N1907" s="1"/>
  <c r="M1906"/>
  <c r="N1906" s="1"/>
  <c r="M1905"/>
  <c r="N1905" s="1"/>
  <c r="M1904"/>
  <c r="N1904" s="1"/>
  <c r="M1903"/>
  <c r="N1903" s="1"/>
  <c r="M1902"/>
  <c r="N1902" s="1"/>
  <c r="M1901"/>
  <c r="N1901" s="1"/>
  <c r="M1900"/>
  <c r="N1900" s="1"/>
  <c r="M1899"/>
  <c r="N1899" s="1"/>
  <c r="M1898"/>
  <c r="N1898" s="1"/>
  <c r="M1897"/>
  <c r="N1897" s="1"/>
  <c r="M1896"/>
  <c r="N1896" s="1"/>
  <c r="M1895"/>
  <c r="N1895" s="1"/>
  <c r="M1894"/>
  <c r="N1894" s="1"/>
  <c r="M1893"/>
  <c r="N1893" s="1"/>
  <c r="M1892"/>
  <c r="N1892" s="1"/>
  <c r="M1891"/>
  <c r="N1891" s="1"/>
  <c r="M1890"/>
  <c r="N1890" s="1"/>
  <c r="M1889"/>
  <c r="N1889" s="1"/>
  <c r="M1888"/>
  <c r="N1888" s="1"/>
  <c r="M1887"/>
  <c r="N1887" s="1"/>
  <c r="M1886"/>
  <c r="N1886" s="1"/>
  <c r="M1885"/>
  <c r="N1885" s="1"/>
  <c r="M1884"/>
  <c r="N1884" s="1"/>
  <c r="M1883"/>
  <c r="N1883" s="1"/>
  <c r="M1882"/>
  <c r="N1882" s="1"/>
  <c r="M1881"/>
  <c r="N1881" s="1"/>
  <c r="M1880"/>
  <c r="N1880" s="1"/>
  <c r="M1879"/>
  <c r="N1879" s="1"/>
  <c r="M1878"/>
  <c r="N1878" s="1"/>
  <c r="M1877"/>
  <c r="N1877" s="1"/>
  <c r="M1876"/>
  <c r="N1876" s="1"/>
  <c r="M1875"/>
  <c r="N1875" s="1"/>
  <c r="M1874"/>
  <c r="N1874" s="1"/>
  <c r="M1873"/>
  <c r="N1873" s="1"/>
  <c r="M1872"/>
  <c r="N1872" s="1"/>
  <c r="M1871"/>
  <c r="N1871" s="1"/>
  <c r="M1870"/>
  <c r="N1870" s="1"/>
  <c r="M1869"/>
  <c r="N1869" s="1"/>
  <c r="M1868"/>
  <c r="N1868" s="1"/>
  <c r="M1867"/>
  <c r="N1867" s="1"/>
  <c r="M1866"/>
  <c r="N1866" s="1"/>
  <c r="M1865"/>
  <c r="N1865" s="1"/>
  <c r="M1864"/>
  <c r="N1864" s="1"/>
  <c r="M1863"/>
  <c r="N1863" s="1"/>
  <c r="F1845"/>
  <c r="F1844"/>
  <c r="F1843"/>
  <c r="F1842"/>
  <c r="F1841"/>
  <c r="F1840"/>
  <c r="H1839"/>
  <c r="M1833"/>
  <c r="N1833" s="1"/>
  <c r="M1832"/>
  <c r="N1832" s="1"/>
  <c r="M1831"/>
  <c r="N1831" s="1"/>
  <c r="M1830"/>
  <c r="N1830" s="1"/>
  <c r="M1829"/>
  <c r="N1829" s="1"/>
  <c r="M1828"/>
  <c r="N1828" s="1"/>
  <c r="M1827"/>
  <c r="N1827" s="1"/>
  <c r="M1826"/>
  <c r="N1826" s="1"/>
  <c r="M1825"/>
  <c r="N1825" s="1"/>
  <c r="M1824"/>
  <c r="N1824" s="1"/>
  <c r="M1823"/>
  <c r="N1823" s="1"/>
  <c r="M1822"/>
  <c r="N1822" s="1"/>
  <c r="M1821"/>
  <c r="N1821" s="1"/>
  <c r="M1820"/>
  <c r="N1820" s="1"/>
  <c r="M1819"/>
  <c r="N1819" s="1"/>
  <c r="M1818"/>
  <c r="N1818" s="1"/>
  <c r="M1817"/>
  <c r="N1817" s="1"/>
  <c r="M1816"/>
  <c r="N1816" s="1"/>
  <c r="M1815"/>
  <c r="N1815" s="1"/>
  <c r="M1814"/>
  <c r="N1814" s="1"/>
  <c r="M1813"/>
  <c r="N1813" s="1"/>
  <c r="M1812"/>
  <c r="N1812" s="1"/>
  <c r="M1811"/>
  <c r="N1811" s="1"/>
  <c r="M1810"/>
  <c r="N1810" s="1"/>
  <c r="M1809"/>
  <c r="N1809" s="1"/>
  <c r="M1808"/>
  <c r="N1808" s="1"/>
  <c r="M1807"/>
  <c r="N1807" s="1"/>
  <c r="M1806"/>
  <c r="N1806" s="1"/>
  <c r="M1805"/>
  <c r="N1805" s="1"/>
  <c r="M1804"/>
  <c r="N1804" s="1"/>
  <c r="M1803"/>
  <c r="N1803" s="1"/>
  <c r="M1802"/>
  <c r="N1802" s="1"/>
  <c r="M1801"/>
  <c r="N1801" s="1"/>
  <c r="M1800"/>
  <c r="N1800" s="1"/>
  <c r="M1799"/>
  <c r="N1799" s="1"/>
  <c r="M1798"/>
  <c r="N1798" s="1"/>
  <c r="M1797"/>
  <c r="N1797" s="1"/>
  <c r="M1796"/>
  <c r="N1796" s="1"/>
  <c r="M1795"/>
  <c r="N1795" s="1"/>
  <c r="M1794"/>
  <c r="N1794" s="1"/>
  <c r="M1793"/>
  <c r="N1793" s="1"/>
  <c r="M1792"/>
  <c r="N1792" s="1"/>
  <c r="M1791"/>
  <c r="N1791" s="1"/>
  <c r="M1790"/>
  <c r="N1790" s="1"/>
  <c r="M1789"/>
  <c r="N1789" s="1"/>
  <c r="M1788"/>
  <c r="N1788" s="1"/>
  <c r="M1787"/>
  <c r="N1787" s="1"/>
  <c r="M1786"/>
  <c r="N1786" s="1"/>
  <c r="M1785"/>
  <c r="N1785" s="1"/>
  <c r="M1784"/>
  <c r="N1784" s="1"/>
  <c r="M1783"/>
  <c r="N1783" s="1"/>
  <c r="M1782"/>
  <c r="N1782" s="1"/>
  <c r="M1781"/>
  <c r="N1781" s="1"/>
  <c r="M1780"/>
  <c r="N1780" s="1"/>
  <c r="M1779"/>
  <c r="N1779" s="1"/>
  <c r="M1778"/>
  <c r="N1778" s="1"/>
  <c r="M1777"/>
  <c r="N1777" s="1"/>
  <c r="M1776"/>
  <c r="N1776" s="1"/>
  <c r="M1775"/>
  <c r="N1775" s="1"/>
  <c r="M1774"/>
  <c r="N1774" s="1"/>
  <c r="F1756"/>
  <c r="F1755"/>
  <c r="F1754"/>
  <c r="F1753"/>
  <c r="F1752"/>
  <c r="F1751"/>
  <c r="H1750"/>
  <c r="M1744"/>
  <c r="N1744" s="1"/>
  <c r="M1743"/>
  <c r="N1743" s="1"/>
  <c r="M1742"/>
  <c r="N1742" s="1"/>
  <c r="M1741"/>
  <c r="N1741" s="1"/>
  <c r="M1740"/>
  <c r="N1740" s="1"/>
  <c r="M1739"/>
  <c r="N1739" s="1"/>
  <c r="M1738"/>
  <c r="N1738" s="1"/>
  <c r="M1737"/>
  <c r="N1737" s="1"/>
  <c r="M1736"/>
  <c r="N1736" s="1"/>
  <c r="M1735"/>
  <c r="N1735" s="1"/>
  <c r="M1734"/>
  <c r="N1734" s="1"/>
  <c r="M1733"/>
  <c r="N1733" s="1"/>
  <c r="M1732"/>
  <c r="N1732" s="1"/>
  <c r="M1731"/>
  <c r="N1731" s="1"/>
  <c r="M1730"/>
  <c r="N1730" s="1"/>
  <c r="M1729"/>
  <c r="N1729" s="1"/>
  <c r="M1728"/>
  <c r="N1728" s="1"/>
  <c r="M1727"/>
  <c r="N1727" s="1"/>
  <c r="M1726"/>
  <c r="N1726" s="1"/>
  <c r="M1725"/>
  <c r="N1725" s="1"/>
  <c r="M1724"/>
  <c r="N1724" s="1"/>
  <c r="M1723"/>
  <c r="N1723" s="1"/>
  <c r="M1722"/>
  <c r="N1722" s="1"/>
  <c r="M1721"/>
  <c r="N1721" s="1"/>
  <c r="M1720"/>
  <c r="N1720" s="1"/>
  <c r="M1719"/>
  <c r="N1719" s="1"/>
  <c r="M1718"/>
  <c r="N1718" s="1"/>
  <c r="M1717"/>
  <c r="N1717" s="1"/>
  <c r="M1716"/>
  <c r="N1716" s="1"/>
  <c r="M1715"/>
  <c r="N1715" s="1"/>
  <c r="M1714"/>
  <c r="N1714" s="1"/>
  <c r="M1713"/>
  <c r="N1713" s="1"/>
  <c r="M1712"/>
  <c r="N1712" s="1"/>
  <c r="M1711"/>
  <c r="N1711" s="1"/>
  <c r="M1710"/>
  <c r="N1710" s="1"/>
  <c r="M1709"/>
  <c r="N1709" s="1"/>
  <c r="M1708"/>
  <c r="N1708" s="1"/>
  <c r="M1707"/>
  <c r="N1707" s="1"/>
  <c r="M1706"/>
  <c r="N1706" s="1"/>
  <c r="M1705"/>
  <c r="N1705" s="1"/>
  <c r="M1704"/>
  <c r="N1704" s="1"/>
  <c r="M1703"/>
  <c r="N1703" s="1"/>
  <c r="M1702"/>
  <c r="N1702" s="1"/>
  <c r="M1701"/>
  <c r="N1701" s="1"/>
  <c r="M1700"/>
  <c r="N1700" s="1"/>
  <c r="M1699"/>
  <c r="N1699" s="1"/>
  <c r="M1698"/>
  <c r="N1698" s="1"/>
  <c r="M1697"/>
  <c r="N1697" s="1"/>
  <c r="M1696"/>
  <c r="N1696" s="1"/>
  <c r="M1695"/>
  <c r="N1695" s="1"/>
  <c r="M1694"/>
  <c r="N1694" s="1"/>
  <c r="M1693"/>
  <c r="N1693" s="1"/>
  <c r="M1692"/>
  <c r="N1692" s="1"/>
  <c r="M1691"/>
  <c r="N1691" s="1"/>
  <c r="M1690"/>
  <c r="N1690" s="1"/>
  <c r="M1689"/>
  <c r="N1689" s="1"/>
  <c r="M1688"/>
  <c r="N1688" s="1"/>
  <c r="M1687"/>
  <c r="N1687" s="1"/>
  <c r="M1686"/>
  <c r="N1686" s="1"/>
  <c r="M1685"/>
  <c r="N1685" s="1"/>
  <c r="M1684"/>
  <c r="N1684" s="1"/>
  <c r="F1666"/>
  <c r="F1665"/>
  <c r="F1664"/>
  <c r="F1663"/>
  <c r="F1662"/>
  <c r="F1661"/>
  <c r="H1660"/>
  <c r="F20" i="3" l="1"/>
  <c r="F25" i="2"/>
  <c r="F42" i="1"/>
  <c r="F54" i="3"/>
  <c r="F69" i="2"/>
  <c r="F112" i="1"/>
  <c r="F93" i="3"/>
  <c r="F114" i="2"/>
  <c r="F199" i="1"/>
  <c r="F155" i="2"/>
  <c r="F129" i="3"/>
  <c r="F161"/>
  <c r="F277" i="1"/>
  <c r="F347"/>
  <c r="F197" i="2"/>
  <c r="F195" i="3"/>
  <c r="F238" i="2"/>
  <c r="F424" i="1"/>
  <c r="F226" i="3"/>
  <c r="F698"/>
  <c r="F555"/>
  <c r="F486"/>
  <c r="F417"/>
  <c r="F359"/>
  <c r="F293"/>
  <c r="F737"/>
  <c r="F663"/>
  <c r="F626"/>
  <c r="F590"/>
  <c r="F524"/>
  <c r="F452"/>
  <c r="F387"/>
  <c r="F325"/>
  <c r="F498" i="1"/>
  <c r="F271" i="2"/>
  <c r="F259" i="3"/>
  <c r="F588" i="1"/>
  <c r="F313" i="2"/>
  <c r="F359"/>
  <c r="F668" i="1"/>
  <c r="F402" i="2"/>
  <c r="F749" i="1"/>
  <c r="F447" i="2"/>
  <c r="F832" i="1"/>
  <c r="F489" i="2"/>
  <c r="F905" i="1"/>
  <c r="F528" i="2"/>
  <c r="F989" i="1"/>
  <c r="F569" i="2"/>
  <c r="F1073" i="1"/>
  <c r="F1182"/>
  <c r="F615" i="2"/>
  <c r="F884"/>
  <c r="F657"/>
  <c r="F1276" i="1"/>
  <c r="F699" i="2"/>
  <c r="F1380" i="1"/>
  <c r="F1468"/>
  <c r="F734" i="2"/>
  <c r="F771"/>
  <c r="F1570" i="1"/>
  <c r="F1750"/>
  <c r="F2097"/>
  <c r="G2189"/>
  <c r="F849" i="2"/>
  <c r="F1839" i="1"/>
  <c r="F1926"/>
  <c r="F1998"/>
  <c r="F808" i="2"/>
  <c r="F1660" i="1"/>
</calcChain>
</file>

<file path=xl/sharedStrings.xml><?xml version="1.0" encoding="utf-8"?>
<sst xmlns="http://schemas.openxmlformats.org/spreadsheetml/2006/main" count="8391" uniqueCount="429">
  <si>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</si>
  <si>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</si>
  <si>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</si>
  <si>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</si>
  <si>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FUTURES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</si>
  <si>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</si>
  <si>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</si>
  <si>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</si>
  <si>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</si>
  <si>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</si>
  <si>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</si>
  <si>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</si>
  <si>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</si>
  <si>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</si>
  <si>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</si>
  <si>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</si>
  <si>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</si>
  <si>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</si>
  <si>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</si>
  <si>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</si>
  <si>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 xml:space="preserve"> FUTURE</t>
  </si>
  <si>
    <t>BUY</t>
  </si>
  <si>
    <t>BPCL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</si>
  <si>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</si>
  <si>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</si>
  <si>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</si>
  <si>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</si>
  <si>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</si>
  <si>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</si>
  <si>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</si>
  <si>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</si>
  <si>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</si>
  <si>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</si>
  <si>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</si>
  <si>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</si>
  <si>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</si>
  <si>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</si>
  <si>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</si>
  <si>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</si>
  <si>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</si>
  <si>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</si>
  <si>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FUTURES Daily Call Performance Report  JULY-2017</t>
  </si>
  <si>
    <t>JSW ENERGY</t>
  </si>
  <si>
    <t>INFOSYS</t>
  </si>
  <si>
    <t>BANK INDIA</t>
  </si>
  <si>
    <t>HEXAWARE</t>
  </si>
  <si>
    <t>HAVELLS</t>
  </si>
  <si>
    <t>SELL</t>
  </si>
  <si>
    <t>REC</t>
  </si>
  <si>
    <t>HDFC BANK</t>
  </si>
  <si>
    <t>INDIA CEMENT</t>
  </si>
  <si>
    <t>BANK BARODA</t>
  </si>
  <si>
    <t>SBI</t>
  </si>
  <si>
    <t>PNB</t>
  </si>
  <si>
    <t>CEAT</t>
  </si>
  <si>
    <t>RELIANCE</t>
  </si>
  <si>
    <t>NIFTY</t>
  </si>
  <si>
    <t>AXIS BANK</t>
  </si>
  <si>
    <t>ASIAN PAINT</t>
  </si>
  <si>
    <t>CIPLA</t>
  </si>
  <si>
    <t>TATA GLOBAL</t>
  </si>
  <si>
    <t>JINDAL STEEL</t>
  </si>
  <si>
    <t>DIVISLAB</t>
  </si>
  <si>
    <t>TATASTEEL</t>
  </si>
  <si>
    <t>BHEL</t>
  </si>
  <si>
    <t>VEDANTA</t>
  </si>
  <si>
    <t>PFC</t>
  </si>
  <si>
    <t>HINDALCO</t>
  </si>
  <si>
    <t>HINDPETRO</t>
  </si>
  <si>
    <t>AUROPHARMA</t>
  </si>
  <si>
    <t>RELIANCE CAPITAL</t>
  </si>
  <si>
    <t>BAJAJ FINANCE</t>
  </si>
  <si>
    <t>ZEEL</t>
  </si>
  <si>
    <t>HINDZINC</t>
  </si>
  <si>
    <t>CENTURY TEXT</t>
  </si>
  <si>
    <t>LT</t>
  </si>
  <si>
    <t>NMDC</t>
  </si>
  <si>
    <t>JSW STEEL</t>
  </si>
  <si>
    <t>FUTURE</t>
  </si>
  <si>
    <t>ASHOK LEYLAND</t>
  </si>
  <si>
    <t>ADANIPORTS</t>
  </si>
  <si>
    <t>RELIANCE IND.</t>
  </si>
  <si>
    <t>EQUITY FUTURES Daily Call Performance Report  JUNE-2017</t>
  </si>
  <si>
    <t>BANKBARODA</t>
  </si>
  <si>
    <t>IOC</t>
  </si>
  <si>
    <t>ADANI ENT</t>
  </si>
  <si>
    <t>REL CAPITAL</t>
  </si>
  <si>
    <t>ITC</t>
  </si>
  <si>
    <t>INDIA BULL REAL EST.</t>
  </si>
  <si>
    <t>GODREJ CONSUMER</t>
  </si>
  <si>
    <t>M&amp;M FIN.</t>
  </si>
  <si>
    <t>GODREJ IND.</t>
  </si>
  <si>
    <t>HDIL</t>
  </si>
  <si>
    <t>UPL</t>
  </si>
  <si>
    <t>SUN TV</t>
  </si>
  <si>
    <t>L&amp;TFH</t>
  </si>
  <si>
    <t>DHFL</t>
  </si>
  <si>
    <t xml:space="preserve">HDFC </t>
  </si>
  <si>
    <t>INDIGO</t>
  </si>
  <si>
    <t>KOTAK MAHINDRA BANK</t>
  </si>
  <si>
    <t>ORIENTAL BANK</t>
  </si>
  <si>
    <t>JUSTDIAL</t>
  </si>
  <si>
    <t>JET AIRWAYS</t>
  </si>
  <si>
    <t>ARVIND</t>
  </si>
  <si>
    <t>TITAN</t>
  </si>
  <si>
    <t>ENGINERSIN</t>
  </si>
  <si>
    <t>TATACHEM</t>
  </si>
  <si>
    <t>FEDERALBANK</t>
  </si>
  <si>
    <t>APOLLO TYRE</t>
  </si>
  <si>
    <t>BHARAT FORGE</t>
  </si>
  <si>
    <t>EQUITY FUTURES Daily Call Performance Report  MAY-2017</t>
  </si>
  <si>
    <t>M&amp;MFIN</t>
  </si>
  <si>
    <t>INDIA BULL HOUSING</t>
  </si>
  <si>
    <t>ASHOK LELYAND</t>
  </si>
  <si>
    <t>HEROMOTOCORP</t>
  </si>
  <si>
    <t>TATA MOTORS</t>
  </si>
  <si>
    <t>MINDTREE</t>
  </si>
  <si>
    <t xml:space="preserve">MAX FINANCE </t>
  </si>
  <si>
    <t xml:space="preserve">JINDAL STEEL </t>
  </si>
  <si>
    <t>REL CAP</t>
  </si>
  <si>
    <t>ICICI BANK</t>
  </si>
  <si>
    <t xml:space="preserve">MOTHERSONSUMI </t>
  </si>
  <si>
    <t>TATA STELL</t>
  </si>
  <si>
    <t>FEDERAL BANK</t>
  </si>
  <si>
    <t>YES BANK</t>
  </si>
  <si>
    <t>MOTHERSONSUMI</t>
  </si>
  <si>
    <t>TATA STEEL</t>
  </si>
  <si>
    <t xml:space="preserve">BANK OF BARODA </t>
  </si>
  <si>
    <t>SINTEX</t>
  </si>
  <si>
    <t>EIL</t>
  </si>
  <si>
    <t>DLF</t>
  </si>
  <si>
    <t>BHARTI INFRATEL</t>
  </si>
  <si>
    <t xml:space="preserve">AUROPHARMA </t>
  </si>
  <si>
    <t>EXIDE IND</t>
  </si>
  <si>
    <t xml:space="preserve">  CANARA BANK</t>
  </si>
  <si>
    <t xml:space="preserve"> APOLLO TYRE </t>
  </si>
  <si>
    <t>TORRENT PHARMA</t>
  </si>
  <si>
    <t>INDIABULLL REALSTATE</t>
  </si>
  <si>
    <t xml:space="preserve"> FEDERAL BANK </t>
  </si>
  <si>
    <t>EXIDE INDUSTRIES</t>
  </si>
  <si>
    <t xml:space="preserve"> BANK OF INDIA </t>
  </si>
  <si>
    <t xml:space="preserve"> IBULL HOUSING FIN </t>
  </si>
  <si>
    <t xml:space="preserve">ADANIPORTS </t>
  </si>
  <si>
    <t>EQUITY FUTURES Daily Call Performance Report  APRIL-2017</t>
  </si>
  <si>
    <t xml:space="preserve">CANARA BANK </t>
  </si>
  <si>
    <t xml:space="preserve">UNION BANK </t>
  </si>
  <si>
    <t xml:space="preserve">RELIANCE INFRA </t>
  </si>
  <si>
    <t xml:space="preserve">RELIANCE CAPITAL </t>
  </si>
  <si>
    <t xml:space="preserve">HINDALCO </t>
  </si>
  <si>
    <t xml:space="preserve">BPCL </t>
  </si>
  <si>
    <t xml:space="preserve">DLF </t>
  </si>
  <si>
    <t xml:space="preserve">AXIS BANK </t>
  </si>
  <si>
    <t xml:space="preserve">ADITYABIRLA NUVO LTD. </t>
  </si>
  <si>
    <t>IBULL HOUSING</t>
  </si>
  <si>
    <t>EXIDE INDS</t>
  </si>
  <si>
    <t xml:space="preserve">ENGINERING INDIA </t>
  </si>
  <si>
    <t>JAIN IRRIGATION</t>
  </si>
  <si>
    <t>POWERGRID</t>
  </si>
  <si>
    <t>IBULL REALISTC</t>
  </si>
  <si>
    <t xml:space="preserve">ENGINEERS INDIA LTD. </t>
  </si>
  <si>
    <t>CANARA BANK</t>
  </si>
  <si>
    <t>ADANI PORTS</t>
  </si>
  <si>
    <t>CASTROL INDIA</t>
  </si>
  <si>
    <t xml:space="preserve"> TATA STEEL </t>
  </si>
  <si>
    <t>M&amp;M FINANCE</t>
  </si>
  <si>
    <t>BHARATFINANCE</t>
  </si>
  <si>
    <t xml:space="preserve">PIDILITE INDUSTRIES </t>
  </si>
  <si>
    <t>JUST DIAL</t>
  </si>
  <si>
    <t xml:space="preserve">TATA COMM </t>
  </si>
  <si>
    <t>EQUITY FUTURES Daily Call Performance Report  MARCH-2017</t>
  </si>
  <si>
    <t xml:space="preserve">EXIDE INDUS. </t>
  </si>
  <si>
    <t xml:space="preserve"> HINDPETRO </t>
  </si>
  <si>
    <t>HINDUSTANUNILEVER</t>
  </si>
  <si>
    <t>BANK NIFTY</t>
  </si>
  <si>
    <t>ONGC</t>
  </si>
  <si>
    <t>HDFC LTD</t>
  </si>
  <si>
    <t>TECH MAHINDRA</t>
  </si>
  <si>
    <t>BANK OF BARODA</t>
  </si>
  <si>
    <t>PETRONET</t>
  </si>
  <si>
    <t>CADILA HC</t>
  </si>
  <si>
    <t>ICIL</t>
  </si>
  <si>
    <t>GRASIM INDS</t>
  </si>
  <si>
    <t>RELIANCE INFRA</t>
  </si>
  <si>
    <t>DABUR</t>
  </si>
  <si>
    <t xml:space="preserve"> IBULL HOUSING FINANCE </t>
  </si>
  <si>
    <t>M&amp;M LTD</t>
  </si>
  <si>
    <t>KSCL</t>
  </si>
  <si>
    <t>BHARTI AIRTEL</t>
  </si>
  <si>
    <t>TATA ELXSI</t>
  </si>
  <si>
    <t>ADANI ENT.</t>
  </si>
  <si>
    <t xml:space="preserve">APOLLO TYRE </t>
  </si>
  <si>
    <t>IRB</t>
  </si>
  <si>
    <t>HNI FUTURE</t>
  </si>
  <si>
    <t>COAL INDIA</t>
  </si>
  <si>
    <t>CESC</t>
  </si>
  <si>
    <t>POWER GRID</t>
  </si>
  <si>
    <t>ZEE ENTERTAINMENT</t>
  </si>
  <si>
    <t>BHARAT FINANCE</t>
  </si>
  <si>
    <t>GAIL</t>
  </si>
  <si>
    <t>CENTURY TAXT.</t>
  </si>
  <si>
    <t>HINDUSTAN ZINC</t>
  </si>
  <si>
    <t>BTST FUTURE</t>
  </si>
  <si>
    <t>ARVIND LTD</t>
  </si>
  <si>
    <t>L&amp;T FINANCE</t>
  </si>
  <si>
    <t>DR REDDY</t>
  </si>
  <si>
    <t>EQUITY FUTURES Daily Call Performance Report  FEB-2017</t>
  </si>
  <si>
    <t xml:space="preserve">SUNPHARMA </t>
  </si>
  <si>
    <t>POWERGRID CORP</t>
  </si>
  <si>
    <t>REL INFRA</t>
  </si>
  <si>
    <t>HIND PETRO</t>
  </si>
  <si>
    <t>CAIRN</t>
  </si>
  <si>
    <t>COLGATE PALM OIL</t>
  </si>
  <si>
    <t xml:space="preserve">CENTURY TAXTILE </t>
  </si>
  <si>
    <t>PIDILITIND</t>
  </si>
  <si>
    <t>IDFC BANK</t>
  </si>
  <si>
    <t>SUNPHARMA</t>
  </si>
  <si>
    <t>INDIABULLHOUSING FIN</t>
  </si>
  <si>
    <t>HCL</t>
  </si>
  <si>
    <t>TVS MOTORS</t>
  </si>
  <si>
    <t>M&amp; M FINANCE</t>
  </si>
  <si>
    <t>SINTEX LTD</t>
  </si>
  <si>
    <t xml:space="preserve"> IRB INFRASTRUCTURE</t>
  </si>
  <si>
    <t xml:space="preserve">ENGINERSIN </t>
  </si>
  <si>
    <t>TATA MOTERS</t>
  </si>
  <si>
    <t>HINDUSTANZINC</t>
  </si>
  <si>
    <t xml:space="preserve">VEDANATA </t>
  </si>
  <si>
    <t>TATA COM</t>
  </si>
  <si>
    <t xml:space="preserve"> ENGINERSIN </t>
  </si>
  <si>
    <t>INDIABULL H.FIN.</t>
  </si>
  <si>
    <t>IGL</t>
  </si>
  <si>
    <t>//</t>
  </si>
  <si>
    <t>INDIA BULL REAL.</t>
  </si>
  <si>
    <t>IRB INFRA</t>
  </si>
  <si>
    <t>HCL TECH</t>
  </si>
  <si>
    <t>IDEA</t>
  </si>
  <si>
    <t>LTFH</t>
  </si>
  <si>
    <t>ACC</t>
  </si>
  <si>
    <t>AMBUJACEMENT</t>
  </si>
  <si>
    <t>HEROMOTOCO</t>
  </si>
  <si>
    <t>HIND ZINC</t>
  </si>
  <si>
    <t>PTC</t>
  </si>
  <si>
    <t>ASHOK LELYND</t>
  </si>
  <si>
    <t>JSWENERGY</t>
  </si>
  <si>
    <t>TATAMOTORS</t>
  </si>
  <si>
    <t>STBT FUTURE</t>
  </si>
  <si>
    <t>PETRONET LNG</t>
  </si>
  <si>
    <t>TORRENT POWER</t>
  </si>
  <si>
    <t>BANKINDIA</t>
  </si>
  <si>
    <t>BIOCON</t>
  </si>
  <si>
    <t>ADANI POWER</t>
  </si>
  <si>
    <t>EQUITY FUTURES Daily Call Performance Report  SEPT. – 2017</t>
  </si>
  <si>
    <t>INDIABULLHOUSING</t>
  </si>
  <si>
    <t>sell</t>
  </si>
  <si>
    <t>SUNTV</t>
  </si>
  <si>
    <t>RELIND.</t>
  </si>
  <si>
    <t>HNI- FUTURE</t>
  </si>
  <si>
    <t>MARUTISUZUKI</t>
  </si>
  <si>
    <t>INDIACEMENT</t>
  </si>
  <si>
    <t>CABANK</t>
  </si>
  <si>
    <t>DISHTV</t>
  </si>
  <si>
    <t>MARUTI</t>
  </si>
  <si>
    <t>BATAINDIA</t>
  </si>
  <si>
    <t>YESBANK</t>
  </si>
  <si>
    <t>ESCORT</t>
  </si>
  <si>
    <t>ASHOKLELYND</t>
  </si>
  <si>
    <t>TATA CHEMICAL</t>
  </si>
  <si>
    <t>DIVIS LAB</t>
  </si>
  <si>
    <t>WOCKPHARMA</t>
  </si>
  <si>
    <t>DRREDDY</t>
  </si>
  <si>
    <t>LIC HOUSING</t>
  </si>
  <si>
    <t>OIL</t>
  </si>
  <si>
    <t>TCS</t>
  </si>
  <si>
    <t>NIIT TECH</t>
  </si>
  <si>
    <t>EQUITY FUTURES Daily Call Performance Report  OCTOBER. – 2017</t>
  </si>
  <si>
    <t>EQUITY FUTURES Daily Call Performance Report  OCTOBER.. – 2017</t>
  </si>
  <si>
    <t xml:space="preserve">BATA INDIA </t>
  </si>
  <si>
    <t>KPIT</t>
  </si>
  <si>
    <t>HEXAWARE TECH.</t>
  </si>
  <si>
    <t>SRF</t>
  </si>
  <si>
    <t>IDFC</t>
  </si>
  <si>
    <t>TATA CHEM</t>
  </si>
  <si>
    <t>VEANTA</t>
  </si>
  <si>
    <t xml:space="preserve">INDIA BULL REAL </t>
  </si>
  <si>
    <t>EQUITY FUTURES Daily Call Performance Report  NOVEMBER. – 2017</t>
  </si>
  <si>
    <t>TATA MOOTRS</t>
  </si>
  <si>
    <t>INDUSIND BANK</t>
  </si>
  <si>
    <t>JINDALSTEEL AND POWER</t>
  </si>
  <si>
    <t>AMARARAJA BATTRIES</t>
  </si>
  <si>
    <t>AMARARAJA BATT.</t>
  </si>
  <si>
    <t>BHART AIRTEL</t>
  </si>
  <si>
    <t>TATA COMM</t>
  </si>
  <si>
    <t>KPIT TECH</t>
  </si>
  <si>
    <t>BHARAT ELECTRICAL</t>
  </si>
  <si>
    <t>CG POWER</t>
  </si>
  <si>
    <t xml:space="preserve">BHARAT ELECTRICAL </t>
  </si>
  <si>
    <t>AURO PHARMA</t>
  </si>
  <si>
    <t>DISH TV</t>
  </si>
  <si>
    <t>LUPIN</t>
  </si>
  <si>
    <t>SRT</t>
  </si>
  <si>
    <t>TV18 BROADCAST</t>
  </si>
  <si>
    <t>EQUITY FUTURES Daily Call Performance Report  DECEMBER. – 2017</t>
  </si>
  <si>
    <t>HEXAWARE TECH</t>
  </si>
  <si>
    <t>AMBUJA CEMENT</t>
  </si>
  <si>
    <t>TVS MOTRS</t>
  </si>
  <si>
    <t xml:space="preserve">MARUTI </t>
  </si>
  <si>
    <t>HAVELLS INDIA</t>
  </si>
  <si>
    <t>BHRTI AIRTEL</t>
  </si>
  <si>
    <t>JINDALSTEEL &amp; POWER</t>
  </si>
  <si>
    <t>L.AND T.</t>
  </si>
  <si>
    <t>WOCK PHARMA</t>
  </si>
  <si>
    <t xml:space="preserve">BANK BARODA </t>
  </si>
  <si>
    <t>MIND TREE</t>
  </si>
  <si>
    <t>ENGINEEERS INDIA</t>
  </si>
  <si>
    <t>189..50</t>
  </si>
  <si>
    <t>GLENMARK PHARMA</t>
  </si>
  <si>
    <t>JINDAL STEEL &amp; POWER</t>
  </si>
  <si>
    <t>EQUITY FUTURES Daily Call Performance Report  JANUARY– 2018</t>
  </si>
  <si>
    <t>JINDALSTEEL&amp;POWER</t>
  </si>
  <si>
    <t>MGL</t>
  </si>
  <si>
    <t>CHENNAI PETRO</t>
  </si>
  <si>
    <t>UNION BANK</t>
  </si>
  <si>
    <t>PC JEWELLERS</t>
  </si>
  <si>
    <t>CANBANK</t>
  </si>
  <si>
    <t>CAN BANK</t>
  </si>
  <si>
    <t>UNITED SPIRIT</t>
  </si>
  <si>
    <t>INFINEAM</t>
  </si>
  <si>
    <t>ADANIENT</t>
  </si>
  <si>
    <t>EQUITY FUTURES Daily Call Performance Report  FEBRURY– 2018</t>
  </si>
  <si>
    <t xml:space="preserve">TATA STEEL </t>
  </si>
  <si>
    <t>FORTIS HEALTHCARE</t>
  </si>
  <si>
    <t>EQUITY FUTURES Daily Call Performance Report  MARCH– 2018</t>
  </si>
  <si>
    <t>CASTROLINDIA</t>
  </si>
  <si>
    <t>IDBI BANK</t>
  </si>
  <si>
    <t>CASTROL</t>
  </si>
  <si>
    <t>BALRAMPURCHINI</t>
  </si>
  <si>
    <t>BALRAMPUR CHINI</t>
  </si>
  <si>
    <t>BATA INDIA</t>
  </si>
  <si>
    <t>EQUITY FUTURES Daily Call Performance Report  APRIL– 2018</t>
  </si>
  <si>
    <t>M.AND M.</t>
  </si>
  <si>
    <t>BTST-FUTURE</t>
  </si>
  <si>
    <t>INFIBEAM</t>
  </si>
  <si>
    <t>DCB BANK</t>
  </si>
  <si>
    <t>VEDL</t>
  </si>
  <si>
    <t>JSWSTEEL</t>
  </si>
  <si>
    <t>INDUSND  BANK</t>
  </si>
  <si>
    <t>M. AND M.</t>
  </si>
  <si>
    <t>EQUITY FUTURES Daily Call Performance Report  MAY– 2018</t>
  </si>
  <si>
    <t>SUN PHARMA</t>
  </si>
  <si>
    <t>JET AIR</t>
  </si>
  <si>
    <t>FEDERAL  BANK</t>
  </si>
  <si>
    <t>STBT-FUTURE</t>
  </si>
  <si>
    <t>NCC</t>
  </si>
  <si>
    <t>YES BAK</t>
  </si>
  <si>
    <t>RELIANCE CAP.</t>
  </si>
  <si>
    <t>RELIANCEINFRA</t>
  </si>
  <si>
    <t>EQUITY FUTURES Daily Call Performance Report  JUNE– 2018</t>
  </si>
  <si>
    <t>IDFC LTD.</t>
  </si>
  <si>
    <t>JSE STEEL</t>
  </si>
  <si>
    <t xml:space="preserve">HEXAWARE </t>
  </si>
  <si>
    <t>EQUITY FUTURES Daily Call Performance Report  JULY– 2018</t>
  </si>
  <si>
    <t>AMARARAJA</t>
  </si>
  <si>
    <t>APOLLO HOSPITAL</t>
  </si>
  <si>
    <t>STAR</t>
  </si>
  <si>
    <t>ALLHABAD BANK</t>
  </si>
  <si>
    <t>WIPRO</t>
  </si>
  <si>
    <t>JUBLFOOD</t>
  </si>
  <si>
    <t>ADANIPOWER</t>
  </si>
  <si>
    <t>NIITECH</t>
  </si>
  <si>
    <t>STST-FUTURE</t>
  </si>
  <si>
    <t>REL CAP.</t>
  </si>
  <si>
    <t>HIND UNI.</t>
  </si>
  <si>
    <t>EQUITY FUTURES Daily Call Performance Report  AUGUST– 2018</t>
  </si>
  <si>
    <t>WOCK PAHRMA</t>
  </si>
  <si>
    <t>M.AND M. FINANCE</t>
  </si>
  <si>
    <t xml:space="preserve">LUPIN </t>
  </si>
  <si>
    <t>UJJIVAN FINANCE</t>
  </si>
  <si>
    <t>AJANTA PHARMA</t>
  </si>
  <si>
    <t>UNITED SPRIT</t>
  </si>
  <si>
    <t>EQUITY FUTURES Daily Call Performance Report  SEPTEMBER– 2018</t>
  </si>
  <si>
    <t xml:space="preserve">ARVIND </t>
  </si>
  <si>
    <t>ADANIPORT</t>
  </si>
  <si>
    <t>M AND M FINANCE</t>
  </si>
  <si>
    <t>TATA MOTRS</t>
  </si>
  <si>
    <t>EQUITY FUTURES Daily Call Performance Report  OCTOBER– 2018</t>
  </si>
  <si>
    <t xml:space="preserve">PC JEWELLERS </t>
  </si>
  <si>
    <t>M AND M LTD</t>
  </si>
  <si>
    <t>NIITTECH</t>
  </si>
  <si>
    <t>KOTAK MAHINDR ABNK</t>
  </si>
  <si>
    <t>INDIABULL HOUSING</t>
  </si>
  <si>
    <t>2 nd floor 201-202 Radha Krishna Apartment,Block “A”,Manorama Ganj, M.G. Road, Indore (M.P.) PIN : 452010.</t>
  </si>
  <si>
    <t>PH: +91-7987573460,+91-8878924480</t>
  </si>
  <si>
    <t>CANFIN HOME</t>
  </si>
  <si>
    <t>HEAXAWARE TECH</t>
  </si>
  <si>
    <t>EQUITY FUTURES Daily Call Performance Report  NOVEMBER– 2018</t>
  </si>
  <si>
    <t>PIRAMAL ENTERPRICE</t>
  </si>
  <si>
    <t>RELIANCEIND.</t>
  </si>
  <si>
    <t>VODAFONEIDEA</t>
  </si>
  <si>
    <t>CENTURYTEXT</t>
  </si>
  <si>
    <t>RELIANCE INFRA.</t>
  </si>
  <si>
    <t xml:space="preserve">IDFC BANK </t>
  </si>
  <si>
    <t>EQUITY FUTURES Daily Call Performance Report  DECEMBER– 2018</t>
  </si>
  <si>
    <t>HCLTECH</t>
  </si>
  <si>
    <t>RELIANC EINFRA</t>
  </si>
  <si>
    <t>BEML</t>
  </si>
  <si>
    <t>UNITED BREWRIES</t>
  </si>
  <si>
    <t>ENGINEERS INDIA</t>
  </si>
  <si>
    <t>EQUITY FUTURES Daily Call Performance Report DECEMBER– 2018</t>
  </si>
  <si>
    <t>EQUITY FUTURES Daily Call Performance Report  JANUARY-2019</t>
  </si>
  <si>
    <t>BALKRISHNA IND.</t>
  </si>
  <si>
    <t>M.ANDM.</t>
  </si>
  <si>
    <t>EQUITY FUTURES Daily Call Performance Report JANUARY - 2019</t>
  </si>
  <si>
    <t>TATAMOTOR</t>
  </si>
  <si>
    <t>IBULHSGFIN</t>
  </si>
  <si>
    <t>CESE</t>
  </si>
  <si>
    <t>ICICI PRU</t>
  </si>
  <si>
    <t>PIDILITE IND.</t>
  </si>
  <si>
    <t>M.AND M. LTD</t>
  </si>
  <si>
    <t>ARVIND LTD.</t>
  </si>
  <si>
    <t>EQUITY FUTURES Daily Call Performance Report  FEBRURY-2019</t>
  </si>
  <si>
    <t>EQUITY FUTURES Daily Call Performance Report FEBRURY - 2019</t>
  </si>
  <si>
    <t>INDIA BULLHOUSING</t>
  </si>
  <si>
    <t>HOLD</t>
  </si>
  <si>
    <t>MANAPPURAM FINANCE</t>
  </si>
  <si>
    <t>DREDDYS</t>
  </si>
  <si>
    <t>IRBINFRA</t>
  </si>
  <si>
    <t>EQUITY FUTURES Daily Call Performance Report  MARCH-2019</t>
  </si>
  <si>
    <t>EQUITY FUTURES Daily Call Performance Report MARCH- 2019</t>
  </si>
  <si>
    <t>CADILA HEALTHCARE</t>
  </si>
  <si>
    <t>IDFC FIRST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</si>
</sst>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4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u/>
      <sz val="9"/>
      <name val="Arial Narrow"/>
      <family val="2"/>
      <charset val="1"/>
    </font>
    <font>
      <sz val="9"/>
      <color rgb="FF000000"/>
      <name val="Calibri"/>
      <family val="2"/>
      <charset val="1"/>
    </font>
    <font>
      <sz val="12"/>
      <color rgb="FF000000"/>
      <name val="Calibri"/>
      <family val="2"/>
    </font>
    <font>
      <b/>
      <sz val="12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993300"/>
      <name val="Arial Black"/>
      <family val="2"/>
      <charset val="1"/>
    </font>
    <font>
      <b/>
      <sz val="10"/>
      <name val="Arial"/>
      <family val="2"/>
      <charset val="1"/>
    </font>
    <font>
      <b/>
      <sz val="10"/>
      <color rgb="FFFFFFFF"/>
      <name val="Arial Narrow"/>
      <family val="2"/>
      <charset val="1"/>
    </font>
    <font>
      <b/>
      <sz val="10"/>
      <color rgb="FF0099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000000"/>
      <name val="Arial Narrow"/>
      <family val="2"/>
      <charset val="1"/>
    </font>
    <font>
      <b/>
      <sz val="10"/>
      <color rgb="FFFF0000"/>
      <name val="Arial Narrow"/>
      <family val="2"/>
      <charset val="1"/>
    </font>
    <font>
      <b/>
      <sz val="10"/>
      <color rgb="FF002060"/>
      <name val="Calibri"/>
      <family val="2"/>
      <charset val="1"/>
    </font>
    <font>
      <sz val="10"/>
      <color rgb="FFFF0000"/>
      <name val="Calibri"/>
      <family val="2"/>
      <charset val="1"/>
    </font>
    <font>
      <b/>
      <u/>
      <sz val="10"/>
      <name val="Arial Narrow"/>
      <family val="2"/>
      <charset val="1"/>
    </font>
    <font>
      <sz val="10"/>
      <color rgb="FF000000"/>
      <name val="Calibri"/>
      <family val="2"/>
    </font>
    <font>
      <sz val="10"/>
      <color rgb="FF000000"/>
      <name val="Arial Narrow"/>
      <family val="2"/>
      <charset val="1"/>
    </font>
    <font>
      <b/>
      <sz val="12"/>
      <name val="Arial"/>
      <family val="2"/>
    </font>
    <font>
      <b/>
      <sz val="11"/>
      <name val="Arial"/>
      <family val="2"/>
    </font>
    <font>
      <sz val="14"/>
      <color rgb="FF000000"/>
      <name val="Calibri"/>
      <family val="2"/>
      <charset val="1"/>
    </font>
    <font>
      <b/>
      <sz val="14"/>
      <color rgb="FF993300"/>
      <name val="Arial Black"/>
      <family val="2"/>
      <charset val="1"/>
    </font>
    <font>
      <b/>
      <sz val="14"/>
      <name val="Arial"/>
      <family val="2"/>
    </font>
    <font>
      <b/>
      <sz val="14"/>
      <name val="Arial"/>
      <family val="2"/>
      <charset val="1"/>
    </font>
    <font>
      <b/>
      <sz val="14"/>
      <color rgb="FFFFFFFF"/>
      <name val="Arial Narrow"/>
      <family val="2"/>
      <charset val="1"/>
    </font>
    <font>
      <b/>
      <sz val="14"/>
      <color rgb="FF0099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4"/>
      <color rgb="FF000000"/>
      <name val="Arial Narrow"/>
      <family val="2"/>
      <charset val="1"/>
    </font>
    <font>
      <b/>
      <sz val="14"/>
      <name val="Arial Narrow"/>
      <family val="2"/>
      <charset val="1"/>
    </font>
    <font>
      <b/>
      <sz val="14"/>
      <color rgb="FFFF0000"/>
      <name val="Arial Narrow"/>
      <family val="2"/>
      <charset val="1"/>
    </font>
    <font>
      <sz val="14"/>
      <color rgb="FFFF0000"/>
      <name val="Calibri"/>
      <family val="2"/>
      <charset val="1"/>
    </font>
    <font>
      <b/>
      <u/>
      <sz val="14"/>
      <name val="Arial Narrow"/>
      <family val="2"/>
      <charset val="1"/>
    </font>
    <font>
      <sz val="14"/>
      <color theme="1"/>
      <name val="Arial"/>
      <family val="2"/>
    </font>
    <font>
      <sz val="14"/>
      <color rgb="FF000000"/>
      <name val="Calibri"/>
      <family val="2"/>
    </font>
    <font>
      <b/>
      <sz val="14"/>
      <color rgb="FF002060"/>
      <name val="Calibri"/>
      <family val="2"/>
      <charset val="1"/>
    </font>
    <font>
      <sz val="14"/>
      <color rgb="FF000000"/>
      <name val="Arial Narrow"/>
      <family val="2"/>
      <charset val="1"/>
    </font>
    <font>
      <b/>
      <sz val="14"/>
      <color indexed="10"/>
      <name val="Calibri"/>
      <family val="2"/>
    </font>
    <font>
      <b/>
      <sz val="14"/>
      <color rgb="FF00B05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5C616C"/>
      </left>
      <right style="medium">
        <color rgb="FF5C616C"/>
      </right>
      <top/>
      <bottom/>
      <diagonal/>
    </border>
    <border>
      <left style="medium">
        <color rgb="FF5C616C"/>
      </left>
      <right/>
      <top/>
      <bottom/>
      <diagonal/>
    </border>
    <border>
      <left/>
      <right style="medium">
        <color rgb="FF5C616C"/>
      </right>
      <top/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2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" fillId="0" borderId="0" xfId="0" applyFont="1"/>
    <xf numFmtId="164" fontId="12" fillId="0" borderId="5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/>
    <xf numFmtId="2" fontId="1" fillId="0" borderId="0" xfId="0" applyNumberFormat="1" applyFont="1"/>
    <xf numFmtId="2" fontId="13" fillId="0" borderId="7" xfId="0" applyNumberFormat="1" applyFont="1" applyBorder="1" applyAlignment="1"/>
    <xf numFmtId="2" fontId="13" fillId="0" borderId="8" xfId="0" applyNumberFormat="1" applyFont="1" applyBorder="1" applyAlignment="1"/>
    <xf numFmtId="2" fontId="13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3" fillId="0" borderId="4" xfId="0" applyNumberFormat="1" applyFont="1" applyBorder="1" applyAlignment="1"/>
    <xf numFmtId="2" fontId="13" fillId="0" borderId="10" xfId="0" applyNumberFormat="1" applyFont="1" applyBorder="1" applyAlignment="1"/>
    <xf numFmtId="0" fontId="15" fillId="0" borderId="0" xfId="0" applyFont="1" applyBorder="1" applyAlignment="1">
      <alignment horizontal="center"/>
    </xf>
    <xf numFmtId="2" fontId="16" fillId="0" borderId="0" xfId="0" applyNumberFormat="1" applyFont="1"/>
    <xf numFmtId="2" fontId="13" fillId="0" borderId="12" xfId="0" applyNumberFormat="1" applyFont="1" applyBorder="1" applyAlignment="1"/>
    <xf numFmtId="2" fontId="13" fillId="0" borderId="13" xfId="0" applyNumberFormat="1" applyFont="1" applyBorder="1" applyAlignment="1"/>
    <xf numFmtId="0" fontId="1" fillId="0" borderId="0" xfId="0" applyFont="1" applyBorder="1" applyAlignment="1">
      <alignment horizontal="center"/>
    </xf>
    <xf numFmtId="0" fontId="17" fillId="0" borderId="0" xfId="0" applyFont="1" applyBorder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2" fontId="18" fillId="0" borderId="0" xfId="0" applyNumberFormat="1" applyFont="1"/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/>
    <xf numFmtId="164" fontId="12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" fontId="19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6" fontId="1" fillId="0" borderId="24" xfId="0" applyNumberFormat="1" applyFont="1" applyBorder="1" applyAlignment="1">
      <alignment horizontal="center"/>
    </xf>
    <xf numFmtId="164" fontId="20" fillId="0" borderId="4" xfId="0" applyNumberFormat="1" applyFont="1" applyBorder="1" applyAlignment="1">
      <alignment horizontal="center" vertical="center"/>
    </xf>
    <xf numFmtId="0" fontId="21" fillId="0" borderId="0" xfId="0" applyFont="1"/>
    <xf numFmtId="0" fontId="21" fillId="0" borderId="24" xfId="0" applyFont="1" applyBorder="1" applyAlignment="1">
      <alignment horizontal="center"/>
    </xf>
    <xf numFmtId="16" fontId="21" fillId="0" borderId="2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164" fontId="25" fillId="0" borderId="4" xfId="0" applyNumberFormat="1" applyFont="1" applyBorder="1" applyAlignment="1">
      <alignment horizontal="center"/>
    </xf>
    <xf numFmtId="164" fontId="26" fillId="0" borderId="4" xfId="0" applyNumberFormat="1" applyFont="1" applyBorder="1" applyAlignment="1">
      <alignment horizontal="center" vertical="center"/>
    </xf>
    <xf numFmtId="0" fontId="27" fillId="0" borderId="0" xfId="0" applyFont="1" applyBorder="1" applyAlignment="1"/>
    <xf numFmtId="2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28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29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/>
    </xf>
    <xf numFmtId="2" fontId="28" fillId="0" borderId="0" xfId="0" applyNumberFormat="1" applyFont="1" applyAlignment="1">
      <alignment horizontal="center"/>
    </xf>
    <xf numFmtId="2" fontId="27" fillId="0" borderId="0" xfId="0" applyNumberFormat="1" applyFont="1"/>
    <xf numFmtId="2" fontId="21" fillId="0" borderId="0" xfId="0" applyNumberFormat="1" applyFont="1"/>
    <xf numFmtId="2" fontId="11" fillId="0" borderId="7" xfId="0" applyNumberFormat="1" applyFont="1" applyBorder="1" applyAlignment="1"/>
    <xf numFmtId="2" fontId="11" fillId="0" borderId="8" xfId="0" applyNumberFormat="1" applyFont="1" applyBorder="1" applyAlignment="1"/>
    <xf numFmtId="2" fontId="11" fillId="0" borderId="0" xfId="0" applyNumberFormat="1" applyFont="1" applyBorder="1" applyAlignment="1"/>
    <xf numFmtId="2" fontId="21" fillId="0" borderId="0" xfId="0" applyNumberFormat="1" applyFont="1" applyAlignment="1">
      <alignment horizontal="center"/>
    </xf>
    <xf numFmtId="2" fontId="11" fillId="0" borderId="4" xfId="0" applyNumberFormat="1" applyFont="1" applyBorder="1" applyAlignment="1"/>
    <xf numFmtId="2" fontId="11" fillId="0" borderId="10" xfId="0" applyNumberFormat="1" applyFont="1" applyBorder="1" applyAlignment="1"/>
    <xf numFmtId="0" fontId="27" fillId="0" borderId="0" xfId="0" applyFont="1" applyBorder="1" applyAlignment="1">
      <alignment horizontal="center"/>
    </xf>
    <xf numFmtId="2" fontId="30" fillId="0" borderId="0" xfId="0" applyNumberFormat="1" applyFont="1"/>
    <xf numFmtId="2" fontId="11" fillId="0" borderId="12" xfId="0" applyNumberFormat="1" applyFont="1" applyBorder="1" applyAlignment="1"/>
    <xf numFmtId="2" fontId="11" fillId="0" borderId="13" xfId="0" applyNumberFormat="1" applyFont="1" applyBorder="1" applyAlignment="1"/>
    <xf numFmtId="0" fontId="31" fillId="0" borderId="0" xfId="0" applyFont="1" applyBorder="1"/>
    <xf numFmtId="2" fontId="11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/>
    <xf numFmtId="2" fontId="11" fillId="0" borderId="0" xfId="0" applyNumberFormat="1" applyFont="1" applyAlignment="1">
      <alignment horizontal="right"/>
    </xf>
    <xf numFmtId="16" fontId="32" fillId="0" borderId="24" xfId="0" applyNumberFormat="1" applyFont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0" xfId="0" applyFont="1" applyBorder="1"/>
    <xf numFmtId="16" fontId="21" fillId="0" borderId="4" xfId="0" applyNumberFormat="1" applyFont="1" applyBorder="1" applyAlignment="1">
      <alignment horizontal="center"/>
    </xf>
    <xf numFmtId="164" fontId="29" fillId="0" borderId="5" xfId="0" applyNumberFormat="1" applyFont="1" applyBorder="1" applyAlignment="1">
      <alignment horizontal="center" vertical="center"/>
    </xf>
    <xf numFmtId="0" fontId="21" fillId="0" borderId="4" xfId="0" applyFont="1" applyBorder="1"/>
    <xf numFmtId="0" fontId="33" fillId="0" borderId="4" xfId="0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2" fontId="23" fillId="2" borderId="21" xfId="0" applyNumberFormat="1" applyFont="1" applyFill="1" applyBorder="1" applyAlignment="1">
      <alignment horizontal="center"/>
    </xf>
    <xf numFmtId="2" fontId="23" fillId="2" borderId="22" xfId="0" applyNumberFormat="1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36" fillId="0" borderId="0" xfId="0" applyFont="1"/>
    <xf numFmtId="0" fontId="36" fillId="0" borderId="24" xfId="0" applyFont="1" applyBorder="1" applyAlignment="1">
      <alignment horizontal="center"/>
    </xf>
    <xf numFmtId="16" fontId="36" fillId="0" borderId="24" xfId="0" applyNumberFormat="1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164" fontId="41" fillId="0" borderId="4" xfId="0" applyNumberFormat="1" applyFont="1" applyBorder="1" applyAlignment="1">
      <alignment horizont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0" xfId="0" applyFont="1" applyBorder="1" applyAlignment="1"/>
    <xf numFmtId="20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2" fontId="44" fillId="0" borderId="0" xfId="0" applyNumberFormat="1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45" fillId="0" borderId="0" xfId="0" applyNumberFormat="1" applyFont="1" applyAlignment="1">
      <alignment horizontal="center"/>
    </xf>
    <xf numFmtId="2" fontId="43" fillId="0" borderId="0" xfId="0" applyNumberFormat="1" applyFont="1"/>
    <xf numFmtId="2" fontId="36" fillId="0" borderId="0" xfId="0" applyNumberFormat="1" applyFont="1"/>
    <xf numFmtId="2" fontId="44" fillId="0" borderId="7" xfId="0" applyNumberFormat="1" applyFont="1" applyBorder="1" applyAlignment="1"/>
    <xf numFmtId="2" fontId="44" fillId="0" borderId="8" xfId="0" applyNumberFormat="1" applyFont="1" applyBorder="1" applyAlignment="1"/>
    <xf numFmtId="2" fontId="44" fillId="0" borderId="0" xfId="0" applyNumberFormat="1" applyFont="1" applyBorder="1" applyAlignment="1"/>
    <xf numFmtId="2" fontId="44" fillId="0" borderId="4" xfId="0" applyNumberFormat="1" applyFont="1" applyBorder="1" applyAlignment="1"/>
    <xf numFmtId="2" fontId="44" fillId="0" borderId="10" xfId="0" applyNumberFormat="1" applyFont="1" applyBorder="1" applyAlignment="1"/>
    <xf numFmtId="0" fontId="43" fillId="0" borderId="0" xfId="0" applyFont="1" applyBorder="1" applyAlignment="1">
      <alignment horizontal="center"/>
    </xf>
    <xf numFmtId="2" fontId="46" fillId="0" borderId="0" xfId="0" applyNumberFormat="1" applyFont="1"/>
    <xf numFmtId="2" fontId="44" fillId="0" borderId="12" xfId="0" applyNumberFormat="1" applyFont="1" applyBorder="1" applyAlignment="1"/>
    <xf numFmtId="2" fontId="44" fillId="0" borderId="13" xfId="0" applyNumberFormat="1" applyFont="1" applyBorder="1" applyAlignment="1"/>
    <xf numFmtId="2" fontId="36" fillId="0" borderId="0" xfId="0" applyNumberFormat="1" applyFont="1" applyAlignment="1">
      <alignment horizontal="center"/>
    </xf>
    <xf numFmtId="0" fontId="47" fillId="0" borderId="0" xfId="0" applyFont="1" applyBorder="1"/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/>
    <xf numFmtId="2" fontId="44" fillId="0" borderId="0" xfId="0" applyNumberFormat="1" applyFont="1" applyAlignment="1">
      <alignment horizontal="right"/>
    </xf>
    <xf numFmtId="0" fontId="36" fillId="0" borderId="0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36" fillId="4" borderId="0" xfId="0" applyFont="1" applyFill="1"/>
    <xf numFmtId="16" fontId="49" fillId="0" borderId="24" xfId="0" applyNumberFormat="1" applyFont="1" applyBorder="1" applyAlignment="1">
      <alignment horizontal="center"/>
    </xf>
    <xf numFmtId="164" fontId="50" fillId="0" borderId="0" xfId="0" applyNumberFormat="1" applyFont="1" applyBorder="1" applyAlignment="1">
      <alignment horizontal="center" vertical="center"/>
    </xf>
    <xf numFmtId="0" fontId="36" fillId="0" borderId="25" xfId="0" applyFont="1" applyFill="1" applyBorder="1" applyAlignment="1">
      <alignment horizontal="center"/>
    </xf>
    <xf numFmtId="0" fontId="36" fillId="0" borderId="0" xfId="0" applyFont="1" applyBorder="1"/>
    <xf numFmtId="16" fontId="36" fillId="0" borderId="4" xfId="0" applyNumberFormat="1" applyFont="1" applyBorder="1" applyAlignment="1">
      <alignment horizontal="center"/>
    </xf>
    <xf numFmtId="164" fontId="50" fillId="0" borderId="5" xfId="0" applyNumberFormat="1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/>
    </xf>
    <xf numFmtId="0" fontId="36" fillId="0" borderId="4" xfId="0" applyFont="1" applyBorder="1"/>
    <xf numFmtId="0" fontId="51" fillId="0" borderId="4" xfId="0" applyFont="1" applyBorder="1" applyAlignment="1">
      <alignment horizontal="center"/>
    </xf>
    <xf numFmtId="2" fontId="36" fillId="0" borderId="4" xfId="0" applyNumberFormat="1" applyFont="1" applyBorder="1" applyAlignment="1">
      <alignment horizontal="center"/>
    </xf>
    <xf numFmtId="164" fontId="52" fillId="0" borderId="23" xfId="0" applyNumberFormat="1" applyFont="1" applyFill="1" applyBorder="1" applyAlignment="1">
      <alignment horizontal="center" vertical="center"/>
    </xf>
    <xf numFmtId="0" fontId="36" fillId="0" borderId="14" xfId="0" applyFont="1" applyBorder="1"/>
    <xf numFmtId="0" fontId="36" fillId="0" borderId="15" xfId="0" applyFont="1" applyBorder="1"/>
    <xf numFmtId="0" fontId="36" fillId="0" borderId="16" xfId="0" applyFont="1" applyBorder="1"/>
    <xf numFmtId="0" fontId="40" fillId="3" borderId="1" xfId="0" applyFont="1" applyFill="1" applyBorder="1" applyAlignment="1">
      <alignment horizontal="center" vertical="center" wrapText="1"/>
    </xf>
    <xf numFmtId="2" fontId="40" fillId="3" borderId="1" xfId="0" applyNumberFormat="1" applyFont="1" applyFill="1" applyBorder="1" applyAlignment="1">
      <alignment horizontal="center" vertical="center" wrapText="1"/>
    </xf>
    <xf numFmtId="2" fontId="40" fillId="3" borderId="1" xfId="0" applyNumberFormat="1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 wrapText="1"/>
    </xf>
    <xf numFmtId="2" fontId="40" fillId="3" borderId="5" xfId="0" applyNumberFormat="1" applyFont="1" applyFill="1" applyBorder="1" applyAlignment="1">
      <alignment horizontal="center" vertical="center" wrapText="1"/>
    </xf>
    <xf numFmtId="2" fontId="40" fillId="3" borderId="5" xfId="0" applyNumberFormat="1" applyFont="1" applyFill="1" applyBorder="1" applyAlignment="1">
      <alignment horizontal="right" vertical="center" wrapText="1"/>
    </xf>
    <xf numFmtId="2" fontId="40" fillId="3" borderId="5" xfId="0" applyNumberFormat="1" applyFont="1" applyFill="1" applyBorder="1" applyAlignment="1">
      <alignment horizontal="right" vertical="center"/>
    </xf>
    <xf numFmtId="164" fontId="53" fillId="0" borderId="4" xfId="0" applyNumberFormat="1" applyFont="1" applyBorder="1" applyAlignment="1">
      <alignment horizontal="center"/>
    </xf>
    <xf numFmtId="16" fontId="0" fillId="0" borderId="24" xfId="0" applyNumberFormat="1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2" fontId="38" fillId="2" borderId="43" xfId="0" applyNumberFormat="1" applyFont="1" applyFill="1" applyBorder="1" applyAlignment="1">
      <alignment horizontal="center"/>
    </xf>
    <xf numFmtId="2" fontId="39" fillId="2" borderId="22" xfId="0" applyNumberFormat="1" applyFont="1" applyFill="1" applyBorder="1" applyAlignment="1">
      <alignment horizontal="center"/>
    </xf>
    <xf numFmtId="0" fontId="40" fillId="3" borderId="4" xfId="0" applyFont="1" applyFill="1" applyBorder="1" applyAlignment="1">
      <alignment horizontal="center"/>
    </xf>
    <xf numFmtId="0" fontId="40" fillId="3" borderId="1" xfId="0" applyFont="1" applyFill="1" applyBorder="1" applyAlignment="1">
      <alignment horizontal="center" vertical="center" wrapText="1"/>
    </xf>
    <xf numFmtId="2" fontId="40" fillId="3" borderId="1" xfId="0" applyNumberFormat="1" applyFont="1" applyFill="1" applyBorder="1" applyAlignment="1">
      <alignment horizontal="center" vertical="center" wrapText="1"/>
    </xf>
    <xf numFmtId="2" fontId="40" fillId="3" borderId="4" xfId="0" applyNumberFormat="1" applyFont="1" applyFill="1" applyBorder="1" applyAlignment="1">
      <alignment horizontal="center" vertical="center" wrapText="1"/>
    </xf>
    <xf numFmtId="2" fontId="40" fillId="3" borderId="4" xfId="0" applyNumberFormat="1" applyFont="1" applyFill="1" applyBorder="1" applyAlignment="1">
      <alignment horizontal="center" vertical="center"/>
    </xf>
    <xf numFmtId="2" fontId="40" fillId="3" borderId="1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2" fontId="39" fillId="2" borderId="21" xfId="0" applyNumberFormat="1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2" fontId="39" fillId="2" borderId="2" xfId="0" applyNumberFormat="1" applyFont="1" applyFill="1" applyBorder="1" applyAlignment="1">
      <alignment horizontal="center"/>
    </xf>
    <xf numFmtId="2" fontId="39" fillId="2" borderId="3" xfId="0" applyNumberFormat="1" applyFont="1" applyFill="1" applyBorder="1" applyAlignment="1">
      <alignment horizontal="center"/>
    </xf>
    <xf numFmtId="2" fontId="40" fillId="3" borderId="1" xfId="0" applyNumberFormat="1" applyFont="1" applyFill="1" applyBorder="1" applyAlignment="1">
      <alignment horizontal="right" vertical="center" wrapText="1"/>
    </xf>
    <xf numFmtId="2" fontId="40" fillId="3" borderId="4" xfId="0" applyNumberFormat="1" applyFont="1" applyFill="1" applyBorder="1" applyAlignment="1">
      <alignment horizontal="right" vertic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34" fillId="2" borderId="43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 wrapText="1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2" fontId="35" fillId="2" borderId="44" xfId="0" applyNumberFormat="1" applyFont="1" applyFill="1" applyBorder="1" applyAlignment="1">
      <alignment horizontal="center"/>
    </xf>
    <xf numFmtId="2" fontId="35" fillId="2" borderId="0" xfId="0" applyNumberFormat="1" applyFont="1" applyFill="1" applyBorder="1" applyAlignment="1">
      <alignment horizontal="center"/>
    </xf>
    <xf numFmtId="2" fontId="35" fillId="2" borderId="45" xfId="0" applyNumberFormat="1" applyFont="1" applyFill="1" applyBorder="1" applyAlignment="1">
      <alignment horizontal="center"/>
    </xf>
    <xf numFmtId="2" fontId="23" fillId="2" borderId="35" xfId="0" applyNumberFormat="1" applyFont="1" applyFill="1" applyBorder="1" applyAlignment="1">
      <alignment horizontal="center"/>
    </xf>
    <xf numFmtId="2" fontId="23" fillId="2" borderId="36" xfId="0" applyNumberFormat="1" applyFont="1" applyFill="1" applyBorder="1" applyAlignment="1">
      <alignment horizontal="center"/>
    </xf>
    <xf numFmtId="2" fontId="23" fillId="2" borderId="37" xfId="0" applyNumberFormat="1" applyFont="1" applyFill="1" applyBorder="1" applyAlignment="1">
      <alignment horizontal="center"/>
    </xf>
    <xf numFmtId="0" fontId="24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24" fillId="3" borderId="30" xfId="0" applyFont="1" applyFill="1" applyBorder="1" applyAlignment="1">
      <alignment horizontal="center"/>
    </xf>
    <xf numFmtId="0" fontId="24" fillId="3" borderId="31" xfId="0" applyFont="1" applyFill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4" fillId="3" borderId="29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2" fontId="24" fillId="3" borderId="5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/>
    </xf>
    <xf numFmtId="2" fontId="24" fillId="3" borderId="5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2" fontId="23" fillId="2" borderId="38" xfId="0" applyNumberFormat="1" applyFont="1" applyFill="1" applyBorder="1" applyAlignment="1">
      <alignment horizontal="center"/>
    </xf>
    <xf numFmtId="2" fontId="23" fillId="2" borderId="0" xfId="0" applyNumberFormat="1" applyFont="1" applyFill="1" applyBorder="1" applyAlignment="1">
      <alignment horizontal="center"/>
    </xf>
    <xf numFmtId="2" fontId="23" fillId="2" borderId="39" xfId="0" applyNumberFormat="1" applyFont="1" applyFill="1" applyBorder="1" applyAlignment="1">
      <alignment horizontal="center"/>
    </xf>
    <xf numFmtId="2" fontId="24" fillId="3" borderId="1" xfId="0" applyNumberFormat="1" applyFont="1" applyFill="1" applyBorder="1" applyAlignment="1">
      <alignment horizontal="right" vertical="center" wrapText="1"/>
    </xf>
    <xf numFmtId="2" fontId="24" fillId="3" borderId="5" xfId="0" applyNumberFormat="1" applyFont="1" applyFill="1" applyBorder="1" applyAlignment="1">
      <alignment horizontal="right" vertical="center" wrapText="1"/>
    </xf>
    <xf numFmtId="2" fontId="24" fillId="3" borderId="1" xfId="0" applyNumberFormat="1" applyFont="1" applyFill="1" applyBorder="1" applyAlignment="1">
      <alignment horizontal="right" vertical="center"/>
    </xf>
    <xf numFmtId="2" fontId="24" fillId="3" borderId="5" xfId="0" applyNumberFormat="1" applyFont="1" applyFill="1" applyBorder="1" applyAlignment="1">
      <alignment horizontal="right" vertical="center"/>
    </xf>
    <xf numFmtId="2" fontId="35" fillId="2" borderId="43" xfId="0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00"/>
  <sheetViews>
    <sheetView tabSelected="1" zoomScale="85" zoomScaleNormal="85" workbookViewId="0">
      <selection activeCell="O14" sqref="O14"/>
    </sheetView>
  </sheetViews>
  <sheetFormatPr defaultRowHeight="18.75"/>
  <cols>
    <col min="1" max="1" width="11.140625" style="101" customWidth="1"/>
    <col min="2" max="2" width="14.140625" style="101" customWidth="1"/>
    <col min="3" max="3" width="15.42578125" style="101" customWidth="1"/>
    <col min="4" max="4" width="18.28515625" style="101" customWidth="1"/>
    <col min="5" max="5" width="33.42578125" style="101" customWidth="1"/>
    <col min="6" max="6" width="16.5703125" style="101" customWidth="1"/>
    <col min="7" max="7" width="13.7109375" style="101" customWidth="1"/>
    <col min="8" max="8" width="13.85546875" style="101" customWidth="1"/>
    <col min="9" max="9" width="15" style="101" customWidth="1"/>
    <col min="10" max="10" width="13.7109375" style="101" customWidth="1"/>
    <col min="11" max="11" width="18.7109375" style="101" customWidth="1"/>
    <col min="12" max="12" width="11.140625" style="101" customWidth="1"/>
    <col min="13" max="13" width="20.5703125" style="101" customWidth="1"/>
    <col min="14" max="14" width="14.42578125" style="101" customWidth="1"/>
    <col min="15" max="1023" width="8.5703125" style="101"/>
    <col min="1024" max="16384" width="9.140625" style="101"/>
  </cols>
  <sheetData>
    <row r="1" spans="1:14" ht="19.5" thickBot="1"/>
    <row r="2" spans="1:14" ht="19.5" thickBot="1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9.5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>
      <c r="A5" s="160" t="s">
        <v>389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>
      <c r="A6" s="160" t="s">
        <v>390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9.5" thickBot="1">
      <c r="A7" s="161" t="s">
        <v>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4">
      <c r="A8" s="162" t="s">
        <v>425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>
      <c r="A9" s="162" t="s">
        <v>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1:14">
      <c r="A10" s="163" t="s">
        <v>6</v>
      </c>
      <c r="B10" s="164" t="s">
        <v>7</v>
      </c>
      <c r="C10" s="164" t="s">
        <v>8</v>
      </c>
      <c r="D10" s="163" t="s">
        <v>9</v>
      </c>
      <c r="E10" s="163" t="s">
        <v>10</v>
      </c>
      <c r="F10" s="164" t="s">
        <v>11</v>
      </c>
      <c r="G10" s="164" t="s">
        <v>12</v>
      </c>
      <c r="H10" s="165" t="s">
        <v>13</v>
      </c>
      <c r="I10" s="165" t="s">
        <v>14</v>
      </c>
      <c r="J10" s="165" t="s">
        <v>15</v>
      </c>
      <c r="K10" s="166" t="s">
        <v>16</v>
      </c>
      <c r="L10" s="164" t="s">
        <v>17</v>
      </c>
      <c r="M10" s="164" t="s">
        <v>18</v>
      </c>
      <c r="N10" s="164" t="s">
        <v>19</v>
      </c>
    </row>
    <row r="11" spans="1:14">
      <c r="A11" s="163"/>
      <c r="B11" s="164"/>
      <c r="C11" s="164"/>
      <c r="D11" s="163"/>
      <c r="E11" s="163"/>
      <c r="F11" s="164"/>
      <c r="G11" s="164"/>
      <c r="H11" s="164"/>
      <c r="I11" s="164"/>
      <c r="J11" s="164"/>
      <c r="K11" s="167"/>
      <c r="L11" s="164"/>
      <c r="M11" s="164"/>
      <c r="N11" s="164"/>
    </row>
    <row r="12" spans="1:14">
      <c r="A12" s="102">
        <v>1</v>
      </c>
      <c r="B12" s="103">
        <v>43542</v>
      </c>
      <c r="C12" s="104" t="s">
        <v>78</v>
      </c>
      <c r="D12" s="102" t="s">
        <v>21</v>
      </c>
      <c r="E12" s="102" t="s">
        <v>241</v>
      </c>
      <c r="F12" s="102">
        <v>95.3</v>
      </c>
      <c r="G12" s="102">
        <v>93.3</v>
      </c>
      <c r="H12" s="102">
        <v>96.3</v>
      </c>
      <c r="I12" s="102">
        <v>97.3</v>
      </c>
      <c r="J12" s="102">
        <v>98.3</v>
      </c>
      <c r="K12" s="102" t="s">
        <v>421</v>
      </c>
      <c r="L12" s="102">
        <v>4000</v>
      </c>
      <c r="M12" s="105">
        <v>0</v>
      </c>
      <c r="N12" s="106">
        <v>0</v>
      </c>
    </row>
    <row r="13" spans="1:14">
      <c r="A13" s="102">
        <v>1</v>
      </c>
      <c r="B13" s="103">
        <v>43542</v>
      </c>
      <c r="C13" s="104" t="s">
        <v>78</v>
      </c>
      <c r="D13" s="102" t="s">
        <v>21</v>
      </c>
      <c r="E13" s="102" t="s">
        <v>241</v>
      </c>
      <c r="F13" s="102">
        <v>95.3</v>
      </c>
      <c r="G13" s="102">
        <v>93.3</v>
      </c>
      <c r="H13" s="102">
        <v>96.3</v>
      </c>
      <c r="I13" s="102">
        <v>97.3</v>
      </c>
      <c r="J13" s="102">
        <v>98.3</v>
      </c>
      <c r="K13" s="102" t="s">
        <v>421</v>
      </c>
      <c r="L13" s="102">
        <v>4000</v>
      </c>
      <c r="M13" s="105">
        <v>0</v>
      </c>
      <c r="N13" s="106">
        <v>0</v>
      </c>
    </row>
    <row r="14" spans="1:14">
      <c r="A14" s="102">
        <v>1</v>
      </c>
      <c r="B14" s="103">
        <v>43542</v>
      </c>
      <c r="C14" s="104" t="s">
        <v>78</v>
      </c>
      <c r="D14" s="102" t="s">
        <v>21</v>
      </c>
      <c r="E14" s="102" t="s">
        <v>235</v>
      </c>
      <c r="F14" s="102">
        <v>150.19999999999999</v>
      </c>
      <c r="G14" s="102">
        <v>148.5</v>
      </c>
      <c r="H14" s="102">
        <v>151</v>
      </c>
      <c r="I14" s="102">
        <v>151.80000000000001</v>
      </c>
      <c r="J14" s="102">
        <v>152.6</v>
      </c>
      <c r="K14" s="102">
        <v>148.5</v>
      </c>
      <c r="L14" s="102">
        <v>4500</v>
      </c>
      <c r="M14" s="105">
        <v>0</v>
      </c>
      <c r="N14" s="106">
        <v>0</v>
      </c>
    </row>
    <row r="15" spans="1:14">
      <c r="A15" s="102">
        <v>1</v>
      </c>
      <c r="B15" s="103">
        <v>43539</v>
      </c>
      <c r="C15" s="104" t="s">
        <v>78</v>
      </c>
      <c r="D15" s="102" t="s">
        <v>21</v>
      </c>
      <c r="E15" s="102" t="s">
        <v>241</v>
      </c>
      <c r="F15" s="102">
        <v>95.3</v>
      </c>
      <c r="G15" s="102">
        <v>93.3</v>
      </c>
      <c r="H15" s="102">
        <v>96.3</v>
      </c>
      <c r="I15" s="102">
        <v>97.3</v>
      </c>
      <c r="J15" s="102">
        <v>98.3</v>
      </c>
      <c r="K15" s="102" t="s">
        <v>421</v>
      </c>
      <c r="L15" s="102">
        <v>4000</v>
      </c>
      <c r="M15" s="105">
        <v>0</v>
      </c>
      <c r="N15" s="106">
        <v>0</v>
      </c>
    </row>
    <row r="16" spans="1:14">
      <c r="A16" s="102">
        <v>2</v>
      </c>
      <c r="B16" s="103">
        <v>43539</v>
      </c>
      <c r="C16" s="104" t="s">
        <v>78</v>
      </c>
      <c r="D16" s="102" t="s">
        <v>21</v>
      </c>
      <c r="E16" s="102" t="s">
        <v>48</v>
      </c>
      <c r="F16" s="102">
        <v>140.4</v>
      </c>
      <c r="G16" s="102">
        <v>139.19999999999999</v>
      </c>
      <c r="H16" s="102">
        <v>141</v>
      </c>
      <c r="I16" s="102">
        <v>142.6</v>
      </c>
      <c r="J16" s="102">
        <v>143.19999999999999</v>
      </c>
      <c r="K16" s="102">
        <v>143.19999999999999</v>
      </c>
      <c r="L16" s="102">
        <v>6000</v>
      </c>
      <c r="M16" s="105">
        <f t="shared" ref="M16:M19" si="0">IF(D16="BUY",(K16-F16)*(L16),(F16-K16)*(L16))</f>
        <v>16799.999999999898</v>
      </c>
      <c r="N16" s="106">
        <f t="shared" ref="N16:N19" si="1">M16/(L16)/F16%</f>
        <v>1.994301994301982</v>
      </c>
    </row>
    <row r="17" spans="1:14">
      <c r="A17" s="102">
        <v>3</v>
      </c>
      <c r="B17" s="103">
        <v>43539</v>
      </c>
      <c r="C17" s="104" t="s">
        <v>78</v>
      </c>
      <c r="D17" s="102" t="s">
        <v>21</v>
      </c>
      <c r="E17" s="102" t="s">
        <v>428</v>
      </c>
      <c r="F17" s="102">
        <v>51.6</v>
      </c>
      <c r="G17" s="102">
        <v>50.8</v>
      </c>
      <c r="H17" s="102">
        <v>52</v>
      </c>
      <c r="I17" s="102">
        <v>52.4</v>
      </c>
      <c r="J17" s="102">
        <v>52.8</v>
      </c>
      <c r="K17" s="102">
        <v>52</v>
      </c>
      <c r="L17" s="102">
        <v>12000</v>
      </c>
      <c r="M17" s="105">
        <f t="shared" si="0"/>
        <v>4799.9999999999827</v>
      </c>
      <c r="N17" s="106">
        <f t="shared" si="1"/>
        <v>0.77519379844960967</v>
      </c>
    </row>
    <row r="18" spans="1:14">
      <c r="A18" s="102">
        <v>4</v>
      </c>
      <c r="B18" s="103">
        <v>43538</v>
      </c>
      <c r="C18" s="104" t="s">
        <v>78</v>
      </c>
      <c r="D18" s="102" t="s">
        <v>21</v>
      </c>
      <c r="E18" s="102" t="s">
        <v>209</v>
      </c>
      <c r="F18" s="102">
        <v>267</v>
      </c>
      <c r="G18" s="102">
        <v>263</v>
      </c>
      <c r="H18" s="102">
        <v>269</v>
      </c>
      <c r="I18" s="102">
        <v>271</v>
      </c>
      <c r="J18" s="102">
        <v>273</v>
      </c>
      <c r="K18" s="102">
        <v>271</v>
      </c>
      <c r="L18" s="102">
        <v>2100</v>
      </c>
      <c r="M18" s="105">
        <f t="shared" si="0"/>
        <v>8400</v>
      </c>
      <c r="N18" s="106">
        <f t="shared" si="1"/>
        <v>1.4981273408239701</v>
      </c>
    </row>
    <row r="19" spans="1:14">
      <c r="A19" s="102">
        <v>5</v>
      </c>
      <c r="B19" s="103">
        <v>43538</v>
      </c>
      <c r="C19" s="104" t="s">
        <v>78</v>
      </c>
      <c r="D19" s="102" t="s">
        <v>21</v>
      </c>
      <c r="E19" s="102" t="s">
        <v>285</v>
      </c>
      <c r="F19" s="102">
        <v>1695</v>
      </c>
      <c r="G19" s="102">
        <v>1670</v>
      </c>
      <c r="H19" s="102">
        <v>1710</v>
      </c>
      <c r="I19" s="102">
        <v>1725</v>
      </c>
      <c r="J19" s="102">
        <v>1740</v>
      </c>
      <c r="K19" s="102">
        <v>1710</v>
      </c>
      <c r="L19" s="102">
        <v>300</v>
      </c>
      <c r="M19" s="105">
        <f t="shared" si="0"/>
        <v>4500</v>
      </c>
      <c r="N19" s="106">
        <f t="shared" si="1"/>
        <v>0.88495575221238942</v>
      </c>
    </row>
    <row r="20" spans="1:14">
      <c r="A20" s="102">
        <v>6</v>
      </c>
      <c r="B20" s="103">
        <v>43538</v>
      </c>
      <c r="C20" s="104" t="s">
        <v>78</v>
      </c>
      <c r="D20" s="102" t="s">
        <v>21</v>
      </c>
      <c r="E20" s="102" t="s">
        <v>48</v>
      </c>
      <c r="F20" s="102">
        <v>136</v>
      </c>
      <c r="G20" s="102">
        <v>134.80000000000001</v>
      </c>
      <c r="H20" s="102">
        <v>136.6</v>
      </c>
      <c r="I20" s="102">
        <v>137.19999999999999</v>
      </c>
      <c r="J20" s="102">
        <v>137.80000000000001</v>
      </c>
      <c r="K20" s="102">
        <v>137.80000000000001</v>
      </c>
      <c r="L20" s="102">
        <v>6000</v>
      </c>
      <c r="M20" s="105">
        <f t="shared" ref="M20:M23" si="2">IF(D20="BUY",(K20-F20)*(L20),(F20-K20)*(L20))</f>
        <v>10800.000000000069</v>
      </c>
      <c r="N20" s="106">
        <f t="shared" ref="N20:N23" si="3">M20/(L20)/F20%</f>
        <v>1.3235294117647143</v>
      </c>
    </row>
    <row r="21" spans="1:14">
      <c r="A21" s="102">
        <v>7</v>
      </c>
      <c r="B21" s="103">
        <v>43537</v>
      </c>
      <c r="C21" s="104" t="s">
        <v>78</v>
      </c>
      <c r="D21" s="102" t="s">
        <v>21</v>
      </c>
      <c r="E21" s="102" t="s">
        <v>71</v>
      </c>
      <c r="F21" s="102">
        <v>2845</v>
      </c>
      <c r="G21" s="102">
        <v>2815</v>
      </c>
      <c r="H21" s="102">
        <v>2860</v>
      </c>
      <c r="I21" s="102">
        <v>2875</v>
      </c>
      <c r="J21" s="102">
        <v>2890</v>
      </c>
      <c r="K21" s="102">
        <v>2815</v>
      </c>
      <c r="L21" s="102">
        <v>250</v>
      </c>
      <c r="M21" s="105">
        <f t="shared" si="2"/>
        <v>-7500</v>
      </c>
      <c r="N21" s="106">
        <f t="shared" si="3"/>
        <v>-1.0544815465729349</v>
      </c>
    </row>
    <row r="22" spans="1:14">
      <c r="A22" s="102">
        <v>8</v>
      </c>
      <c r="B22" s="103">
        <v>43537</v>
      </c>
      <c r="C22" s="104" t="s">
        <v>78</v>
      </c>
      <c r="D22" s="102" t="s">
        <v>21</v>
      </c>
      <c r="E22" s="102" t="s">
        <v>49</v>
      </c>
      <c r="F22" s="102">
        <v>2223</v>
      </c>
      <c r="G22" s="102">
        <v>2197</v>
      </c>
      <c r="H22" s="102">
        <v>2237</v>
      </c>
      <c r="I22" s="102">
        <v>2250</v>
      </c>
      <c r="J22" s="102">
        <v>2264</v>
      </c>
      <c r="K22" s="102">
        <v>2237</v>
      </c>
      <c r="L22" s="102">
        <v>250</v>
      </c>
      <c r="M22" s="105">
        <f t="shared" si="2"/>
        <v>3500</v>
      </c>
      <c r="N22" s="106">
        <f t="shared" si="3"/>
        <v>0.62977957714799815</v>
      </c>
    </row>
    <row r="23" spans="1:14">
      <c r="A23" s="102">
        <v>9</v>
      </c>
      <c r="B23" s="103">
        <v>43536</v>
      </c>
      <c r="C23" s="104" t="s">
        <v>78</v>
      </c>
      <c r="D23" s="102" t="s">
        <v>21</v>
      </c>
      <c r="E23" s="102" t="s">
        <v>427</v>
      </c>
      <c r="F23" s="102">
        <v>341</v>
      </c>
      <c r="G23" s="102">
        <v>335</v>
      </c>
      <c r="H23" s="102">
        <v>344</v>
      </c>
      <c r="I23" s="102">
        <v>347</v>
      </c>
      <c r="J23" s="102">
        <v>350</v>
      </c>
      <c r="K23" s="102">
        <v>344</v>
      </c>
      <c r="L23" s="102">
        <v>1600</v>
      </c>
      <c r="M23" s="105">
        <f t="shared" si="2"/>
        <v>4800</v>
      </c>
      <c r="N23" s="106">
        <f t="shared" si="3"/>
        <v>0.87976539589442815</v>
      </c>
    </row>
    <row r="24" spans="1:14">
      <c r="A24" s="102">
        <v>10</v>
      </c>
      <c r="B24" s="103">
        <v>43535</v>
      </c>
      <c r="C24" s="104" t="s">
        <v>78</v>
      </c>
      <c r="D24" s="102" t="s">
        <v>21</v>
      </c>
      <c r="E24" s="102" t="s">
        <v>23</v>
      </c>
      <c r="F24" s="102">
        <v>627</v>
      </c>
      <c r="G24" s="102">
        <v>619</v>
      </c>
      <c r="H24" s="102">
        <v>631</v>
      </c>
      <c r="I24" s="102">
        <v>635</v>
      </c>
      <c r="J24" s="102">
        <v>639</v>
      </c>
      <c r="K24" s="102">
        <v>619</v>
      </c>
      <c r="L24" s="102">
        <v>1000</v>
      </c>
      <c r="M24" s="105">
        <f t="shared" ref="M24" si="4">IF(D24="BUY",(K24-F24)*(L24),(F24-K24)*(L24))</f>
        <v>-8000</v>
      </c>
      <c r="N24" s="106">
        <f t="shared" ref="N24" si="5">M24/(L24)/F24%</f>
        <v>-1.2759170653907497</v>
      </c>
    </row>
    <row r="25" spans="1:14">
      <c r="A25" s="102">
        <v>11</v>
      </c>
      <c r="B25" s="103">
        <v>43535</v>
      </c>
      <c r="C25" s="104" t="s">
        <v>78</v>
      </c>
      <c r="D25" s="102" t="s">
        <v>21</v>
      </c>
      <c r="E25" s="102" t="s">
        <v>50</v>
      </c>
      <c r="F25" s="102">
        <v>101.8</v>
      </c>
      <c r="G25" s="102">
        <v>99.8</v>
      </c>
      <c r="H25" s="102">
        <v>102.8</v>
      </c>
      <c r="I25" s="102">
        <v>103.8</v>
      </c>
      <c r="J25" s="102">
        <v>104.5</v>
      </c>
      <c r="K25" s="102">
        <v>104.8</v>
      </c>
      <c r="L25" s="102">
        <v>4500</v>
      </c>
      <c r="M25" s="105">
        <f t="shared" ref="M25:M28" si="6">IF(D25="BUY",(K25-F25)*(L25),(F25-K25)*(L25))</f>
        <v>13500</v>
      </c>
      <c r="N25" s="106">
        <f t="shared" ref="N25:N28" si="7">M25/(L25)/F25%</f>
        <v>2.9469548133595285</v>
      </c>
    </row>
    <row r="26" spans="1:14">
      <c r="A26" s="102">
        <v>12</v>
      </c>
      <c r="B26" s="103">
        <v>43535</v>
      </c>
      <c r="C26" s="104" t="s">
        <v>78</v>
      </c>
      <c r="D26" s="102" t="s">
        <v>21</v>
      </c>
      <c r="E26" s="102" t="s">
        <v>81</v>
      </c>
      <c r="F26" s="102">
        <v>1291</v>
      </c>
      <c r="G26" s="102">
        <v>1277</v>
      </c>
      <c r="H26" s="102">
        <v>1300</v>
      </c>
      <c r="I26" s="102">
        <v>1308</v>
      </c>
      <c r="J26" s="102">
        <v>1316</v>
      </c>
      <c r="K26" s="102">
        <v>1300</v>
      </c>
      <c r="L26" s="102">
        <v>500</v>
      </c>
      <c r="M26" s="105">
        <f t="shared" si="6"/>
        <v>4500</v>
      </c>
      <c r="N26" s="106">
        <f t="shared" si="7"/>
        <v>0.69713400464756003</v>
      </c>
    </row>
    <row r="27" spans="1:14">
      <c r="A27" s="102">
        <v>13</v>
      </c>
      <c r="B27" s="103">
        <v>43532</v>
      </c>
      <c r="C27" s="104" t="s">
        <v>78</v>
      </c>
      <c r="D27" s="102" t="s">
        <v>21</v>
      </c>
      <c r="E27" s="102" t="s">
        <v>271</v>
      </c>
      <c r="F27" s="102">
        <v>2034</v>
      </c>
      <c r="G27" s="102">
        <v>2008</v>
      </c>
      <c r="H27" s="102">
        <v>2050</v>
      </c>
      <c r="I27" s="102">
        <v>2065</v>
      </c>
      <c r="J27" s="102">
        <v>2090</v>
      </c>
      <c r="K27" s="102">
        <v>2008</v>
      </c>
      <c r="L27" s="102">
        <v>250</v>
      </c>
      <c r="M27" s="105">
        <f t="shared" si="6"/>
        <v>-6500</v>
      </c>
      <c r="N27" s="106">
        <f t="shared" si="7"/>
        <v>-1.2782694198623403</v>
      </c>
    </row>
    <row r="28" spans="1:14">
      <c r="A28" s="102">
        <v>14</v>
      </c>
      <c r="B28" s="103">
        <v>43531</v>
      </c>
      <c r="C28" s="104" t="s">
        <v>78</v>
      </c>
      <c r="D28" s="102" t="s">
        <v>21</v>
      </c>
      <c r="E28" s="102" t="s">
        <v>417</v>
      </c>
      <c r="F28" s="102">
        <v>90</v>
      </c>
      <c r="G28" s="102">
        <v>86.5</v>
      </c>
      <c r="H28" s="102">
        <v>92</v>
      </c>
      <c r="I28" s="102">
        <v>94</v>
      </c>
      <c r="J28" s="102">
        <v>96</v>
      </c>
      <c r="K28" s="102">
        <v>86.5</v>
      </c>
      <c r="L28" s="102">
        <v>2000</v>
      </c>
      <c r="M28" s="105">
        <f t="shared" si="6"/>
        <v>-7000</v>
      </c>
      <c r="N28" s="106">
        <f t="shared" si="7"/>
        <v>-3.8888888888888888</v>
      </c>
    </row>
    <row r="29" spans="1:14">
      <c r="A29" s="102">
        <v>15</v>
      </c>
      <c r="B29" s="103">
        <v>43530</v>
      </c>
      <c r="C29" s="104" t="s">
        <v>78</v>
      </c>
      <c r="D29" s="102" t="s">
        <v>21</v>
      </c>
      <c r="E29" s="102" t="s">
        <v>71</v>
      </c>
      <c r="F29" s="102">
        <v>2780</v>
      </c>
      <c r="G29" s="102">
        <v>2755</v>
      </c>
      <c r="H29" s="102">
        <v>2795</v>
      </c>
      <c r="I29" s="102">
        <v>2810</v>
      </c>
      <c r="J29" s="102">
        <v>2835</v>
      </c>
      <c r="K29" s="102">
        <v>2755</v>
      </c>
      <c r="L29" s="102">
        <v>250</v>
      </c>
      <c r="M29" s="105">
        <f t="shared" ref="M29" si="8">IF(D29="BUY",(K29-F29)*(L29),(F29-K29)*(L29))</f>
        <v>-6250</v>
      </c>
      <c r="N29" s="106">
        <f t="shared" ref="N29" si="9">M29/(L29)/F29%</f>
        <v>-0.89928057553956831</v>
      </c>
    </row>
    <row r="30" spans="1:14">
      <c r="A30" s="102">
        <v>16</v>
      </c>
      <c r="B30" s="103">
        <v>43530</v>
      </c>
      <c r="C30" s="104" t="s">
        <v>78</v>
      </c>
      <c r="D30" s="102" t="s">
        <v>21</v>
      </c>
      <c r="E30" s="102" t="s">
        <v>215</v>
      </c>
      <c r="F30" s="102">
        <v>462.5</v>
      </c>
      <c r="G30" s="102">
        <v>456</v>
      </c>
      <c r="H30" s="102">
        <v>466</v>
      </c>
      <c r="I30" s="102">
        <v>469</v>
      </c>
      <c r="J30" s="102">
        <v>472</v>
      </c>
      <c r="K30" s="102">
        <v>466</v>
      </c>
      <c r="L30" s="102">
        <v>1100</v>
      </c>
      <c r="M30" s="105">
        <f t="shared" ref="M30:M35" si="10">IF(D30="BUY",(K30-F30)*(L30),(F30-K30)*(L30))</f>
        <v>3850</v>
      </c>
      <c r="N30" s="106">
        <f t="shared" ref="N30:N35" si="11">M30/(L30)/F30%</f>
        <v>0.7567567567567568</v>
      </c>
    </row>
    <row r="31" spans="1:14">
      <c r="A31" s="102">
        <v>17</v>
      </c>
      <c r="B31" s="103">
        <v>43529</v>
      </c>
      <c r="C31" s="104" t="s">
        <v>78</v>
      </c>
      <c r="D31" s="102" t="s">
        <v>21</v>
      </c>
      <c r="E31" s="102" t="s">
        <v>108</v>
      </c>
      <c r="F31" s="102">
        <v>225</v>
      </c>
      <c r="G31" s="102">
        <v>222</v>
      </c>
      <c r="H31" s="102">
        <v>226.5</v>
      </c>
      <c r="I31" s="102">
        <v>228</v>
      </c>
      <c r="J31" s="102">
        <v>229.5</v>
      </c>
      <c r="K31" s="102">
        <v>222</v>
      </c>
      <c r="L31" s="102">
        <v>1100</v>
      </c>
      <c r="M31" s="105">
        <f t="shared" si="10"/>
        <v>-3300</v>
      </c>
      <c r="N31" s="106">
        <f t="shared" si="11"/>
        <v>-1.3333333333333333</v>
      </c>
    </row>
    <row r="32" spans="1:14">
      <c r="A32" s="102">
        <v>18</v>
      </c>
      <c r="B32" s="103">
        <v>43529</v>
      </c>
      <c r="C32" s="104" t="s">
        <v>78</v>
      </c>
      <c r="D32" s="102" t="s">
        <v>21</v>
      </c>
      <c r="E32" s="102" t="s">
        <v>48</v>
      </c>
      <c r="F32" s="102">
        <v>144.19999999999999</v>
      </c>
      <c r="G32" s="102">
        <v>143.19999999999999</v>
      </c>
      <c r="H32" s="102">
        <v>144.80000000000001</v>
      </c>
      <c r="I32" s="102">
        <v>145.4</v>
      </c>
      <c r="J32" s="102">
        <v>146</v>
      </c>
      <c r="K32" s="102">
        <v>146</v>
      </c>
      <c r="L32" s="102">
        <v>6000</v>
      </c>
      <c r="M32" s="105">
        <f t="shared" si="10"/>
        <v>10800.000000000069</v>
      </c>
      <c r="N32" s="106">
        <f t="shared" si="11"/>
        <v>1.2482662968099942</v>
      </c>
    </row>
    <row r="33" spans="1:14">
      <c r="A33" s="102">
        <v>19</v>
      </c>
      <c r="B33" s="103">
        <v>43529</v>
      </c>
      <c r="C33" s="104" t="s">
        <v>78</v>
      </c>
      <c r="D33" s="102" t="s">
        <v>21</v>
      </c>
      <c r="E33" s="102" t="s">
        <v>126</v>
      </c>
      <c r="F33" s="102">
        <v>517</v>
      </c>
      <c r="G33" s="102">
        <v>509</v>
      </c>
      <c r="H33" s="102">
        <v>521</v>
      </c>
      <c r="I33" s="102">
        <v>524.5</v>
      </c>
      <c r="J33" s="102">
        <v>528</v>
      </c>
      <c r="K33" s="102">
        <v>521</v>
      </c>
      <c r="L33" s="102">
        <v>1061</v>
      </c>
      <c r="M33" s="105">
        <f t="shared" si="10"/>
        <v>4244</v>
      </c>
      <c r="N33" s="106">
        <f t="shared" si="11"/>
        <v>0.77369439071566737</v>
      </c>
    </row>
    <row r="34" spans="1:14">
      <c r="A34" s="102">
        <v>20</v>
      </c>
      <c r="B34" s="103">
        <v>43529</v>
      </c>
      <c r="C34" s="104" t="s">
        <v>78</v>
      </c>
      <c r="D34" s="102" t="s">
        <v>21</v>
      </c>
      <c r="E34" s="102" t="s">
        <v>322</v>
      </c>
      <c r="F34" s="102">
        <v>246</v>
      </c>
      <c r="G34" s="102">
        <v>243</v>
      </c>
      <c r="H34" s="102">
        <v>247.5</v>
      </c>
      <c r="I34" s="102">
        <v>249</v>
      </c>
      <c r="J34" s="102">
        <v>250.5</v>
      </c>
      <c r="K34" s="102">
        <v>250.5</v>
      </c>
      <c r="L34" s="102">
        <v>2000</v>
      </c>
      <c r="M34" s="105">
        <f t="shared" si="10"/>
        <v>9000</v>
      </c>
      <c r="N34" s="106">
        <f t="shared" si="11"/>
        <v>1.8292682926829269</v>
      </c>
    </row>
    <row r="35" spans="1:14">
      <c r="A35" s="102">
        <v>21</v>
      </c>
      <c r="B35" s="103">
        <v>43525</v>
      </c>
      <c r="C35" s="104" t="s">
        <v>78</v>
      </c>
      <c r="D35" s="102" t="s">
        <v>21</v>
      </c>
      <c r="E35" s="102" t="s">
        <v>44</v>
      </c>
      <c r="F35" s="102">
        <v>88.5</v>
      </c>
      <c r="G35" s="102">
        <v>87</v>
      </c>
      <c r="H35" s="102">
        <v>89.3</v>
      </c>
      <c r="I35" s="102">
        <v>90</v>
      </c>
      <c r="J35" s="102">
        <v>90.7</v>
      </c>
      <c r="K35" s="102">
        <v>90.7</v>
      </c>
      <c r="L35" s="102">
        <v>7000</v>
      </c>
      <c r="M35" s="105">
        <f t="shared" si="10"/>
        <v>15400.00000000002</v>
      </c>
      <c r="N35" s="106">
        <f t="shared" si="11"/>
        <v>2.4858757062146926</v>
      </c>
    </row>
    <row r="36" spans="1:14">
      <c r="A36" s="102">
        <v>22</v>
      </c>
      <c r="B36" s="103">
        <v>43525</v>
      </c>
      <c r="C36" s="104" t="s">
        <v>78</v>
      </c>
      <c r="D36" s="102" t="s">
        <v>21</v>
      </c>
      <c r="E36" s="102" t="s">
        <v>259</v>
      </c>
      <c r="F36" s="102">
        <v>41.4</v>
      </c>
      <c r="G36" s="102">
        <v>40.4</v>
      </c>
      <c r="H36" s="102">
        <v>41.9</v>
      </c>
      <c r="I36" s="102">
        <v>42.4</v>
      </c>
      <c r="J36" s="102">
        <v>42.9</v>
      </c>
      <c r="K36" s="102">
        <v>41.9</v>
      </c>
      <c r="L36" s="102">
        <v>8000</v>
      </c>
      <c r="M36" s="105">
        <f t="shared" ref="M36" si="12">IF(D36="BUY",(K36-F36)*(L36),(F36-K36)*(L36))</f>
        <v>4000</v>
      </c>
      <c r="N36" s="106">
        <f t="shared" ref="N36" si="13">M36/(L36)/F36%</f>
        <v>1.2077294685990339</v>
      </c>
    </row>
    <row r="37" spans="1:14">
      <c r="A37" s="102">
        <v>23</v>
      </c>
      <c r="B37" s="103">
        <v>43525</v>
      </c>
      <c r="C37" s="104" t="s">
        <v>78</v>
      </c>
      <c r="D37" s="102" t="s">
        <v>21</v>
      </c>
      <c r="E37" s="102" t="s">
        <v>241</v>
      </c>
      <c r="F37" s="102">
        <v>88</v>
      </c>
      <c r="G37" s="102">
        <v>86</v>
      </c>
      <c r="H37" s="102">
        <v>89</v>
      </c>
      <c r="I37" s="102">
        <v>90</v>
      </c>
      <c r="J37" s="102">
        <v>91</v>
      </c>
      <c r="K37" s="102">
        <v>86</v>
      </c>
      <c r="L37" s="102">
        <v>4000</v>
      </c>
      <c r="M37" s="105">
        <f t="shared" ref="M37" si="14">IF(D37="BUY",(K37-F37)*(L37),(F37-K37)*(L37))</f>
        <v>-8000</v>
      </c>
      <c r="N37" s="106">
        <f t="shared" ref="N37" si="15">M37/(L37)/F37%</f>
        <v>-2.2727272727272729</v>
      </c>
    </row>
    <row r="38" spans="1:14">
      <c r="A38" s="102">
        <v>24</v>
      </c>
      <c r="B38" s="103">
        <v>43525</v>
      </c>
      <c r="C38" s="104" t="s">
        <v>78</v>
      </c>
      <c r="D38" s="102" t="s">
        <v>21</v>
      </c>
      <c r="E38" s="102" t="s">
        <v>259</v>
      </c>
      <c r="F38" s="102">
        <v>40</v>
      </c>
      <c r="G38" s="102">
        <v>39</v>
      </c>
      <c r="H38" s="102">
        <v>40.5</v>
      </c>
      <c r="I38" s="102">
        <v>41</v>
      </c>
      <c r="J38" s="102">
        <v>41.5</v>
      </c>
      <c r="K38" s="102">
        <v>41.5</v>
      </c>
      <c r="L38" s="102">
        <v>8000</v>
      </c>
      <c r="M38" s="105">
        <f t="shared" ref="M38" si="16">IF(D38="BUY",(K38-F38)*(L38),(F38-K38)*(L38))</f>
        <v>12000</v>
      </c>
      <c r="N38" s="106">
        <f t="shared" ref="N38" si="17">M38/(L38)/F38%</f>
        <v>3.75</v>
      </c>
    </row>
    <row r="39" spans="1:14">
      <c r="A39" s="107" t="s">
        <v>25</v>
      </c>
      <c r="B39" s="108"/>
      <c r="C39" s="109"/>
      <c r="D39" s="110"/>
      <c r="E39" s="111"/>
      <c r="F39" s="111"/>
      <c r="G39" s="112"/>
      <c r="H39" s="111"/>
      <c r="I39" s="111"/>
      <c r="J39" s="111"/>
      <c r="K39" s="111"/>
      <c r="M39" s="113"/>
    </row>
    <row r="40" spans="1:14">
      <c r="A40" s="107" t="s">
        <v>25</v>
      </c>
      <c r="B40" s="108"/>
      <c r="C40" s="109"/>
      <c r="D40" s="110"/>
      <c r="E40" s="111"/>
      <c r="F40" s="111"/>
      <c r="G40" s="112"/>
      <c r="H40" s="111"/>
      <c r="I40" s="111"/>
      <c r="J40" s="111"/>
      <c r="K40" s="111"/>
    </row>
    <row r="41" spans="1:14" ht="19.5" thickBot="1">
      <c r="A41" s="109"/>
      <c r="B41" s="108"/>
      <c r="C41" s="111"/>
      <c r="D41" s="111"/>
      <c r="E41" s="111"/>
      <c r="F41" s="114"/>
      <c r="G41" s="115"/>
      <c r="H41" s="116" t="s">
        <v>26</v>
      </c>
      <c r="I41" s="116"/>
      <c r="J41" s="117"/>
    </row>
    <row r="42" spans="1:14">
      <c r="A42" s="109"/>
      <c r="B42" s="108"/>
      <c r="C42" s="169" t="s">
        <v>27</v>
      </c>
      <c r="D42" s="169"/>
      <c r="E42" s="118">
        <v>23</v>
      </c>
      <c r="F42" s="119">
        <f>F43+F44+F45+F46+F47+F48</f>
        <v>100</v>
      </c>
      <c r="G42" s="111">
        <v>23</v>
      </c>
      <c r="H42" s="120">
        <f>G43/G42%</f>
        <v>69.565217391304344</v>
      </c>
      <c r="I42" s="120"/>
      <c r="J42" s="120"/>
    </row>
    <row r="43" spans="1:14">
      <c r="A43" s="109"/>
      <c r="B43" s="108"/>
      <c r="C43" s="168" t="s">
        <v>28</v>
      </c>
      <c r="D43" s="168"/>
      <c r="E43" s="121">
        <v>16</v>
      </c>
      <c r="F43" s="122">
        <f>(E43/E42)*100</f>
        <v>69.565217391304344</v>
      </c>
      <c r="G43" s="111">
        <v>16</v>
      </c>
      <c r="H43" s="117"/>
      <c r="I43" s="117"/>
      <c r="J43" s="111"/>
      <c r="K43" s="117"/>
    </row>
    <row r="44" spans="1:14">
      <c r="A44" s="123"/>
      <c r="B44" s="108"/>
      <c r="C44" s="168" t="s">
        <v>30</v>
      </c>
      <c r="D44" s="168"/>
      <c r="E44" s="121">
        <v>0</v>
      </c>
      <c r="F44" s="122">
        <f>(E44/E42)*100</f>
        <v>0</v>
      </c>
      <c r="G44" s="124"/>
      <c r="H44" s="111"/>
      <c r="I44" s="111"/>
      <c r="J44" s="111"/>
      <c r="K44" s="117"/>
    </row>
    <row r="45" spans="1:14">
      <c r="A45" s="123"/>
      <c r="B45" s="108"/>
      <c r="C45" s="168" t="s">
        <v>31</v>
      </c>
      <c r="D45" s="168"/>
      <c r="E45" s="121">
        <v>0</v>
      </c>
      <c r="F45" s="122">
        <f>(E45/E42)*100</f>
        <v>0</v>
      </c>
      <c r="G45" s="124"/>
      <c r="H45" s="111"/>
      <c r="J45" s="111"/>
      <c r="K45" s="117"/>
    </row>
    <row r="46" spans="1:14">
      <c r="A46" s="123"/>
      <c r="B46" s="108"/>
      <c r="C46" s="168" t="s">
        <v>32</v>
      </c>
      <c r="D46" s="168"/>
      <c r="E46" s="121">
        <v>7</v>
      </c>
      <c r="F46" s="122">
        <f>(E46/E42)*100</f>
        <v>30.434782608695656</v>
      </c>
      <c r="G46" s="124"/>
      <c r="H46" s="111"/>
      <c r="I46" s="111"/>
      <c r="J46" s="117"/>
    </row>
    <row r="47" spans="1:14">
      <c r="A47" s="123"/>
      <c r="B47" s="108"/>
      <c r="C47" s="168" t="s">
        <v>34</v>
      </c>
      <c r="D47" s="168"/>
      <c r="E47" s="121">
        <v>0</v>
      </c>
      <c r="F47" s="122">
        <f>(E47/E42)*100</f>
        <v>0</v>
      </c>
      <c r="G47" s="124"/>
      <c r="H47" s="111"/>
      <c r="I47" s="111"/>
      <c r="J47" s="117"/>
      <c r="K47" s="117"/>
    </row>
    <row r="48" spans="1:14" ht="19.5" thickBot="1">
      <c r="A48" s="123"/>
      <c r="B48" s="108"/>
      <c r="C48" s="170" t="s">
        <v>35</v>
      </c>
      <c r="D48" s="170"/>
      <c r="E48" s="125"/>
      <c r="F48" s="126">
        <f>(E48/E42)*100</f>
        <v>0</v>
      </c>
      <c r="G48" s="124"/>
      <c r="H48" s="111"/>
      <c r="I48" s="111"/>
      <c r="J48" s="127"/>
      <c r="K48" s="127"/>
      <c r="L48" s="113"/>
    </row>
    <row r="49" spans="1:14">
      <c r="A49" s="128" t="s">
        <v>36</v>
      </c>
      <c r="B49" s="108"/>
      <c r="C49" s="109"/>
      <c r="D49" s="109"/>
      <c r="E49" s="111"/>
      <c r="F49" s="111"/>
      <c r="G49" s="112"/>
      <c r="H49" s="129"/>
      <c r="I49" s="129"/>
      <c r="J49" s="129"/>
      <c r="K49" s="111"/>
    </row>
    <row r="50" spans="1:14">
      <c r="A50" s="110" t="s">
        <v>37</v>
      </c>
      <c r="B50" s="108"/>
      <c r="C50" s="130"/>
      <c r="D50" s="131"/>
      <c r="E50" s="109"/>
      <c r="F50" s="129"/>
      <c r="G50" s="112"/>
      <c r="H50" s="129"/>
      <c r="I50" s="129"/>
      <c r="J50" s="129"/>
      <c r="K50" s="111"/>
    </row>
    <row r="51" spans="1:14">
      <c r="A51" s="110" t="s">
        <v>38</v>
      </c>
      <c r="B51" s="108"/>
      <c r="C51" s="109"/>
      <c r="D51" s="131"/>
      <c r="E51" s="109"/>
      <c r="F51" s="129"/>
      <c r="G51" s="112"/>
      <c r="H51" s="117"/>
      <c r="I51" s="117"/>
      <c r="J51" s="117"/>
      <c r="K51" s="111"/>
    </row>
    <row r="52" spans="1:14">
      <c r="A52" s="110" t="s">
        <v>39</v>
      </c>
      <c r="B52" s="130"/>
      <c r="C52" s="109"/>
      <c r="D52" s="131"/>
      <c r="E52" s="109"/>
      <c r="F52" s="129"/>
      <c r="G52" s="115"/>
      <c r="H52" s="117"/>
      <c r="I52" s="117"/>
      <c r="J52" s="117"/>
      <c r="K52" s="111"/>
    </row>
    <row r="53" spans="1:14" ht="19.5" thickBot="1">
      <c r="A53" s="110" t="s">
        <v>40</v>
      </c>
      <c r="B53" s="123"/>
      <c r="C53" s="109"/>
      <c r="D53" s="132"/>
      <c r="E53" s="129"/>
      <c r="F53" s="129"/>
      <c r="G53" s="115"/>
      <c r="H53" s="117"/>
      <c r="I53" s="117"/>
      <c r="J53" s="117"/>
      <c r="K53" s="129"/>
    </row>
    <row r="54" spans="1:14" ht="19.5" thickBot="1">
      <c r="A54" s="159" t="s">
        <v>0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</row>
    <row r="55" spans="1:14" ht="19.5" thickBo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</row>
    <row r="56" spans="1:14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</row>
    <row r="57" spans="1:14">
      <c r="A57" s="160" t="s">
        <v>389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</row>
    <row r="58" spans="1:14">
      <c r="A58" s="160" t="s">
        <v>390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</row>
    <row r="59" spans="1:14" ht="19.5" thickBot="1">
      <c r="A59" s="161" t="s">
        <v>3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</row>
    <row r="60" spans="1:14">
      <c r="A60" s="162" t="s">
        <v>418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</row>
    <row r="61" spans="1:14">
      <c r="A61" s="162" t="s">
        <v>5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</row>
    <row r="62" spans="1:14">
      <c r="A62" s="163" t="s">
        <v>6</v>
      </c>
      <c r="B62" s="164" t="s">
        <v>7</v>
      </c>
      <c r="C62" s="164" t="s">
        <v>8</v>
      </c>
      <c r="D62" s="163" t="s">
        <v>9</v>
      </c>
      <c r="E62" s="163" t="s">
        <v>10</v>
      </c>
      <c r="F62" s="164" t="s">
        <v>11</v>
      </c>
      <c r="G62" s="164" t="s">
        <v>12</v>
      </c>
      <c r="H62" s="165" t="s">
        <v>13</v>
      </c>
      <c r="I62" s="165" t="s">
        <v>14</v>
      </c>
      <c r="J62" s="165" t="s">
        <v>15</v>
      </c>
      <c r="K62" s="166" t="s">
        <v>16</v>
      </c>
      <c r="L62" s="164" t="s">
        <v>17</v>
      </c>
      <c r="M62" s="164" t="s">
        <v>18</v>
      </c>
      <c r="N62" s="164" t="s">
        <v>19</v>
      </c>
    </row>
    <row r="63" spans="1:14">
      <c r="A63" s="163"/>
      <c r="B63" s="164"/>
      <c r="C63" s="164"/>
      <c r="D63" s="163"/>
      <c r="E63" s="163"/>
      <c r="F63" s="164"/>
      <c r="G63" s="164"/>
      <c r="H63" s="164"/>
      <c r="I63" s="164"/>
      <c r="J63" s="164"/>
      <c r="K63" s="167"/>
      <c r="L63" s="164"/>
      <c r="M63" s="164"/>
      <c r="N63" s="164"/>
    </row>
    <row r="64" spans="1:14" ht="18.75" customHeight="1">
      <c r="A64" s="102">
        <v>1</v>
      </c>
      <c r="B64" s="103">
        <v>43524</v>
      </c>
      <c r="C64" s="104" t="s">
        <v>78</v>
      </c>
      <c r="D64" s="102" t="s">
        <v>21</v>
      </c>
      <c r="E64" s="102" t="s">
        <v>259</v>
      </c>
      <c r="F64" s="102">
        <v>39</v>
      </c>
      <c r="G64" s="102">
        <v>38</v>
      </c>
      <c r="H64" s="102">
        <v>39.5</v>
      </c>
      <c r="I64" s="102">
        <v>40</v>
      </c>
      <c r="J64" s="102">
        <v>40.5</v>
      </c>
      <c r="K64" s="102">
        <v>39.5</v>
      </c>
      <c r="L64" s="102">
        <v>8000</v>
      </c>
      <c r="M64" s="105">
        <f t="shared" ref="M64:M66" si="18">IF(D64="BUY",(K64-F64)*(L64),(F64-K64)*(L64))</f>
        <v>4000</v>
      </c>
      <c r="N64" s="106">
        <f t="shared" ref="N64:N66" si="19">M64/(L64)/F64%</f>
        <v>1.2820512820512819</v>
      </c>
    </row>
    <row r="65" spans="1:14" ht="18.75" customHeight="1">
      <c r="A65" s="102">
        <v>2</v>
      </c>
      <c r="B65" s="103">
        <v>43524</v>
      </c>
      <c r="C65" s="104" t="s">
        <v>78</v>
      </c>
      <c r="D65" s="102" t="s">
        <v>21</v>
      </c>
      <c r="E65" s="102" t="s">
        <v>324</v>
      </c>
      <c r="F65" s="102">
        <v>549</v>
      </c>
      <c r="G65" s="102">
        <v>543</v>
      </c>
      <c r="H65" s="102">
        <v>552.5</v>
      </c>
      <c r="I65" s="102">
        <v>556</v>
      </c>
      <c r="J65" s="102">
        <v>559.5</v>
      </c>
      <c r="K65" s="102">
        <v>552.45000000000005</v>
      </c>
      <c r="L65" s="102">
        <v>1250</v>
      </c>
      <c r="M65" s="105">
        <f t="shared" si="18"/>
        <v>4312.5000000000564</v>
      </c>
      <c r="N65" s="106">
        <f t="shared" si="19"/>
        <v>0.62841530054645622</v>
      </c>
    </row>
    <row r="66" spans="1:14" ht="18.75" customHeight="1">
      <c r="A66" s="102">
        <v>3</v>
      </c>
      <c r="B66" s="103">
        <v>43523</v>
      </c>
      <c r="C66" s="104" t="s">
        <v>78</v>
      </c>
      <c r="D66" s="102" t="s">
        <v>21</v>
      </c>
      <c r="E66" s="102" t="s">
        <v>241</v>
      </c>
      <c r="F66" s="102">
        <v>85.4</v>
      </c>
      <c r="G66" s="102">
        <v>83.4</v>
      </c>
      <c r="H66" s="102">
        <v>86.4</v>
      </c>
      <c r="I66" s="102">
        <v>87.4</v>
      </c>
      <c r="J66" s="102">
        <v>88.4</v>
      </c>
      <c r="K66" s="102">
        <v>86.4</v>
      </c>
      <c r="L66" s="102">
        <v>4000</v>
      </c>
      <c r="M66" s="105">
        <f t="shared" si="18"/>
        <v>4000</v>
      </c>
      <c r="N66" s="106">
        <f t="shared" si="19"/>
        <v>1.1709601873536299</v>
      </c>
    </row>
    <row r="67" spans="1:14" ht="18.75" customHeight="1">
      <c r="A67" s="102">
        <v>4</v>
      </c>
      <c r="B67" s="103">
        <v>43523</v>
      </c>
      <c r="C67" s="104" t="s">
        <v>78</v>
      </c>
      <c r="D67" s="102" t="s">
        <v>21</v>
      </c>
      <c r="E67" s="102" t="s">
        <v>57</v>
      </c>
      <c r="F67" s="102">
        <v>723</v>
      </c>
      <c r="G67" s="102">
        <v>717</v>
      </c>
      <c r="H67" s="102">
        <v>726.5</v>
      </c>
      <c r="I67" s="102">
        <v>730</v>
      </c>
      <c r="J67" s="102">
        <v>733</v>
      </c>
      <c r="K67" s="102">
        <v>726.3</v>
      </c>
      <c r="L67" s="102">
        <v>1200</v>
      </c>
      <c r="M67" s="105">
        <f t="shared" ref="M67:M68" si="20">IF(D67="BUY",(K67-F67)*(L67),(F67-K67)*(L67))</f>
        <v>3959.9999999999454</v>
      </c>
      <c r="N67" s="106">
        <f t="shared" ref="N67:N68" si="21">M67/(L67)/F67%</f>
        <v>0.4564315352697032</v>
      </c>
    </row>
    <row r="68" spans="1:14" ht="18.75" customHeight="1">
      <c r="A68" s="102">
        <v>5</v>
      </c>
      <c r="B68" s="103">
        <v>43522</v>
      </c>
      <c r="C68" s="104" t="s">
        <v>78</v>
      </c>
      <c r="D68" s="102" t="s">
        <v>21</v>
      </c>
      <c r="E68" s="102" t="s">
        <v>57</v>
      </c>
      <c r="F68" s="102">
        <v>704</v>
      </c>
      <c r="G68" s="102">
        <v>698</v>
      </c>
      <c r="H68" s="102">
        <v>707.5</v>
      </c>
      <c r="I68" s="102">
        <v>711</v>
      </c>
      <c r="J68" s="102">
        <v>714.5</v>
      </c>
      <c r="K68" s="102">
        <v>714.5</v>
      </c>
      <c r="L68" s="102">
        <v>1200</v>
      </c>
      <c r="M68" s="105">
        <f t="shared" si="20"/>
        <v>12600</v>
      </c>
      <c r="N68" s="106">
        <f t="shared" si="21"/>
        <v>1.4914772727272727</v>
      </c>
    </row>
    <row r="69" spans="1:14" ht="18.75" customHeight="1">
      <c r="A69" s="102">
        <v>6</v>
      </c>
      <c r="B69" s="103">
        <v>43522</v>
      </c>
      <c r="C69" s="104" t="s">
        <v>78</v>
      </c>
      <c r="D69" s="102" t="s">
        <v>21</v>
      </c>
      <c r="E69" s="102" t="s">
        <v>115</v>
      </c>
      <c r="F69" s="102">
        <v>178</v>
      </c>
      <c r="G69" s="102">
        <v>175</v>
      </c>
      <c r="H69" s="102">
        <v>179.7</v>
      </c>
      <c r="I69" s="102">
        <v>181.4</v>
      </c>
      <c r="J69" s="102">
        <v>183</v>
      </c>
      <c r="K69" s="102">
        <v>183</v>
      </c>
      <c r="L69" s="102">
        <v>2000</v>
      </c>
      <c r="M69" s="105">
        <f t="shared" ref="M69:M70" si="22">IF(D69="BUY",(K69-F69)*(L69),(F69-K69)*(L69))</f>
        <v>10000</v>
      </c>
      <c r="N69" s="106">
        <f t="shared" ref="N69:N70" si="23">M69/(L69)/F69%</f>
        <v>2.8089887640449436</v>
      </c>
    </row>
    <row r="70" spans="1:14" ht="18.75" customHeight="1">
      <c r="A70" s="102">
        <v>7</v>
      </c>
      <c r="B70" s="103">
        <v>43521</v>
      </c>
      <c r="C70" s="104" t="s">
        <v>78</v>
      </c>
      <c r="D70" s="102" t="s">
        <v>21</v>
      </c>
      <c r="E70" s="102" t="s">
        <v>241</v>
      </c>
      <c r="F70" s="102">
        <v>83</v>
      </c>
      <c r="G70" s="102">
        <v>81</v>
      </c>
      <c r="H70" s="102">
        <v>84</v>
      </c>
      <c r="I70" s="102">
        <v>85</v>
      </c>
      <c r="J70" s="102">
        <v>86</v>
      </c>
      <c r="K70" s="102">
        <v>81</v>
      </c>
      <c r="L70" s="102">
        <v>4000</v>
      </c>
      <c r="M70" s="105">
        <f t="shared" si="22"/>
        <v>-8000</v>
      </c>
      <c r="N70" s="106">
        <f t="shared" si="23"/>
        <v>-2.4096385542168677</v>
      </c>
    </row>
    <row r="71" spans="1:14" ht="18.75" customHeight="1">
      <c r="A71" s="102">
        <v>8</v>
      </c>
      <c r="B71" s="103">
        <v>43521</v>
      </c>
      <c r="C71" s="104" t="s">
        <v>78</v>
      </c>
      <c r="D71" s="102" t="s">
        <v>21</v>
      </c>
      <c r="E71" s="102" t="s">
        <v>361</v>
      </c>
      <c r="F71" s="102">
        <v>1192</v>
      </c>
      <c r="G71" s="102">
        <v>1177</v>
      </c>
      <c r="H71" s="102">
        <v>1200</v>
      </c>
      <c r="I71" s="102">
        <v>1208</v>
      </c>
      <c r="J71" s="102">
        <v>1216</v>
      </c>
      <c r="K71" s="102">
        <v>1200</v>
      </c>
      <c r="L71" s="102">
        <v>500</v>
      </c>
      <c r="M71" s="105">
        <f t="shared" ref="M71:M73" si="24">IF(D71="BUY",(K71-F71)*(L71),(F71-K71)*(L71))</f>
        <v>4000</v>
      </c>
      <c r="N71" s="106">
        <f t="shared" ref="N71:N73" si="25">M71/(L71)/F71%</f>
        <v>0.67114093959731547</v>
      </c>
    </row>
    <row r="72" spans="1:14" ht="18.75" customHeight="1">
      <c r="A72" s="102">
        <v>9</v>
      </c>
      <c r="B72" s="103">
        <v>43521</v>
      </c>
      <c r="C72" s="104" t="s">
        <v>78</v>
      </c>
      <c r="D72" s="102" t="s">
        <v>21</v>
      </c>
      <c r="E72" s="102" t="s">
        <v>125</v>
      </c>
      <c r="F72" s="102">
        <v>155</v>
      </c>
      <c r="G72" s="102">
        <v>153</v>
      </c>
      <c r="H72" s="102">
        <v>156</v>
      </c>
      <c r="I72" s="102">
        <v>157</v>
      </c>
      <c r="J72" s="102">
        <v>158</v>
      </c>
      <c r="K72" s="102">
        <v>158</v>
      </c>
      <c r="L72" s="102">
        <v>2850</v>
      </c>
      <c r="M72" s="105">
        <f t="shared" si="24"/>
        <v>8550</v>
      </c>
      <c r="N72" s="106">
        <f t="shared" si="25"/>
        <v>1.9354838709677418</v>
      </c>
    </row>
    <row r="73" spans="1:14" ht="18.75" customHeight="1">
      <c r="A73" s="102">
        <v>10</v>
      </c>
      <c r="B73" s="103">
        <v>43518</v>
      </c>
      <c r="C73" s="104" t="s">
        <v>78</v>
      </c>
      <c r="D73" s="102" t="s">
        <v>21</v>
      </c>
      <c r="E73" s="102" t="s">
        <v>115</v>
      </c>
      <c r="F73" s="102">
        <v>173</v>
      </c>
      <c r="G73" s="102">
        <v>169</v>
      </c>
      <c r="H73" s="102">
        <v>175</v>
      </c>
      <c r="I73" s="102">
        <v>177</v>
      </c>
      <c r="J73" s="102">
        <v>179</v>
      </c>
      <c r="K73" s="102">
        <v>175</v>
      </c>
      <c r="L73" s="102">
        <v>2000</v>
      </c>
      <c r="M73" s="105">
        <f t="shared" si="24"/>
        <v>4000</v>
      </c>
      <c r="N73" s="106">
        <f t="shared" si="25"/>
        <v>1.1560693641618498</v>
      </c>
    </row>
    <row r="74" spans="1:14" ht="18.75" customHeight="1">
      <c r="A74" s="102">
        <v>11</v>
      </c>
      <c r="B74" s="103">
        <v>43518</v>
      </c>
      <c r="C74" s="104" t="s">
        <v>78</v>
      </c>
      <c r="D74" s="102" t="s">
        <v>21</v>
      </c>
      <c r="E74" s="102" t="s">
        <v>241</v>
      </c>
      <c r="F74" s="102">
        <v>82.1</v>
      </c>
      <c r="G74" s="102">
        <v>80</v>
      </c>
      <c r="H74" s="102">
        <v>83</v>
      </c>
      <c r="I74" s="102">
        <v>84</v>
      </c>
      <c r="J74" s="102">
        <v>85</v>
      </c>
      <c r="K74" s="102">
        <v>83</v>
      </c>
      <c r="L74" s="102">
        <v>4000</v>
      </c>
      <c r="M74" s="105">
        <f t="shared" ref="M74:M76" si="26">IF(D74="BUY",(K74-F74)*(L74),(F74-K74)*(L74))</f>
        <v>3600.0000000000227</v>
      </c>
      <c r="N74" s="106">
        <f t="shared" ref="N74:N76" si="27">M74/(L74)/F74%</f>
        <v>1.0962241169305795</v>
      </c>
    </row>
    <row r="75" spans="1:14" ht="18.75" customHeight="1">
      <c r="A75" s="102">
        <v>12</v>
      </c>
      <c r="B75" s="103">
        <v>43518</v>
      </c>
      <c r="C75" s="104" t="s">
        <v>78</v>
      </c>
      <c r="D75" s="102" t="s">
        <v>21</v>
      </c>
      <c r="E75" s="102" t="s">
        <v>253</v>
      </c>
      <c r="F75" s="102">
        <v>594</v>
      </c>
      <c r="G75" s="102">
        <v>586</v>
      </c>
      <c r="H75" s="102">
        <v>598</v>
      </c>
      <c r="I75" s="102">
        <v>602</v>
      </c>
      <c r="J75" s="102">
        <v>606</v>
      </c>
      <c r="K75" s="102">
        <v>598</v>
      </c>
      <c r="L75" s="102">
        <v>1000</v>
      </c>
      <c r="M75" s="105">
        <f t="shared" si="26"/>
        <v>4000</v>
      </c>
      <c r="N75" s="106">
        <f t="shared" si="27"/>
        <v>0.67340067340067333</v>
      </c>
    </row>
    <row r="76" spans="1:14" ht="18.75" customHeight="1">
      <c r="A76" s="102">
        <v>13</v>
      </c>
      <c r="B76" s="103">
        <v>43517</v>
      </c>
      <c r="C76" s="104" t="s">
        <v>78</v>
      </c>
      <c r="D76" s="102" t="s">
        <v>21</v>
      </c>
      <c r="E76" s="102" t="s">
        <v>96</v>
      </c>
      <c r="F76" s="102">
        <v>140</v>
      </c>
      <c r="G76" s="102">
        <v>134.5</v>
      </c>
      <c r="H76" s="102">
        <v>142.5</v>
      </c>
      <c r="I76" s="102">
        <v>145</v>
      </c>
      <c r="J76" s="102">
        <v>147.5</v>
      </c>
      <c r="K76" s="102">
        <v>142.5</v>
      </c>
      <c r="L76" s="102">
        <v>1500</v>
      </c>
      <c r="M76" s="105">
        <f t="shared" si="26"/>
        <v>3750</v>
      </c>
      <c r="N76" s="106">
        <f t="shared" si="27"/>
        <v>1.7857142857142858</v>
      </c>
    </row>
    <row r="77" spans="1:14" ht="18.75" customHeight="1">
      <c r="A77" s="102">
        <v>14</v>
      </c>
      <c r="B77" s="103">
        <v>43517</v>
      </c>
      <c r="C77" s="104" t="s">
        <v>78</v>
      </c>
      <c r="D77" s="102" t="s">
        <v>21</v>
      </c>
      <c r="E77" s="102" t="s">
        <v>422</v>
      </c>
      <c r="F77" s="102">
        <v>113.5</v>
      </c>
      <c r="G77" s="102">
        <v>112</v>
      </c>
      <c r="H77" s="102">
        <v>114.3</v>
      </c>
      <c r="I77" s="102">
        <v>115</v>
      </c>
      <c r="J77" s="102">
        <v>115.7</v>
      </c>
      <c r="K77" s="102">
        <v>115</v>
      </c>
      <c r="L77" s="102">
        <v>6000</v>
      </c>
      <c r="M77" s="105">
        <f>IF(D77="BUY",(K77-F77)*(L77),(F77-K77)*(L77))</f>
        <v>9000</v>
      </c>
      <c r="N77" s="106">
        <f>M77/(L77)/F77%</f>
        <v>1.3215859030837005</v>
      </c>
    </row>
    <row r="78" spans="1:14" ht="18.75" customHeight="1">
      <c r="A78" s="102">
        <v>15</v>
      </c>
      <c r="B78" s="103">
        <v>43516</v>
      </c>
      <c r="C78" s="104" t="s">
        <v>78</v>
      </c>
      <c r="D78" s="102" t="s">
        <v>21</v>
      </c>
      <c r="E78" s="102" t="s">
        <v>77</v>
      </c>
      <c r="F78" s="102">
        <v>274</v>
      </c>
      <c r="G78" s="102">
        <v>268</v>
      </c>
      <c r="H78" s="102">
        <v>277</v>
      </c>
      <c r="I78" s="102">
        <v>280</v>
      </c>
      <c r="J78" s="102">
        <v>283</v>
      </c>
      <c r="K78" s="102">
        <v>277</v>
      </c>
      <c r="L78" s="102">
        <v>1500</v>
      </c>
      <c r="M78" s="105">
        <f t="shared" ref="M78" si="28">IF(D78="BUY",(K78-F78)*(L78),(F78-K78)*(L78))</f>
        <v>4500</v>
      </c>
      <c r="N78" s="106">
        <f t="shared" ref="N78" si="29">M78/(L78)/F78%</f>
        <v>1.0948905109489051</v>
      </c>
    </row>
    <row r="79" spans="1:14" ht="18.75" customHeight="1">
      <c r="A79" s="102">
        <v>16</v>
      </c>
      <c r="B79" s="103">
        <v>43515</v>
      </c>
      <c r="C79" s="104" t="s">
        <v>78</v>
      </c>
      <c r="D79" s="102" t="s">
        <v>21</v>
      </c>
      <c r="E79" s="102" t="s">
        <v>115</v>
      </c>
      <c r="F79" s="102">
        <v>165.5</v>
      </c>
      <c r="G79" s="102">
        <v>161.5</v>
      </c>
      <c r="H79" s="102">
        <v>167.5</v>
      </c>
      <c r="I79" s="102">
        <v>169.5</v>
      </c>
      <c r="J79" s="102">
        <v>171.5</v>
      </c>
      <c r="K79" s="102">
        <v>167.5</v>
      </c>
      <c r="L79" s="102">
        <v>2000</v>
      </c>
      <c r="M79" s="105">
        <f t="shared" ref="M79:M81" si="30">IF(D79="BUY",(K79-F79)*(L79),(F79-K79)*(L79))</f>
        <v>4000</v>
      </c>
      <c r="N79" s="106">
        <f t="shared" ref="N79:N81" si="31">M79/(L79)/F79%</f>
        <v>1.2084592145015105</v>
      </c>
    </row>
    <row r="80" spans="1:14" ht="18.75" customHeight="1">
      <c r="A80" s="102">
        <v>17</v>
      </c>
      <c r="B80" s="103">
        <v>43515</v>
      </c>
      <c r="C80" s="104" t="s">
        <v>78</v>
      </c>
      <c r="D80" s="102" t="s">
        <v>21</v>
      </c>
      <c r="E80" s="102" t="s">
        <v>120</v>
      </c>
      <c r="F80" s="102">
        <v>350</v>
      </c>
      <c r="G80" s="102">
        <v>347</v>
      </c>
      <c r="H80" s="102">
        <v>351.5</v>
      </c>
      <c r="I80" s="102">
        <v>353</v>
      </c>
      <c r="J80" s="102">
        <v>354.5</v>
      </c>
      <c r="K80" s="102">
        <v>351.45</v>
      </c>
      <c r="L80" s="102">
        <v>2750</v>
      </c>
      <c r="M80" s="105">
        <f t="shared" si="30"/>
        <v>3987.4999999999686</v>
      </c>
      <c r="N80" s="106">
        <f t="shared" si="31"/>
        <v>0.41428571428571104</v>
      </c>
    </row>
    <row r="81" spans="1:14" ht="18.75" customHeight="1">
      <c r="A81" s="102">
        <v>18</v>
      </c>
      <c r="B81" s="103">
        <v>43514</v>
      </c>
      <c r="C81" s="104" t="s">
        <v>78</v>
      </c>
      <c r="D81" s="102" t="s">
        <v>21</v>
      </c>
      <c r="E81" s="102" t="s">
        <v>52</v>
      </c>
      <c r="F81" s="102">
        <v>261</v>
      </c>
      <c r="G81" s="102">
        <v>264</v>
      </c>
      <c r="H81" s="102">
        <v>259.5</v>
      </c>
      <c r="I81" s="102">
        <v>258</v>
      </c>
      <c r="J81" s="102">
        <v>256.5</v>
      </c>
      <c r="K81" s="102">
        <v>259.5</v>
      </c>
      <c r="L81" s="102">
        <v>3000</v>
      </c>
      <c r="M81" s="105">
        <f t="shared" si="30"/>
        <v>-4500</v>
      </c>
      <c r="N81" s="106">
        <f t="shared" si="31"/>
        <v>-0.57471264367816099</v>
      </c>
    </row>
    <row r="82" spans="1:14" ht="18.75" customHeight="1">
      <c r="A82" s="102">
        <v>19</v>
      </c>
      <c r="B82" s="103">
        <v>43514</v>
      </c>
      <c r="C82" s="104" t="s">
        <v>78</v>
      </c>
      <c r="D82" s="102" t="s">
        <v>21</v>
      </c>
      <c r="E82" s="102" t="s">
        <v>96</v>
      </c>
      <c r="F82" s="102">
        <v>134</v>
      </c>
      <c r="G82" s="102">
        <v>129</v>
      </c>
      <c r="H82" s="102">
        <v>137</v>
      </c>
      <c r="I82" s="102">
        <v>139.5</v>
      </c>
      <c r="J82" s="102">
        <v>142</v>
      </c>
      <c r="K82" s="102">
        <v>129</v>
      </c>
      <c r="L82" s="102">
        <v>1500</v>
      </c>
      <c r="M82" s="105">
        <f t="shared" ref="M82:M83" si="32">IF(D82="BUY",(K82-F82)*(L82),(F82-K82)*(L82))</f>
        <v>-7500</v>
      </c>
      <c r="N82" s="106">
        <f t="shared" ref="N82:N83" si="33">M82/(L82)/F82%</f>
        <v>-3.7313432835820892</v>
      </c>
    </row>
    <row r="83" spans="1:14" ht="18.75" customHeight="1">
      <c r="A83" s="102">
        <v>20</v>
      </c>
      <c r="B83" s="103">
        <v>43510</v>
      </c>
      <c r="C83" s="104" t="s">
        <v>78</v>
      </c>
      <c r="D83" s="102" t="s">
        <v>21</v>
      </c>
      <c r="E83" s="102" t="s">
        <v>64</v>
      </c>
      <c r="F83" s="102">
        <v>62.5</v>
      </c>
      <c r="G83" s="102">
        <v>61</v>
      </c>
      <c r="H83" s="102">
        <v>63.2</v>
      </c>
      <c r="I83" s="102">
        <v>64</v>
      </c>
      <c r="J83" s="102">
        <v>64.7</v>
      </c>
      <c r="K83" s="102">
        <v>61</v>
      </c>
      <c r="L83" s="102">
        <v>7500</v>
      </c>
      <c r="M83" s="105">
        <f t="shared" si="32"/>
        <v>-11250</v>
      </c>
      <c r="N83" s="106">
        <f t="shared" si="33"/>
        <v>-2.4</v>
      </c>
    </row>
    <row r="84" spans="1:14" ht="18.75" customHeight="1">
      <c r="A84" s="102">
        <v>21</v>
      </c>
      <c r="B84" s="103">
        <v>43510</v>
      </c>
      <c r="C84" s="104" t="s">
        <v>78</v>
      </c>
      <c r="D84" s="102" t="s">
        <v>47</v>
      </c>
      <c r="E84" s="102" t="s">
        <v>84</v>
      </c>
      <c r="F84" s="102">
        <v>125.6</v>
      </c>
      <c r="G84" s="102">
        <v>127.6</v>
      </c>
      <c r="H84" s="102">
        <v>124.6</v>
      </c>
      <c r="I84" s="102">
        <v>123.6</v>
      </c>
      <c r="J84" s="102">
        <v>122.6</v>
      </c>
      <c r="K84" s="102">
        <v>124.6</v>
      </c>
      <c r="L84" s="102">
        <v>3500</v>
      </c>
      <c r="M84" s="105">
        <f t="shared" ref="M84:M85" si="34">IF(D84="BUY",(K84-F84)*(L84),(F84-K84)*(L84))</f>
        <v>3500</v>
      </c>
      <c r="N84" s="106">
        <f t="shared" ref="N84:N85" si="35">M84/(L84)/F84%</f>
        <v>0.79617834394904463</v>
      </c>
    </row>
    <row r="85" spans="1:14" ht="18.75" customHeight="1">
      <c r="A85" s="102">
        <v>22</v>
      </c>
      <c r="B85" s="103">
        <v>43509</v>
      </c>
      <c r="C85" s="104" t="s">
        <v>78</v>
      </c>
      <c r="D85" s="102" t="s">
        <v>21</v>
      </c>
      <c r="E85" s="102" t="s">
        <v>61</v>
      </c>
      <c r="F85" s="102">
        <v>143.5</v>
      </c>
      <c r="G85" s="102">
        <v>140</v>
      </c>
      <c r="H85" s="102">
        <v>145.5</v>
      </c>
      <c r="I85" s="102">
        <v>147.5</v>
      </c>
      <c r="J85" s="102">
        <v>149.5</v>
      </c>
      <c r="K85" s="102">
        <v>140</v>
      </c>
      <c r="L85" s="102">
        <v>2250</v>
      </c>
      <c r="M85" s="105">
        <f t="shared" si="34"/>
        <v>-7875</v>
      </c>
      <c r="N85" s="106">
        <f t="shared" si="35"/>
        <v>-2.4390243902439024</v>
      </c>
    </row>
    <row r="86" spans="1:14" ht="18.75" customHeight="1">
      <c r="A86" s="102">
        <v>23</v>
      </c>
      <c r="B86" s="103">
        <v>43509</v>
      </c>
      <c r="C86" s="104" t="s">
        <v>78</v>
      </c>
      <c r="D86" s="102" t="s">
        <v>21</v>
      </c>
      <c r="E86" s="102" t="s">
        <v>115</v>
      </c>
      <c r="F86" s="102">
        <v>156</v>
      </c>
      <c r="G86" s="102">
        <v>152</v>
      </c>
      <c r="H86" s="102">
        <v>158</v>
      </c>
      <c r="I86" s="102">
        <v>160</v>
      </c>
      <c r="J86" s="102">
        <v>162</v>
      </c>
      <c r="K86" s="102">
        <v>160</v>
      </c>
      <c r="L86" s="102">
        <v>2000</v>
      </c>
      <c r="M86" s="105">
        <f t="shared" ref="M86:M91" si="36">IF(D86="BUY",(K86-F86)*(L86),(F86-K86)*(L86))</f>
        <v>8000</v>
      </c>
      <c r="N86" s="106">
        <f t="shared" ref="N86:N91" si="37">M86/(L86)/F86%</f>
        <v>2.5641025641025639</v>
      </c>
    </row>
    <row r="87" spans="1:14" ht="18.75" customHeight="1">
      <c r="A87" s="102">
        <v>24</v>
      </c>
      <c r="B87" s="103">
        <v>43509</v>
      </c>
      <c r="C87" s="104" t="s">
        <v>78</v>
      </c>
      <c r="D87" s="102" t="s">
        <v>47</v>
      </c>
      <c r="E87" s="102" t="s">
        <v>120</v>
      </c>
      <c r="F87" s="102">
        <v>344</v>
      </c>
      <c r="G87" s="102">
        <v>347</v>
      </c>
      <c r="H87" s="102">
        <v>342.5</v>
      </c>
      <c r="I87" s="102">
        <v>241</v>
      </c>
      <c r="J87" s="102">
        <v>239.5</v>
      </c>
      <c r="K87" s="102">
        <v>342.5</v>
      </c>
      <c r="L87" s="102">
        <v>2750</v>
      </c>
      <c r="M87" s="105">
        <f t="shared" ref="M87:M88" si="38">IF(D87="BUY",(K87-F87)*(L87),(F87-K87)*(L87))</f>
        <v>4125</v>
      </c>
      <c r="N87" s="106">
        <f t="shared" ref="N87:N88" si="39">M87/(L87)/F87%</f>
        <v>0.43604651162790697</v>
      </c>
    </row>
    <row r="88" spans="1:14" ht="18.75" customHeight="1">
      <c r="A88" s="102">
        <v>25</v>
      </c>
      <c r="B88" s="103">
        <v>43508</v>
      </c>
      <c r="C88" s="104" t="s">
        <v>78</v>
      </c>
      <c r="D88" s="102" t="s">
        <v>21</v>
      </c>
      <c r="E88" s="102" t="s">
        <v>364</v>
      </c>
      <c r="F88" s="102">
        <v>375.5</v>
      </c>
      <c r="G88" s="102">
        <v>371.5</v>
      </c>
      <c r="H88" s="102">
        <v>377.5</v>
      </c>
      <c r="I88" s="102">
        <v>379.5</v>
      </c>
      <c r="J88" s="102">
        <v>381.5</v>
      </c>
      <c r="K88" s="102">
        <v>379.5</v>
      </c>
      <c r="L88" s="102">
        <v>2400</v>
      </c>
      <c r="M88" s="105">
        <f t="shared" si="38"/>
        <v>9600</v>
      </c>
      <c r="N88" s="106">
        <f t="shared" si="39"/>
        <v>1.0652463382157125</v>
      </c>
    </row>
    <row r="89" spans="1:14" ht="18.75" customHeight="1">
      <c r="A89" s="102">
        <v>26</v>
      </c>
      <c r="B89" s="103">
        <v>43508</v>
      </c>
      <c r="C89" s="104" t="s">
        <v>78</v>
      </c>
      <c r="D89" s="102" t="s">
        <v>21</v>
      </c>
      <c r="E89" s="102" t="s">
        <v>104</v>
      </c>
      <c r="F89" s="102">
        <v>1072</v>
      </c>
      <c r="G89" s="102">
        <v>1057</v>
      </c>
      <c r="H89" s="102">
        <v>1078</v>
      </c>
      <c r="I89" s="102">
        <v>1084</v>
      </c>
      <c r="J89" s="102">
        <v>1090</v>
      </c>
      <c r="K89" s="102">
        <v>1057</v>
      </c>
      <c r="L89" s="102">
        <v>750</v>
      </c>
      <c r="M89" s="105">
        <f t="shared" si="36"/>
        <v>-11250</v>
      </c>
      <c r="N89" s="106">
        <f t="shared" si="37"/>
        <v>-1.3992537313432836</v>
      </c>
    </row>
    <row r="90" spans="1:14" ht="18.75" customHeight="1">
      <c r="A90" s="102">
        <v>27</v>
      </c>
      <c r="B90" s="103">
        <v>43508</v>
      </c>
      <c r="C90" s="104" t="s">
        <v>78</v>
      </c>
      <c r="D90" s="102" t="s">
        <v>21</v>
      </c>
      <c r="E90" s="102" t="s">
        <v>61</v>
      </c>
      <c r="F90" s="102">
        <v>133.5</v>
      </c>
      <c r="G90" s="102">
        <v>129</v>
      </c>
      <c r="H90" s="102">
        <v>135.5</v>
      </c>
      <c r="I90" s="102">
        <v>137.5</v>
      </c>
      <c r="J90" s="102">
        <v>139.5</v>
      </c>
      <c r="K90" s="102">
        <v>139.5</v>
      </c>
      <c r="L90" s="102">
        <v>2250</v>
      </c>
      <c r="M90" s="105">
        <f t="shared" si="36"/>
        <v>13500</v>
      </c>
      <c r="N90" s="106">
        <f t="shared" si="37"/>
        <v>4.4943820224719104</v>
      </c>
    </row>
    <row r="91" spans="1:14" ht="18.75" customHeight="1">
      <c r="A91" s="102">
        <v>28</v>
      </c>
      <c r="B91" s="103">
        <v>43507</v>
      </c>
      <c r="C91" s="104" t="s">
        <v>78</v>
      </c>
      <c r="D91" s="102" t="s">
        <v>21</v>
      </c>
      <c r="E91" s="102" t="s">
        <v>271</v>
      </c>
      <c r="F91" s="102">
        <v>2100</v>
      </c>
      <c r="G91" s="102">
        <v>2072</v>
      </c>
      <c r="H91" s="102">
        <v>2115</v>
      </c>
      <c r="I91" s="102">
        <v>2130</v>
      </c>
      <c r="J91" s="102">
        <v>2145</v>
      </c>
      <c r="K91" s="102">
        <v>2072</v>
      </c>
      <c r="L91" s="102">
        <v>250</v>
      </c>
      <c r="M91" s="105">
        <f t="shared" si="36"/>
        <v>-7000</v>
      </c>
      <c r="N91" s="106">
        <f t="shared" si="37"/>
        <v>-1.3333333333333333</v>
      </c>
    </row>
    <row r="92" spans="1:14" ht="18.75" customHeight="1">
      <c r="A92" s="102">
        <v>29</v>
      </c>
      <c r="B92" s="103">
        <v>43507</v>
      </c>
      <c r="C92" s="104" t="s">
        <v>78</v>
      </c>
      <c r="D92" s="102" t="s">
        <v>21</v>
      </c>
      <c r="E92" s="102" t="s">
        <v>126</v>
      </c>
      <c r="F92" s="102">
        <v>485</v>
      </c>
      <c r="G92" s="102">
        <v>478</v>
      </c>
      <c r="H92" s="102">
        <v>488.5</v>
      </c>
      <c r="I92" s="102">
        <v>492</v>
      </c>
      <c r="J92" s="102">
        <v>495.5</v>
      </c>
      <c r="K92" s="102">
        <v>488.5</v>
      </c>
      <c r="L92" s="102">
        <v>1061</v>
      </c>
      <c r="M92" s="105">
        <f t="shared" ref="M92" si="40">IF(D92="BUY",(K92-F92)*(L92),(F92-K92)*(L92))</f>
        <v>3713.5</v>
      </c>
      <c r="N92" s="106">
        <f t="shared" ref="N92" si="41">M92/(L92)/F92%</f>
        <v>0.72164948453608257</v>
      </c>
    </row>
    <row r="93" spans="1:14" ht="18.75" customHeight="1">
      <c r="A93" s="102">
        <v>30</v>
      </c>
      <c r="B93" s="103">
        <v>43504</v>
      </c>
      <c r="C93" s="104" t="s">
        <v>78</v>
      </c>
      <c r="D93" s="102" t="s">
        <v>47</v>
      </c>
      <c r="E93" s="102" t="s">
        <v>420</v>
      </c>
      <c r="F93" s="102">
        <v>610</v>
      </c>
      <c r="G93" s="102">
        <v>625</v>
      </c>
      <c r="H93" s="102">
        <v>602</v>
      </c>
      <c r="I93" s="102">
        <v>592</v>
      </c>
      <c r="J93" s="102">
        <v>584</v>
      </c>
      <c r="K93" s="102">
        <v>602</v>
      </c>
      <c r="L93" s="102">
        <v>500</v>
      </c>
      <c r="M93" s="105">
        <f>IF(D93="BUY",(K93-F93)*(L93),(F93-K93)*(L93))</f>
        <v>4000</v>
      </c>
      <c r="N93" s="106">
        <f>M93/(L93)/F93%</f>
        <v>1.3114754098360657</v>
      </c>
    </row>
    <row r="94" spans="1:14" ht="18.75" customHeight="1">
      <c r="A94" s="102">
        <v>31</v>
      </c>
      <c r="B94" s="103">
        <v>43504</v>
      </c>
      <c r="C94" s="104" t="s">
        <v>78</v>
      </c>
      <c r="D94" s="102" t="s">
        <v>21</v>
      </c>
      <c r="E94" s="102" t="s">
        <v>266</v>
      </c>
      <c r="F94" s="102">
        <v>1700</v>
      </c>
      <c r="G94" s="102">
        <v>1682</v>
      </c>
      <c r="H94" s="102">
        <v>1710</v>
      </c>
      <c r="I94" s="102">
        <v>1720</v>
      </c>
      <c r="J94" s="102">
        <v>1730</v>
      </c>
      <c r="K94" s="102">
        <v>1682</v>
      </c>
      <c r="L94" s="102">
        <v>500</v>
      </c>
      <c r="M94" s="105">
        <f>IF(D94="BUY",(K94-F94)*(L94),(F94-K94)*(L94))</f>
        <v>-9000</v>
      </c>
      <c r="N94" s="106">
        <f>M94/(L94)/F94%</f>
        <v>-1.0588235294117647</v>
      </c>
    </row>
    <row r="95" spans="1:14" ht="18.75" customHeight="1">
      <c r="A95" s="102">
        <v>32</v>
      </c>
      <c r="B95" s="103">
        <v>43503</v>
      </c>
      <c r="C95" s="104" t="s">
        <v>78</v>
      </c>
      <c r="D95" s="102" t="s">
        <v>21</v>
      </c>
      <c r="E95" s="102" t="s">
        <v>87</v>
      </c>
      <c r="F95" s="102">
        <v>281.5</v>
      </c>
      <c r="G95" s="102">
        <v>278.5</v>
      </c>
      <c r="H95" s="102">
        <v>283</v>
      </c>
      <c r="I95" s="102">
        <v>284.5</v>
      </c>
      <c r="J95" s="102">
        <v>286</v>
      </c>
      <c r="K95" s="102">
        <v>278.5</v>
      </c>
      <c r="L95" s="102">
        <v>2400</v>
      </c>
      <c r="M95" s="105">
        <f t="shared" ref="M95:M96" si="42">IF(D95="BUY",(K95-F95)*(L95),(F95-K95)*(L95))</f>
        <v>-7200</v>
      </c>
      <c r="N95" s="106">
        <f t="shared" ref="N95:N96" si="43">M95/(L95)/F95%</f>
        <v>-1.0657193605683837</v>
      </c>
    </row>
    <row r="96" spans="1:14" ht="18.75" customHeight="1">
      <c r="A96" s="102">
        <v>33</v>
      </c>
      <c r="B96" s="103">
        <v>43503</v>
      </c>
      <c r="C96" s="104" t="s">
        <v>78</v>
      </c>
      <c r="D96" s="102" t="s">
        <v>21</v>
      </c>
      <c r="E96" s="102" t="s">
        <v>115</v>
      </c>
      <c r="F96" s="102">
        <v>186</v>
      </c>
      <c r="G96" s="102">
        <v>183</v>
      </c>
      <c r="H96" s="102">
        <v>187.5</v>
      </c>
      <c r="I96" s="102">
        <v>189</v>
      </c>
      <c r="J96" s="102">
        <v>190.5</v>
      </c>
      <c r="K96" s="102">
        <v>183</v>
      </c>
      <c r="L96" s="102">
        <v>2000</v>
      </c>
      <c r="M96" s="105">
        <f t="shared" si="42"/>
        <v>-6000</v>
      </c>
      <c r="N96" s="106">
        <f t="shared" si="43"/>
        <v>-1.6129032258064515</v>
      </c>
    </row>
    <row r="97" spans="1:14" ht="18.75" customHeight="1">
      <c r="A97" s="102">
        <v>34</v>
      </c>
      <c r="B97" s="103">
        <v>43503</v>
      </c>
      <c r="C97" s="104" t="s">
        <v>78</v>
      </c>
      <c r="D97" s="102" t="s">
        <v>21</v>
      </c>
      <c r="E97" s="102" t="s">
        <v>52</v>
      </c>
      <c r="F97" s="102">
        <v>293</v>
      </c>
      <c r="G97" s="102">
        <v>290</v>
      </c>
      <c r="H97" s="102">
        <v>294.5</v>
      </c>
      <c r="I97" s="102">
        <v>296</v>
      </c>
      <c r="J97" s="102">
        <v>297.5</v>
      </c>
      <c r="K97" s="102">
        <v>294.5</v>
      </c>
      <c r="L97" s="102">
        <v>3000</v>
      </c>
      <c r="M97" s="105">
        <f t="shared" ref="M97:M101" si="44">IF(D97="BUY",(K97-F97)*(L97),(F97-K97)*(L97))</f>
        <v>4500</v>
      </c>
      <c r="N97" s="106">
        <f t="shared" ref="N97:N101" si="45">M97/(L97)/F97%</f>
        <v>0.51194539249146753</v>
      </c>
    </row>
    <row r="98" spans="1:14" ht="18.75" customHeight="1">
      <c r="A98" s="102">
        <v>35</v>
      </c>
      <c r="B98" s="103">
        <v>43502</v>
      </c>
      <c r="C98" s="104" t="s">
        <v>78</v>
      </c>
      <c r="D98" s="102" t="s">
        <v>21</v>
      </c>
      <c r="E98" s="102" t="s">
        <v>409</v>
      </c>
      <c r="F98" s="102">
        <v>698</v>
      </c>
      <c r="G98" s="102">
        <v>690</v>
      </c>
      <c r="H98" s="102">
        <v>702</v>
      </c>
      <c r="I98" s="102">
        <v>706</v>
      </c>
      <c r="J98" s="102">
        <v>710</v>
      </c>
      <c r="K98" s="102">
        <v>702</v>
      </c>
      <c r="L98" s="102">
        <v>1000</v>
      </c>
      <c r="M98" s="105">
        <f t="shared" si="44"/>
        <v>4000</v>
      </c>
      <c r="N98" s="106">
        <f t="shared" si="45"/>
        <v>0.57306590257879653</v>
      </c>
    </row>
    <row r="99" spans="1:14" ht="18.75" customHeight="1">
      <c r="A99" s="102">
        <v>36</v>
      </c>
      <c r="B99" s="103">
        <v>43502</v>
      </c>
      <c r="C99" s="104" t="s">
        <v>78</v>
      </c>
      <c r="D99" s="102" t="s">
        <v>21</v>
      </c>
      <c r="E99" s="102" t="s">
        <v>126</v>
      </c>
      <c r="F99" s="102">
        <v>485</v>
      </c>
      <c r="G99" s="102">
        <v>478</v>
      </c>
      <c r="H99" s="102">
        <v>488.5</v>
      </c>
      <c r="I99" s="102">
        <v>492</v>
      </c>
      <c r="J99" s="102">
        <v>495</v>
      </c>
      <c r="K99" s="102">
        <v>488.5</v>
      </c>
      <c r="L99" s="102">
        <v>1061</v>
      </c>
      <c r="M99" s="105">
        <f t="shared" si="44"/>
        <v>3713.5</v>
      </c>
      <c r="N99" s="106">
        <f t="shared" si="45"/>
        <v>0.72164948453608257</v>
      </c>
    </row>
    <row r="100" spans="1:14" ht="18.75" customHeight="1">
      <c r="A100" s="102">
        <v>37</v>
      </c>
      <c r="B100" s="103">
        <v>43502</v>
      </c>
      <c r="C100" s="104" t="s">
        <v>78</v>
      </c>
      <c r="D100" s="102" t="s">
        <v>21</v>
      </c>
      <c r="E100" s="102" t="s">
        <v>278</v>
      </c>
      <c r="F100" s="102">
        <v>2212</v>
      </c>
      <c r="G100" s="102">
        <v>2192</v>
      </c>
      <c r="H100" s="102">
        <v>2220</v>
      </c>
      <c r="I100" s="102">
        <v>2228</v>
      </c>
      <c r="J100" s="102">
        <v>2236</v>
      </c>
      <c r="K100" s="102">
        <v>2236</v>
      </c>
      <c r="L100" s="102">
        <v>500</v>
      </c>
      <c r="M100" s="105">
        <f t="shared" si="44"/>
        <v>12000</v>
      </c>
      <c r="N100" s="106">
        <f t="shared" si="45"/>
        <v>1.0849909584086799</v>
      </c>
    </row>
    <row r="101" spans="1:14" ht="18.75" customHeight="1">
      <c r="A101" s="102">
        <v>38</v>
      </c>
      <c r="B101" s="103">
        <v>43501</v>
      </c>
      <c r="C101" s="104" t="s">
        <v>78</v>
      </c>
      <c r="D101" s="102" t="s">
        <v>21</v>
      </c>
      <c r="E101" s="102" t="s">
        <v>241</v>
      </c>
      <c r="F101" s="102">
        <v>83.5</v>
      </c>
      <c r="G101" s="102">
        <v>81.5</v>
      </c>
      <c r="H101" s="102">
        <v>84.5</v>
      </c>
      <c r="I101" s="102">
        <v>85.5</v>
      </c>
      <c r="J101" s="102">
        <v>86.5</v>
      </c>
      <c r="K101" s="102">
        <v>81.5</v>
      </c>
      <c r="L101" s="102">
        <v>4000</v>
      </c>
      <c r="M101" s="105">
        <f t="shared" si="44"/>
        <v>-8000</v>
      </c>
      <c r="N101" s="106">
        <f t="shared" si="45"/>
        <v>-2.3952095808383236</v>
      </c>
    </row>
    <row r="102" spans="1:14" ht="18.75" customHeight="1">
      <c r="A102" s="102">
        <v>39</v>
      </c>
      <c r="B102" s="103">
        <v>43501</v>
      </c>
      <c r="C102" s="104" t="s">
        <v>78</v>
      </c>
      <c r="D102" s="102" t="s">
        <v>21</v>
      </c>
      <c r="E102" s="102" t="s">
        <v>104</v>
      </c>
      <c r="F102" s="102">
        <v>1070</v>
      </c>
      <c r="G102" s="102">
        <v>1056</v>
      </c>
      <c r="H102" s="102">
        <v>1076</v>
      </c>
      <c r="I102" s="102">
        <v>1082</v>
      </c>
      <c r="J102" s="102">
        <v>1088</v>
      </c>
      <c r="K102" s="102">
        <v>1076</v>
      </c>
      <c r="L102" s="102">
        <v>750</v>
      </c>
      <c r="M102" s="105">
        <f t="shared" ref="M102:M103" si="46">IF(D102="BUY",(K102-F102)*(L102),(F102-K102)*(L102))</f>
        <v>4500</v>
      </c>
      <c r="N102" s="106">
        <f t="shared" ref="N102:N103" si="47">M102/(L102)/F102%</f>
        <v>0.56074766355140193</v>
      </c>
    </row>
    <row r="103" spans="1:14" ht="18.75" customHeight="1">
      <c r="A103" s="102">
        <v>40</v>
      </c>
      <c r="B103" s="103">
        <v>43501</v>
      </c>
      <c r="C103" s="104" t="s">
        <v>78</v>
      </c>
      <c r="D103" s="102" t="s">
        <v>21</v>
      </c>
      <c r="E103" s="102" t="s">
        <v>318</v>
      </c>
      <c r="F103" s="102">
        <v>955</v>
      </c>
      <c r="G103" s="102">
        <v>942</v>
      </c>
      <c r="H103" s="102">
        <v>962</v>
      </c>
      <c r="I103" s="102">
        <v>969</v>
      </c>
      <c r="J103" s="102">
        <v>975</v>
      </c>
      <c r="K103" s="102">
        <v>962</v>
      </c>
      <c r="L103" s="102">
        <v>600</v>
      </c>
      <c r="M103" s="105">
        <f t="shared" si="46"/>
        <v>4200</v>
      </c>
      <c r="N103" s="106">
        <f t="shared" si="47"/>
        <v>0.73298429319371727</v>
      </c>
    </row>
    <row r="104" spans="1:14" ht="18.75" customHeight="1">
      <c r="A104" s="102">
        <v>41</v>
      </c>
      <c r="B104" s="103">
        <v>43501</v>
      </c>
      <c r="C104" s="104" t="s">
        <v>78</v>
      </c>
      <c r="D104" s="102" t="s">
        <v>47</v>
      </c>
      <c r="E104" s="102" t="s">
        <v>353</v>
      </c>
      <c r="F104" s="102">
        <v>143</v>
      </c>
      <c r="G104" s="102">
        <v>148</v>
      </c>
      <c r="H104" s="102">
        <v>140.5</v>
      </c>
      <c r="I104" s="102">
        <v>138</v>
      </c>
      <c r="J104" s="102">
        <v>135.5</v>
      </c>
      <c r="K104" s="102">
        <v>148</v>
      </c>
      <c r="L104" s="102">
        <v>1200</v>
      </c>
      <c r="M104" s="105">
        <f t="shared" ref="M104:M105" si="48">IF(D104="BUY",(K104-F104)*(L104),(F104-K104)*(L104))</f>
        <v>-6000</v>
      </c>
      <c r="N104" s="106">
        <f t="shared" ref="N104:N105" si="49">M104/(L104)/F104%</f>
        <v>-3.4965034965034967</v>
      </c>
    </row>
    <row r="105" spans="1:14" ht="18.75" customHeight="1">
      <c r="A105" s="102">
        <v>42</v>
      </c>
      <c r="B105" s="103">
        <v>43500</v>
      </c>
      <c r="C105" s="104" t="s">
        <v>78</v>
      </c>
      <c r="D105" s="102" t="s">
        <v>21</v>
      </c>
      <c r="E105" s="102" t="s">
        <v>81</v>
      </c>
      <c r="F105" s="102">
        <v>1283</v>
      </c>
      <c r="G105" s="102">
        <v>1268</v>
      </c>
      <c r="H105" s="102">
        <v>1290</v>
      </c>
      <c r="I105" s="102">
        <v>1298</v>
      </c>
      <c r="J105" s="102">
        <v>1306</v>
      </c>
      <c r="K105" s="102">
        <v>1290</v>
      </c>
      <c r="L105" s="102">
        <v>500</v>
      </c>
      <c r="M105" s="105">
        <f t="shared" si="48"/>
        <v>3500</v>
      </c>
      <c r="N105" s="106">
        <f t="shared" si="49"/>
        <v>0.54559625876851126</v>
      </c>
    </row>
    <row r="106" spans="1:14" ht="18.75" customHeight="1">
      <c r="A106" s="102">
        <v>43</v>
      </c>
      <c r="B106" s="103">
        <v>43500</v>
      </c>
      <c r="C106" s="104" t="s">
        <v>78</v>
      </c>
      <c r="D106" s="102" t="s">
        <v>47</v>
      </c>
      <c r="E106" s="102" t="s">
        <v>322</v>
      </c>
      <c r="F106" s="102">
        <v>233</v>
      </c>
      <c r="G106" s="102">
        <v>236.5</v>
      </c>
      <c r="H106" s="102">
        <v>231.2</v>
      </c>
      <c r="I106" s="102">
        <v>229.4</v>
      </c>
      <c r="J106" s="102">
        <v>227.6</v>
      </c>
      <c r="K106" s="102">
        <v>236.5</v>
      </c>
      <c r="L106" s="102">
        <v>2000</v>
      </c>
      <c r="M106" s="105">
        <f t="shared" ref="M106:M108" si="50">IF(D106="BUY",(K106-F106)*(L106),(F106-K106)*(L106))</f>
        <v>-7000</v>
      </c>
      <c r="N106" s="106">
        <f t="shared" ref="N106:N108" si="51">M106/(L106)/F106%</f>
        <v>-1.502145922746781</v>
      </c>
    </row>
    <row r="107" spans="1:14" ht="18.75" customHeight="1">
      <c r="A107" s="102">
        <v>44</v>
      </c>
      <c r="B107" s="103">
        <v>43500</v>
      </c>
      <c r="C107" s="104" t="s">
        <v>78</v>
      </c>
      <c r="D107" s="102" t="s">
        <v>47</v>
      </c>
      <c r="E107" s="102" t="s">
        <v>253</v>
      </c>
      <c r="F107" s="102">
        <v>521</v>
      </c>
      <c r="G107" s="102">
        <v>529</v>
      </c>
      <c r="H107" s="102">
        <v>517</v>
      </c>
      <c r="I107" s="102">
        <v>513</v>
      </c>
      <c r="J107" s="102">
        <v>509</v>
      </c>
      <c r="K107" s="102">
        <v>517</v>
      </c>
      <c r="L107" s="102">
        <v>1000</v>
      </c>
      <c r="M107" s="105">
        <f t="shared" si="50"/>
        <v>4000</v>
      </c>
      <c r="N107" s="106">
        <f t="shared" si="51"/>
        <v>0.76775431861804222</v>
      </c>
    </row>
    <row r="108" spans="1:14" ht="18.75" customHeight="1">
      <c r="A108" s="102">
        <v>45</v>
      </c>
      <c r="B108" s="103">
        <v>43497</v>
      </c>
      <c r="C108" s="104" t="s">
        <v>78</v>
      </c>
      <c r="D108" s="102" t="s">
        <v>21</v>
      </c>
      <c r="E108" s="102" t="s">
        <v>260</v>
      </c>
      <c r="F108" s="102">
        <v>6810</v>
      </c>
      <c r="G108" s="102">
        <v>6680</v>
      </c>
      <c r="H108" s="102">
        <v>6880</v>
      </c>
      <c r="I108" s="102">
        <v>6950</v>
      </c>
      <c r="J108" s="102">
        <v>7020</v>
      </c>
      <c r="K108" s="102">
        <v>7020</v>
      </c>
      <c r="L108" s="102">
        <v>75</v>
      </c>
      <c r="M108" s="105">
        <f t="shared" si="50"/>
        <v>15750</v>
      </c>
      <c r="N108" s="106">
        <f t="shared" si="51"/>
        <v>3.0837004405286348</v>
      </c>
    </row>
    <row r="109" spans="1:14">
      <c r="A109" s="107" t="s">
        <v>25</v>
      </c>
      <c r="B109" s="108"/>
      <c r="C109" s="109"/>
      <c r="D109" s="110"/>
      <c r="E109" s="111"/>
      <c r="F109" s="111"/>
      <c r="G109" s="112"/>
      <c r="H109" s="111"/>
      <c r="I109" s="111"/>
      <c r="J109" s="111"/>
      <c r="K109" s="111"/>
      <c r="M109" s="113"/>
    </row>
    <row r="110" spans="1:14">
      <c r="A110" s="107" t="s">
        <v>25</v>
      </c>
      <c r="B110" s="108"/>
      <c r="C110" s="109"/>
      <c r="D110" s="110"/>
      <c r="E110" s="111"/>
      <c r="F110" s="111"/>
      <c r="G110" s="112"/>
      <c r="H110" s="111"/>
      <c r="I110" s="111"/>
      <c r="J110" s="111"/>
      <c r="K110" s="111"/>
    </row>
    <row r="111" spans="1:14" ht="19.5" thickBot="1">
      <c r="A111" s="109"/>
      <c r="B111" s="108"/>
      <c r="C111" s="111"/>
      <c r="D111" s="111"/>
      <c r="E111" s="111"/>
      <c r="F111" s="114"/>
      <c r="G111" s="115"/>
      <c r="H111" s="116" t="s">
        <v>26</v>
      </c>
      <c r="I111" s="116"/>
      <c r="J111" s="117"/>
    </row>
    <row r="112" spans="1:14">
      <c r="A112" s="109"/>
      <c r="B112" s="108"/>
      <c r="C112" s="169" t="s">
        <v>27</v>
      </c>
      <c r="D112" s="169"/>
      <c r="E112" s="118">
        <v>45</v>
      </c>
      <c r="F112" s="119">
        <f>F113+F114+F115+F116+F117+F118</f>
        <v>100</v>
      </c>
      <c r="G112" s="111">
        <v>45</v>
      </c>
      <c r="H112" s="120">
        <f>G113/G112%</f>
        <v>71.111111111111114</v>
      </c>
      <c r="I112" s="120"/>
      <c r="J112" s="120"/>
    </row>
    <row r="113" spans="1:14">
      <c r="A113" s="109"/>
      <c r="B113" s="108"/>
      <c r="C113" s="168" t="s">
        <v>28</v>
      </c>
      <c r="D113" s="168"/>
      <c r="E113" s="121">
        <v>32</v>
      </c>
      <c r="F113" s="122">
        <f>(E113/E112)*100</f>
        <v>71.111111111111114</v>
      </c>
      <c r="G113" s="111">
        <v>32</v>
      </c>
      <c r="H113" s="117"/>
      <c r="I113" s="117"/>
      <c r="J113" s="111"/>
      <c r="K113" s="117"/>
    </row>
    <row r="114" spans="1:14">
      <c r="A114" s="123"/>
      <c r="B114" s="108"/>
      <c r="C114" s="168" t="s">
        <v>30</v>
      </c>
      <c r="D114" s="168"/>
      <c r="E114" s="121">
        <v>0</v>
      </c>
      <c r="F114" s="122">
        <f>(E114/E112)*100</f>
        <v>0</v>
      </c>
      <c r="G114" s="124"/>
      <c r="H114" s="111"/>
      <c r="I114" s="111"/>
      <c r="J114" s="111"/>
      <c r="K114" s="117"/>
    </row>
    <row r="115" spans="1:14">
      <c r="A115" s="123"/>
      <c r="B115" s="108"/>
      <c r="C115" s="168" t="s">
        <v>31</v>
      </c>
      <c r="D115" s="168"/>
      <c r="E115" s="121">
        <v>0</v>
      </c>
      <c r="F115" s="122">
        <f>(E115/E112)*100</f>
        <v>0</v>
      </c>
      <c r="G115" s="124"/>
      <c r="H115" s="111"/>
      <c r="J115" s="111"/>
      <c r="K115" s="117"/>
    </row>
    <row r="116" spans="1:14">
      <c r="A116" s="123"/>
      <c r="B116" s="108"/>
      <c r="C116" s="168" t="s">
        <v>32</v>
      </c>
      <c r="D116" s="168"/>
      <c r="E116" s="121">
        <v>13</v>
      </c>
      <c r="F116" s="122">
        <f>(E116/E112)*100</f>
        <v>28.888888888888886</v>
      </c>
      <c r="G116" s="124"/>
      <c r="H116" s="111"/>
      <c r="I116" s="111"/>
      <c r="J116" s="117"/>
    </row>
    <row r="117" spans="1:14">
      <c r="A117" s="123"/>
      <c r="B117" s="108"/>
      <c r="C117" s="168" t="s">
        <v>34</v>
      </c>
      <c r="D117" s="168"/>
      <c r="E117" s="121">
        <v>0</v>
      </c>
      <c r="F117" s="122">
        <f>(E117/E112)*100</f>
        <v>0</v>
      </c>
      <c r="G117" s="124"/>
      <c r="H117" s="111"/>
      <c r="I117" s="111"/>
      <c r="J117" s="117"/>
      <c r="K117" s="117"/>
    </row>
    <row r="118" spans="1:14" ht="19.5" thickBot="1">
      <c r="A118" s="123"/>
      <c r="B118" s="108"/>
      <c r="C118" s="170" t="s">
        <v>35</v>
      </c>
      <c r="D118" s="170"/>
      <c r="E118" s="125"/>
      <c r="F118" s="126">
        <f>(E118/E112)*100</f>
        <v>0</v>
      </c>
      <c r="G118" s="124"/>
      <c r="H118" s="111"/>
      <c r="I118" s="111"/>
      <c r="J118" s="127"/>
      <c r="K118" s="127"/>
      <c r="L118" s="113"/>
    </row>
    <row r="119" spans="1:14">
      <c r="A119" s="128" t="s">
        <v>36</v>
      </c>
      <c r="B119" s="108"/>
      <c r="C119" s="109"/>
      <c r="D119" s="109"/>
      <c r="E119" s="111"/>
      <c r="F119" s="111"/>
      <c r="G119" s="112"/>
      <c r="H119" s="129"/>
      <c r="I119" s="129"/>
      <c r="J119" s="129"/>
      <c r="K119" s="111"/>
    </row>
    <row r="120" spans="1:14">
      <c r="A120" s="110" t="s">
        <v>37</v>
      </c>
      <c r="B120" s="108"/>
      <c r="C120" s="130"/>
      <c r="D120" s="131"/>
      <c r="E120" s="109"/>
      <c r="F120" s="129"/>
      <c r="G120" s="112"/>
      <c r="H120" s="129"/>
      <c r="I120" s="129"/>
      <c r="J120" s="129"/>
      <c r="K120" s="111"/>
    </row>
    <row r="121" spans="1:14">
      <c r="A121" s="110" t="s">
        <v>38</v>
      </c>
      <c r="B121" s="108"/>
      <c r="C121" s="109"/>
      <c r="D121" s="131"/>
      <c r="E121" s="109"/>
      <c r="F121" s="129"/>
      <c r="G121" s="112"/>
      <c r="H121" s="117"/>
      <c r="I121" s="117"/>
      <c r="J121" s="117"/>
      <c r="K121" s="111"/>
    </row>
    <row r="122" spans="1:14">
      <c r="A122" s="110" t="s">
        <v>39</v>
      </c>
      <c r="B122" s="130"/>
      <c r="C122" s="109"/>
      <c r="D122" s="131"/>
      <c r="E122" s="109"/>
      <c r="F122" s="129"/>
      <c r="G122" s="115"/>
      <c r="H122" s="117"/>
      <c r="I122" s="117"/>
      <c r="J122" s="117"/>
      <c r="K122" s="111"/>
    </row>
    <row r="123" spans="1:14" ht="19.5" thickBot="1">
      <c r="A123" s="110" t="s">
        <v>40</v>
      </c>
      <c r="B123" s="123"/>
      <c r="C123" s="109"/>
      <c r="D123" s="132"/>
      <c r="E123" s="129"/>
      <c r="F123" s="129"/>
      <c r="G123" s="115"/>
      <c r="H123" s="117"/>
      <c r="I123" s="117"/>
      <c r="J123" s="117"/>
      <c r="K123" s="129"/>
    </row>
    <row r="124" spans="1:14" ht="19.5" thickBot="1">
      <c r="A124" s="159" t="s">
        <v>0</v>
      </c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</row>
    <row r="125" spans="1:14" ht="19.5" thickBot="1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</row>
    <row r="126" spans="1:14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</row>
    <row r="127" spans="1:14">
      <c r="A127" s="160" t="s">
        <v>389</v>
      </c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</row>
    <row r="128" spans="1:14">
      <c r="A128" s="160" t="s">
        <v>390</v>
      </c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</row>
    <row r="129" spans="1:14" ht="19.5" thickBot="1">
      <c r="A129" s="161" t="s">
        <v>3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</row>
    <row r="130" spans="1:14">
      <c r="A130" s="162" t="s">
        <v>407</v>
      </c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</row>
    <row r="131" spans="1:14">
      <c r="A131" s="162" t="s">
        <v>5</v>
      </c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</row>
    <row r="132" spans="1:14">
      <c r="A132" s="163" t="s">
        <v>6</v>
      </c>
      <c r="B132" s="164" t="s">
        <v>7</v>
      </c>
      <c r="C132" s="164" t="s">
        <v>8</v>
      </c>
      <c r="D132" s="163" t="s">
        <v>9</v>
      </c>
      <c r="E132" s="163" t="s">
        <v>10</v>
      </c>
      <c r="F132" s="164" t="s">
        <v>11</v>
      </c>
      <c r="G132" s="164" t="s">
        <v>12</v>
      </c>
      <c r="H132" s="165" t="s">
        <v>13</v>
      </c>
      <c r="I132" s="165" t="s">
        <v>14</v>
      </c>
      <c r="J132" s="165" t="s">
        <v>15</v>
      </c>
      <c r="K132" s="166" t="s">
        <v>16</v>
      </c>
      <c r="L132" s="164" t="s">
        <v>17</v>
      </c>
      <c r="M132" s="164" t="s">
        <v>18</v>
      </c>
      <c r="N132" s="164" t="s">
        <v>19</v>
      </c>
    </row>
    <row r="133" spans="1:14">
      <c r="A133" s="163"/>
      <c r="B133" s="164"/>
      <c r="C133" s="164"/>
      <c r="D133" s="163"/>
      <c r="E133" s="163"/>
      <c r="F133" s="164"/>
      <c r="G133" s="164"/>
      <c r="H133" s="164"/>
      <c r="I133" s="164"/>
      <c r="J133" s="164"/>
      <c r="K133" s="167"/>
      <c r="L133" s="164"/>
      <c r="M133" s="164"/>
      <c r="N133" s="164"/>
    </row>
    <row r="134" spans="1:14" ht="17.25" customHeight="1">
      <c r="A134" s="102">
        <v>1</v>
      </c>
      <c r="B134" s="103">
        <v>43496</v>
      </c>
      <c r="C134" s="104" t="s">
        <v>78</v>
      </c>
      <c r="D134" s="102" t="s">
        <v>21</v>
      </c>
      <c r="E134" s="102" t="s">
        <v>126</v>
      </c>
      <c r="F134" s="102">
        <v>480</v>
      </c>
      <c r="G134" s="102">
        <v>473</v>
      </c>
      <c r="H134" s="102">
        <v>483.5</v>
      </c>
      <c r="I134" s="102">
        <v>487</v>
      </c>
      <c r="J134" s="102">
        <v>190</v>
      </c>
      <c r="K134" s="102">
        <v>483.5</v>
      </c>
      <c r="L134" s="102">
        <v>1061</v>
      </c>
      <c r="M134" s="105">
        <f t="shared" ref="M134:M137" si="52">IF(D134="BUY",(K134-F134)*(L134),(F134-K134)*(L134))</f>
        <v>3713.5</v>
      </c>
      <c r="N134" s="106">
        <f t="shared" ref="N134:N137" si="53">M134/(L134)/F134%</f>
        <v>0.72916666666666674</v>
      </c>
    </row>
    <row r="135" spans="1:14" ht="17.25" customHeight="1">
      <c r="A135" s="102">
        <v>2</v>
      </c>
      <c r="B135" s="103">
        <v>43496</v>
      </c>
      <c r="C135" s="104" t="s">
        <v>78</v>
      </c>
      <c r="D135" s="102" t="s">
        <v>21</v>
      </c>
      <c r="E135" s="102" t="s">
        <v>115</v>
      </c>
      <c r="F135" s="102">
        <v>177.8</v>
      </c>
      <c r="G135" s="102">
        <v>175</v>
      </c>
      <c r="H135" s="102">
        <v>179.5</v>
      </c>
      <c r="I135" s="102">
        <v>181</v>
      </c>
      <c r="J135" s="102">
        <v>182.5</v>
      </c>
      <c r="K135" s="102">
        <v>182.5</v>
      </c>
      <c r="L135" s="102">
        <v>2000</v>
      </c>
      <c r="M135" s="105">
        <f t="shared" si="52"/>
        <v>9399.9999999999782</v>
      </c>
      <c r="N135" s="106">
        <f t="shared" si="53"/>
        <v>2.6434195725534249</v>
      </c>
    </row>
    <row r="136" spans="1:14" ht="17.25" customHeight="1">
      <c r="A136" s="102">
        <v>3</v>
      </c>
      <c r="B136" s="103">
        <v>43495</v>
      </c>
      <c r="C136" s="104" t="s">
        <v>78</v>
      </c>
      <c r="D136" s="102" t="s">
        <v>21</v>
      </c>
      <c r="E136" s="102" t="s">
        <v>72</v>
      </c>
      <c r="F136" s="102">
        <v>388</v>
      </c>
      <c r="G136" s="102">
        <v>382</v>
      </c>
      <c r="H136" s="102">
        <v>391</v>
      </c>
      <c r="I136" s="102">
        <v>394</v>
      </c>
      <c r="J136" s="102">
        <v>397</v>
      </c>
      <c r="K136" s="102">
        <v>382</v>
      </c>
      <c r="L136" s="102">
        <v>1300</v>
      </c>
      <c r="M136" s="105">
        <f t="shared" si="52"/>
        <v>-7800</v>
      </c>
      <c r="N136" s="106">
        <f t="shared" si="53"/>
        <v>-1.5463917525773196</v>
      </c>
    </row>
    <row r="137" spans="1:14" ht="17.25" customHeight="1">
      <c r="A137" s="102">
        <v>4</v>
      </c>
      <c r="B137" s="103">
        <v>43495</v>
      </c>
      <c r="C137" s="104" t="s">
        <v>78</v>
      </c>
      <c r="D137" s="102" t="s">
        <v>21</v>
      </c>
      <c r="E137" s="102" t="s">
        <v>120</v>
      </c>
      <c r="F137" s="102">
        <v>363</v>
      </c>
      <c r="G137" s="102">
        <v>360</v>
      </c>
      <c r="H137" s="102">
        <v>364.5</v>
      </c>
      <c r="I137" s="102">
        <v>366</v>
      </c>
      <c r="J137" s="102">
        <v>367.5</v>
      </c>
      <c r="K137" s="102">
        <v>364.5</v>
      </c>
      <c r="L137" s="102">
        <v>2750</v>
      </c>
      <c r="M137" s="105">
        <f t="shared" si="52"/>
        <v>4125</v>
      </c>
      <c r="N137" s="106">
        <f t="shared" si="53"/>
        <v>0.41322314049586778</v>
      </c>
    </row>
    <row r="138" spans="1:14" ht="17.25" customHeight="1">
      <c r="A138" s="102">
        <v>5</v>
      </c>
      <c r="B138" s="103">
        <v>43495</v>
      </c>
      <c r="C138" s="104" t="s">
        <v>78</v>
      </c>
      <c r="D138" s="102" t="s">
        <v>21</v>
      </c>
      <c r="E138" s="102" t="s">
        <v>76</v>
      </c>
      <c r="F138" s="102">
        <v>95</v>
      </c>
      <c r="G138" s="102">
        <v>93.5</v>
      </c>
      <c r="H138" s="102">
        <v>95.8</v>
      </c>
      <c r="I138" s="102">
        <v>96.6</v>
      </c>
      <c r="J138" s="102">
        <v>97.4</v>
      </c>
      <c r="K138" s="102">
        <v>95.8</v>
      </c>
      <c r="L138" s="102">
        <v>6000</v>
      </c>
      <c r="M138" s="105">
        <f t="shared" ref="M138:M139" si="54">IF(D138="BUY",(K138-F138)*(L138),(F138-K138)*(L138))</f>
        <v>4799.9999999999827</v>
      </c>
      <c r="N138" s="106">
        <f t="shared" ref="N138:N139" si="55">M138/(L138)/F138%</f>
        <v>0.8421052631578918</v>
      </c>
    </row>
    <row r="139" spans="1:14" ht="17.25" customHeight="1">
      <c r="A139" s="102">
        <v>6</v>
      </c>
      <c r="B139" s="103">
        <v>43494</v>
      </c>
      <c r="C139" s="104" t="s">
        <v>78</v>
      </c>
      <c r="D139" s="102" t="s">
        <v>47</v>
      </c>
      <c r="E139" s="102" t="s">
        <v>298</v>
      </c>
      <c r="F139" s="102">
        <v>1010</v>
      </c>
      <c r="G139" s="102">
        <v>1003</v>
      </c>
      <c r="H139" s="102">
        <v>996</v>
      </c>
      <c r="I139" s="102">
        <v>989</v>
      </c>
      <c r="J139" s="102">
        <v>1003</v>
      </c>
      <c r="K139" s="102">
        <v>1003</v>
      </c>
      <c r="L139" s="102">
        <v>600</v>
      </c>
      <c r="M139" s="105">
        <f t="shared" si="54"/>
        <v>4200</v>
      </c>
      <c r="N139" s="106">
        <f t="shared" si="55"/>
        <v>0.69306930693069313</v>
      </c>
    </row>
    <row r="140" spans="1:14" ht="17.25" customHeight="1">
      <c r="A140" s="102">
        <v>7</v>
      </c>
      <c r="B140" s="103">
        <v>43494</v>
      </c>
      <c r="C140" s="104" t="s">
        <v>78</v>
      </c>
      <c r="D140" s="102" t="s">
        <v>21</v>
      </c>
      <c r="E140" s="102" t="s">
        <v>84</v>
      </c>
      <c r="F140" s="102">
        <v>138.5</v>
      </c>
      <c r="G140" s="102">
        <v>136.5</v>
      </c>
      <c r="H140" s="102">
        <v>139.5</v>
      </c>
      <c r="I140" s="102">
        <v>140.5</v>
      </c>
      <c r="J140" s="102">
        <v>141.5</v>
      </c>
      <c r="K140" s="102">
        <v>139.44999999999999</v>
      </c>
      <c r="L140" s="102">
        <v>3500</v>
      </c>
      <c r="M140" s="105">
        <f t="shared" ref="M140:M141" si="56">IF(D140="BUY",(K140-F140)*(L140),(F140-K140)*(L140))</f>
        <v>3324.99999999996</v>
      </c>
      <c r="N140" s="106">
        <f t="shared" ref="N140:N141" si="57">M140/(L140)/F140%</f>
        <v>0.68592057761732028</v>
      </c>
    </row>
    <row r="141" spans="1:14" ht="17.25" customHeight="1">
      <c r="A141" s="102">
        <v>8</v>
      </c>
      <c r="B141" s="103">
        <v>43493</v>
      </c>
      <c r="C141" s="104" t="s">
        <v>78</v>
      </c>
      <c r="D141" s="102" t="s">
        <v>47</v>
      </c>
      <c r="E141" s="102" t="s">
        <v>124</v>
      </c>
      <c r="F141" s="102">
        <v>212</v>
      </c>
      <c r="G141" s="102">
        <v>216</v>
      </c>
      <c r="H141" s="102">
        <v>210</v>
      </c>
      <c r="I141" s="102">
        <v>208</v>
      </c>
      <c r="J141" s="102">
        <v>206</v>
      </c>
      <c r="K141" s="102">
        <v>206</v>
      </c>
      <c r="L141" s="102">
        <v>1750</v>
      </c>
      <c r="M141" s="105">
        <f t="shared" si="56"/>
        <v>10500</v>
      </c>
      <c r="N141" s="106">
        <f t="shared" si="57"/>
        <v>2.8301886792452828</v>
      </c>
    </row>
    <row r="142" spans="1:14" ht="17.25" customHeight="1">
      <c r="A142" s="102">
        <v>9</v>
      </c>
      <c r="B142" s="103">
        <v>43493</v>
      </c>
      <c r="C142" s="104" t="s">
        <v>78</v>
      </c>
      <c r="D142" s="102" t="s">
        <v>21</v>
      </c>
      <c r="E142" s="102" t="s">
        <v>131</v>
      </c>
      <c r="F142" s="102">
        <v>288.5</v>
      </c>
      <c r="G142" s="102">
        <v>292.5</v>
      </c>
      <c r="H142" s="102">
        <v>290.5</v>
      </c>
      <c r="I142" s="102">
        <v>292.5</v>
      </c>
      <c r="J142" s="102">
        <v>294.5</v>
      </c>
      <c r="K142" s="102">
        <v>290.5</v>
      </c>
      <c r="L142" s="102">
        <v>2000</v>
      </c>
      <c r="M142" s="105">
        <f t="shared" ref="M142:M143" si="58">IF(D142="BUY",(K142-F142)*(L142),(F142-K142)*(L142))</f>
        <v>4000</v>
      </c>
      <c r="N142" s="106">
        <f t="shared" ref="N142:N143" si="59">M142/(L142)/F142%</f>
        <v>0.69324090121317161</v>
      </c>
    </row>
    <row r="143" spans="1:14" ht="17.25" customHeight="1">
      <c r="A143" s="102">
        <v>10</v>
      </c>
      <c r="B143" s="103">
        <v>43490</v>
      </c>
      <c r="C143" s="104" t="s">
        <v>78</v>
      </c>
      <c r="D143" s="102" t="s">
        <v>47</v>
      </c>
      <c r="E143" s="102" t="s">
        <v>417</v>
      </c>
      <c r="F143" s="102">
        <v>86.5</v>
      </c>
      <c r="G143" s="102">
        <v>90.5</v>
      </c>
      <c r="H143" s="102">
        <v>84.5</v>
      </c>
      <c r="I143" s="102">
        <v>82.5</v>
      </c>
      <c r="J143" s="102">
        <v>80.5</v>
      </c>
      <c r="K143" s="102">
        <v>84.75</v>
      </c>
      <c r="L143" s="102">
        <v>2000</v>
      </c>
      <c r="M143" s="105">
        <f t="shared" si="58"/>
        <v>3500</v>
      </c>
      <c r="N143" s="106">
        <f t="shared" si="59"/>
        <v>2.0231213872832372</v>
      </c>
    </row>
    <row r="144" spans="1:14" ht="15.75" customHeight="1">
      <c r="A144" s="102">
        <v>11</v>
      </c>
      <c r="B144" s="103">
        <v>43490</v>
      </c>
      <c r="C144" s="104" t="s">
        <v>78</v>
      </c>
      <c r="D144" s="102" t="s">
        <v>47</v>
      </c>
      <c r="E144" s="102" t="s">
        <v>124</v>
      </c>
      <c r="F144" s="102">
        <v>219</v>
      </c>
      <c r="G144" s="102">
        <v>224</v>
      </c>
      <c r="H144" s="102">
        <v>216</v>
      </c>
      <c r="I144" s="102">
        <v>213</v>
      </c>
      <c r="J144" s="102">
        <v>210</v>
      </c>
      <c r="K144" s="102">
        <v>210</v>
      </c>
      <c r="L144" s="102">
        <v>1750</v>
      </c>
      <c r="M144" s="105">
        <f t="shared" ref="M144:M145" si="60">IF(D144="BUY",(K144-F144)*(L144),(F144-K144)*(L144))</f>
        <v>15750</v>
      </c>
      <c r="N144" s="106">
        <f t="shared" ref="N144:N145" si="61">M144/(L144)/F144%</f>
        <v>4.1095890410958908</v>
      </c>
    </row>
    <row r="145" spans="1:14" ht="18.75" customHeight="1">
      <c r="A145" s="102">
        <v>12</v>
      </c>
      <c r="B145" s="103">
        <v>43490</v>
      </c>
      <c r="C145" s="104" t="s">
        <v>78</v>
      </c>
      <c r="D145" s="102" t="s">
        <v>47</v>
      </c>
      <c r="E145" s="102" t="s">
        <v>276</v>
      </c>
      <c r="F145" s="102">
        <v>118</v>
      </c>
      <c r="G145" s="102">
        <v>122</v>
      </c>
      <c r="H145" s="102">
        <v>116</v>
      </c>
      <c r="I145" s="102">
        <v>114</v>
      </c>
      <c r="J145" s="102">
        <v>112</v>
      </c>
      <c r="K145" s="102">
        <v>112</v>
      </c>
      <c r="L145" s="102">
        <v>2000</v>
      </c>
      <c r="M145" s="105">
        <f t="shared" si="60"/>
        <v>12000</v>
      </c>
      <c r="N145" s="106">
        <f t="shared" si="61"/>
        <v>5.0847457627118651</v>
      </c>
    </row>
    <row r="146" spans="1:14" ht="18.75" customHeight="1">
      <c r="A146" s="102">
        <v>13</v>
      </c>
      <c r="B146" s="103">
        <v>43490</v>
      </c>
      <c r="C146" s="104" t="s">
        <v>78</v>
      </c>
      <c r="D146" s="102" t="s">
        <v>21</v>
      </c>
      <c r="E146" s="102" t="s">
        <v>68</v>
      </c>
      <c r="F146" s="102">
        <v>248.5</v>
      </c>
      <c r="G146" s="102">
        <v>244.5</v>
      </c>
      <c r="H146" s="102">
        <v>250.5</v>
      </c>
      <c r="I146" s="102">
        <v>252.5</v>
      </c>
      <c r="J146" s="102">
        <v>254.5</v>
      </c>
      <c r="K146" s="102">
        <v>244.5</v>
      </c>
      <c r="L146" s="102">
        <v>1200</v>
      </c>
      <c r="M146" s="105">
        <f t="shared" ref="M146:M147" si="62">IF(D146="BUY",(K146-F146)*(L146),(F146-K146)*(L146))</f>
        <v>-4800</v>
      </c>
      <c r="N146" s="106">
        <f t="shared" ref="N146:N147" si="63">M146/(L146)/F146%</f>
        <v>-1.6096579476861168</v>
      </c>
    </row>
    <row r="147" spans="1:14" ht="18.75" customHeight="1">
      <c r="A147" s="102">
        <v>14</v>
      </c>
      <c r="B147" s="103">
        <v>43489</v>
      </c>
      <c r="C147" s="104" t="s">
        <v>78</v>
      </c>
      <c r="D147" s="102" t="s">
        <v>21</v>
      </c>
      <c r="E147" s="102" t="s">
        <v>176</v>
      </c>
      <c r="F147" s="102">
        <v>729</v>
      </c>
      <c r="G147" s="102">
        <v>722</v>
      </c>
      <c r="H147" s="102">
        <v>732.5</v>
      </c>
      <c r="I147" s="102">
        <v>736</v>
      </c>
      <c r="J147" s="102">
        <v>739.5</v>
      </c>
      <c r="K147" s="102">
        <v>732.5</v>
      </c>
      <c r="L147" s="102">
        <v>1200</v>
      </c>
      <c r="M147" s="105">
        <f t="shared" si="62"/>
        <v>4200</v>
      </c>
      <c r="N147" s="106">
        <f t="shared" si="63"/>
        <v>0.48010973936899864</v>
      </c>
    </row>
    <row r="148" spans="1:14" ht="18.75" customHeight="1">
      <c r="A148" s="102">
        <v>15</v>
      </c>
      <c r="B148" s="103">
        <v>43489</v>
      </c>
      <c r="C148" s="104" t="s">
        <v>78</v>
      </c>
      <c r="D148" s="102" t="s">
        <v>21</v>
      </c>
      <c r="E148" s="102" t="s">
        <v>81</v>
      </c>
      <c r="F148" s="102">
        <v>1253</v>
      </c>
      <c r="G148" s="102">
        <v>1239</v>
      </c>
      <c r="H148" s="102">
        <v>1260</v>
      </c>
      <c r="I148" s="102">
        <v>1267</v>
      </c>
      <c r="J148" s="102">
        <v>1275</v>
      </c>
      <c r="K148" s="102">
        <v>1239</v>
      </c>
      <c r="L148" s="102">
        <v>500</v>
      </c>
      <c r="M148" s="105">
        <f t="shared" ref="M148:M151" si="64">IF(D148="BUY",(K148-F148)*(L148),(F148-K148)*(L148))</f>
        <v>-7000</v>
      </c>
      <c r="N148" s="106">
        <f t="shared" ref="N148:N151" si="65">M148/(L148)/F148%</f>
        <v>-1.1173184357541901</v>
      </c>
    </row>
    <row r="149" spans="1:14" ht="18.75" customHeight="1">
      <c r="A149" s="102">
        <v>16</v>
      </c>
      <c r="B149" s="103">
        <v>43489</v>
      </c>
      <c r="C149" s="104" t="s">
        <v>78</v>
      </c>
      <c r="D149" s="102" t="s">
        <v>47</v>
      </c>
      <c r="E149" s="102" t="s">
        <v>416</v>
      </c>
      <c r="F149" s="102">
        <v>692</v>
      </c>
      <c r="G149" s="102">
        <v>700</v>
      </c>
      <c r="H149" s="102">
        <v>688</v>
      </c>
      <c r="I149" s="102">
        <v>684</v>
      </c>
      <c r="J149" s="102">
        <v>680</v>
      </c>
      <c r="K149" s="102">
        <v>700</v>
      </c>
      <c r="L149" s="102">
        <v>1200</v>
      </c>
      <c r="M149" s="105">
        <f t="shared" si="64"/>
        <v>-9600</v>
      </c>
      <c r="N149" s="106">
        <f t="shared" si="65"/>
        <v>-1.1560693641618498</v>
      </c>
    </row>
    <row r="150" spans="1:14" ht="18.75" customHeight="1">
      <c r="A150" s="102">
        <v>17</v>
      </c>
      <c r="B150" s="103">
        <v>43488</v>
      </c>
      <c r="C150" s="104" t="s">
        <v>78</v>
      </c>
      <c r="D150" s="102" t="s">
        <v>47</v>
      </c>
      <c r="E150" s="102" t="s">
        <v>44</v>
      </c>
      <c r="F150" s="102">
        <v>97.5</v>
      </c>
      <c r="G150" s="102">
        <v>98.8</v>
      </c>
      <c r="H150" s="102">
        <v>96.8</v>
      </c>
      <c r="I150" s="102">
        <v>96.2</v>
      </c>
      <c r="J150" s="102">
        <v>95.5</v>
      </c>
      <c r="K150" s="102">
        <v>96.8</v>
      </c>
      <c r="L150" s="102">
        <v>6000</v>
      </c>
      <c r="M150" s="105">
        <f t="shared" si="64"/>
        <v>4200.0000000000173</v>
      </c>
      <c r="N150" s="106">
        <f t="shared" si="65"/>
        <v>0.71794871794872084</v>
      </c>
    </row>
    <row r="151" spans="1:14" ht="18.75" customHeight="1">
      <c r="A151" s="102">
        <v>18</v>
      </c>
      <c r="B151" s="103">
        <v>43488</v>
      </c>
      <c r="C151" s="104" t="s">
        <v>78</v>
      </c>
      <c r="D151" s="102" t="s">
        <v>47</v>
      </c>
      <c r="E151" s="102" t="s">
        <v>253</v>
      </c>
      <c r="F151" s="102">
        <v>513</v>
      </c>
      <c r="G151" s="102">
        <v>521</v>
      </c>
      <c r="H151" s="102">
        <v>509</v>
      </c>
      <c r="I151" s="102">
        <v>505</v>
      </c>
      <c r="J151" s="102">
        <v>501</v>
      </c>
      <c r="K151" s="102">
        <v>509</v>
      </c>
      <c r="L151" s="102">
        <v>1000</v>
      </c>
      <c r="M151" s="105">
        <f t="shared" si="64"/>
        <v>4000</v>
      </c>
      <c r="N151" s="106">
        <f t="shared" si="65"/>
        <v>0.77972709551656927</v>
      </c>
    </row>
    <row r="152" spans="1:14" ht="17.25" customHeight="1">
      <c r="A152" s="102">
        <v>19</v>
      </c>
      <c r="B152" s="103">
        <v>43487</v>
      </c>
      <c r="C152" s="104" t="s">
        <v>78</v>
      </c>
      <c r="D152" s="102" t="s">
        <v>21</v>
      </c>
      <c r="E152" s="102" t="s">
        <v>386</v>
      </c>
      <c r="F152" s="102">
        <v>1300</v>
      </c>
      <c r="G152" s="102">
        <v>1286</v>
      </c>
      <c r="H152" s="102">
        <v>1307</v>
      </c>
      <c r="I152" s="102">
        <v>1314</v>
      </c>
      <c r="J152" s="102">
        <v>1321</v>
      </c>
      <c r="K152" s="102">
        <v>1286</v>
      </c>
      <c r="L152" s="102">
        <v>500</v>
      </c>
      <c r="M152" s="105">
        <f t="shared" ref="M152:M167" si="66">IF(D152="BUY",(K152-F152)*(L152),(F152-K152)*(L152))</f>
        <v>-7000</v>
      </c>
      <c r="N152" s="106">
        <f t="shared" ref="N152:N184" si="67">M152/(L152)/F152%</f>
        <v>-1.0769230769230769</v>
      </c>
    </row>
    <row r="153" spans="1:14" ht="18.75" customHeight="1">
      <c r="A153" s="102">
        <v>20</v>
      </c>
      <c r="B153" s="103">
        <v>43487</v>
      </c>
      <c r="C153" s="104" t="s">
        <v>78</v>
      </c>
      <c r="D153" s="102" t="s">
        <v>47</v>
      </c>
      <c r="E153" s="102" t="s">
        <v>270</v>
      </c>
      <c r="F153" s="102">
        <v>171</v>
      </c>
      <c r="G153" s="102">
        <v>174</v>
      </c>
      <c r="H153" s="102">
        <v>169.5</v>
      </c>
      <c r="I153" s="102">
        <v>168</v>
      </c>
      <c r="J153" s="102">
        <v>166.5</v>
      </c>
      <c r="K153" s="102">
        <v>169.5</v>
      </c>
      <c r="L153" s="102">
        <v>3399</v>
      </c>
      <c r="M153" s="105">
        <f t="shared" ref="M153" si="68">IF(D153="BUY",(K153-F153)*(L153),(F153-K153)*(L153))</f>
        <v>5098.5</v>
      </c>
      <c r="N153" s="106">
        <f t="shared" ref="N153" si="69">M153/(L153)/F153%</f>
        <v>0.87719298245614041</v>
      </c>
    </row>
    <row r="154" spans="1:14" ht="18.75" customHeight="1">
      <c r="A154" s="102">
        <v>21</v>
      </c>
      <c r="B154" s="103">
        <v>43487</v>
      </c>
      <c r="C154" s="104" t="s">
        <v>78</v>
      </c>
      <c r="D154" s="102" t="s">
        <v>47</v>
      </c>
      <c r="E154" s="102" t="s">
        <v>126</v>
      </c>
      <c r="F154" s="102">
        <v>462</v>
      </c>
      <c r="G154" s="102">
        <v>470</v>
      </c>
      <c r="H154" s="102">
        <v>458</v>
      </c>
      <c r="I154" s="102">
        <v>454</v>
      </c>
      <c r="J154" s="102">
        <v>450</v>
      </c>
      <c r="K154" s="102">
        <v>458</v>
      </c>
      <c r="L154" s="102">
        <v>1061</v>
      </c>
      <c r="M154" s="105">
        <f t="shared" ref="M154:M155" si="70">IF(D154="BUY",(K154-F154)*(L154),(F154-K154)*(L154))</f>
        <v>4244</v>
      </c>
      <c r="N154" s="106">
        <f t="shared" ref="N154:N155" si="71">M154/(L154)/F154%</f>
        <v>0.86580086580086579</v>
      </c>
    </row>
    <row r="155" spans="1:14" ht="18.75" customHeight="1">
      <c r="A155" s="102">
        <v>22</v>
      </c>
      <c r="B155" s="103">
        <v>43486</v>
      </c>
      <c r="C155" s="104" t="s">
        <v>78</v>
      </c>
      <c r="D155" s="102" t="s">
        <v>47</v>
      </c>
      <c r="E155" s="102" t="s">
        <v>253</v>
      </c>
      <c r="F155" s="102">
        <v>513</v>
      </c>
      <c r="G155" s="102">
        <v>521</v>
      </c>
      <c r="H155" s="102">
        <v>509</v>
      </c>
      <c r="I155" s="102">
        <v>505</v>
      </c>
      <c r="J155" s="102">
        <v>501</v>
      </c>
      <c r="K155" s="102">
        <v>509</v>
      </c>
      <c r="L155" s="102">
        <v>1000</v>
      </c>
      <c r="M155" s="105">
        <f t="shared" si="70"/>
        <v>4000</v>
      </c>
      <c r="N155" s="106">
        <f t="shared" si="71"/>
        <v>0.77972709551656927</v>
      </c>
    </row>
    <row r="156" spans="1:14" ht="18.75" customHeight="1">
      <c r="A156" s="102">
        <v>23</v>
      </c>
      <c r="B156" s="103">
        <v>43486</v>
      </c>
      <c r="C156" s="104" t="s">
        <v>78</v>
      </c>
      <c r="D156" s="102" t="s">
        <v>47</v>
      </c>
      <c r="E156" s="102" t="s">
        <v>241</v>
      </c>
      <c r="F156" s="102">
        <v>91</v>
      </c>
      <c r="G156" s="102">
        <v>93</v>
      </c>
      <c r="H156" s="102">
        <v>90</v>
      </c>
      <c r="I156" s="102">
        <v>89</v>
      </c>
      <c r="J156" s="102">
        <v>88</v>
      </c>
      <c r="K156" s="102">
        <v>89</v>
      </c>
      <c r="L156" s="102">
        <v>4000</v>
      </c>
      <c r="M156" s="105">
        <f t="shared" ref="M156:M158" si="72">IF(D156="BUY",(K156-F156)*(L156),(F156-K156)*(L156))</f>
        <v>8000</v>
      </c>
      <c r="N156" s="106">
        <f t="shared" ref="N156:N158" si="73">M156/(L156)/F156%</f>
        <v>2.1978021978021975</v>
      </c>
    </row>
    <row r="157" spans="1:14" ht="18.75" customHeight="1">
      <c r="A157" s="102">
        <v>24</v>
      </c>
      <c r="B157" s="103">
        <v>43486</v>
      </c>
      <c r="C157" s="104" t="s">
        <v>78</v>
      </c>
      <c r="D157" s="102" t="s">
        <v>21</v>
      </c>
      <c r="E157" s="102" t="s">
        <v>401</v>
      </c>
      <c r="F157" s="102">
        <v>977</v>
      </c>
      <c r="G157" s="102">
        <v>966</v>
      </c>
      <c r="H157" s="102">
        <v>983</v>
      </c>
      <c r="I157" s="102">
        <v>989</v>
      </c>
      <c r="J157" s="102">
        <v>995</v>
      </c>
      <c r="K157" s="102">
        <v>966</v>
      </c>
      <c r="L157" s="102">
        <v>700</v>
      </c>
      <c r="M157" s="105">
        <f t="shared" si="72"/>
        <v>-7700</v>
      </c>
      <c r="N157" s="106">
        <f t="shared" si="73"/>
        <v>-1.1258955987717503</v>
      </c>
    </row>
    <row r="158" spans="1:14" ht="18.75" customHeight="1">
      <c r="A158" s="102">
        <v>25</v>
      </c>
      <c r="B158" s="103">
        <v>43483</v>
      </c>
      <c r="C158" s="104" t="s">
        <v>78</v>
      </c>
      <c r="D158" s="102" t="s">
        <v>21</v>
      </c>
      <c r="E158" s="102" t="s">
        <v>81</v>
      </c>
      <c r="F158" s="102">
        <v>1165</v>
      </c>
      <c r="G158" s="102">
        <v>1150</v>
      </c>
      <c r="H158" s="102">
        <v>1173</v>
      </c>
      <c r="I158" s="102">
        <v>1181</v>
      </c>
      <c r="J158" s="102">
        <v>1189</v>
      </c>
      <c r="K158" s="102">
        <v>1189</v>
      </c>
      <c r="L158" s="102">
        <v>500</v>
      </c>
      <c r="M158" s="105">
        <f t="shared" si="72"/>
        <v>12000</v>
      </c>
      <c r="N158" s="106">
        <f t="shared" si="73"/>
        <v>2.0600858369098711</v>
      </c>
    </row>
    <row r="159" spans="1:14" ht="18.75" customHeight="1">
      <c r="A159" s="102">
        <v>26</v>
      </c>
      <c r="B159" s="103">
        <v>43483</v>
      </c>
      <c r="C159" s="104" t="s">
        <v>78</v>
      </c>
      <c r="D159" s="102" t="s">
        <v>47</v>
      </c>
      <c r="E159" s="102" t="s">
        <v>96</v>
      </c>
      <c r="F159" s="102">
        <v>216.5</v>
      </c>
      <c r="G159" s="102">
        <v>222</v>
      </c>
      <c r="H159" s="102">
        <v>213.5</v>
      </c>
      <c r="I159" s="102">
        <v>210.5</v>
      </c>
      <c r="J159" s="102">
        <v>207.5</v>
      </c>
      <c r="K159" s="102">
        <v>213.5</v>
      </c>
      <c r="L159" s="102">
        <v>1500</v>
      </c>
      <c r="M159" s="105">
        <f t="shared" si="66"/>
        <v>4500</v>
      </c>
      <c r="N159" s="106">
        <f t="shared" ref="N159:N161" si="74">M159/(L159)/F159%</f>
        <v>1.3856812933025404</v>
      </c>
    </row>
    <row r="160" spans="1:14" ht="18.75" customHeight="1">
      <c r="A160" s="102">
        <v>27</v>
      </c>
      <c r="B160" s="103">
        <v>43483</v>
      </c>
      <c r="C160" s="104" t="s">
        <v>78</v>
      </c>
      <c r="D160" s="102" t="s">
        <v>47</v>
      </c>
      <c r="E160" s="102" t="s">
        <v>259</v>
      </c>
      <c r="F160" s="102">
        <v>34.4</v>
      </c>
      <c r="G160" s="102">
        <v>35.4</v>
      </c>
      <c r="H160" s="102">
        <v>33.799999999999997</v>
      </c>
      <c r="I160" s="102">
        <v>33.200000000000003</v>
      </c>
      <c r="J160" s="102">
        <v>32.6</v>
      </c>
      <c r="K160" s="102">
        <v>33.200000000000003</v>
      </c>
      <c r="L160" s="102">
        <v>8000</v>
      </c>
      <c r="M160" s="105">
        <f t="shared" ref="M160:M161" si="75">IF(D160="BUY",(K160-F160)*(L160),(F160-K160)*(L160))</f>
        <v>9599.9999999999654</v>
      </c>
      <c r="N160" s="106">
        <f t="shared" si="74"/>
        <v>3.4883720930232438</v>
      </c>
    </row>
    <row r="161" spans="1:14" ht="18.75" customHeight="1">
      <c r="A161" s="102">
        <v>28</v>
      </c>
      <c r="B161" s="103">
        <v>43482</v>
      </c>
      <c r="C161" s="104" t="s">
        <v>78</v>
      </c>
      <c r="D161" s="102" t="s">
        <v>21</v>
      </c>
      <c r="E161" s="102" t="s">
        <v>84</v>
      </c>
      <c r="F161" s="102">
        <v>137</v>
      </c>
      <c r="G161" s="102">
        <v>135</v>
      </c>
      <c r="H161" s="102">
        <v>138</v>
      </c>
      <c r="I161" s="102">
        <v>139</v>
      </c>
      <c r="J161" s="102">
        <v>140</v>
      </c>
      <c r="K161" s="102">
        <v>138</v>
      </c>
      <c r="L161" s="102">
        <v>3500</v>
      </c>
      <c r="M161" s="105">
        <f t="shared" si="75"/>
        <v>3500</v>
      </c>
      <c r="N161" s="106">
        <f t="shared" si="74"/>
        <v>0.72992700729927007</v>
      </c>
    </row>
    <row r="162" spans="1:14" ht="18.75" customHeight="1">
      <c r="A162" s="102">
        <v>29</v>
      </c>
      <c r="B162" s="103">
        <v>43482</v>
      </c>
      <c r="C162" s="104" t="s">
        <v>78</v>
      </c>
      <c r="D162" s="102" t="s">
        <v>47</v>
      </c>
      <c r="E162" s="102" t="s">
        <v>347</v>
      </c>
      <c r="F162" s="102">
        <v>441.5</v>
      </c>
      <c r="G162" s="102">
        <v>448</v>
      </c>
      <c r="H162" s="102">
        <v>438</v>
      </c>
      <c r="I162" s="102">
        <v>435</v>
      </c>
      <c r="J162" s="102">
        <v>432</v>
      </c>
      <c r="K162" s="102">
        <v>432</v>
      </c>
      <c r="L162" s="102">
        <v>1100</v>
      </c>
      <c r="M162" s="105">
        <f t="shared" ref="M162:M163" si="76">IF(D162="BUY",(K162-F162)*(L162),(F162-K162)*(L162))</f>
        <v>10450</v>
      </c>
      <c r="N162" s="106">
        <f t="shared" ref="N162:N163" si="77">M162/(L162)/F162%</f>
        <v>2.1517553793884483</v>
      </c>
    </row>
    <row r="163" spans="1:14" ht="18.75" customHeight="1">
      <c r="A163" s="102">
        <v>30</v>
      </c>
      <c r="B163" s="103">
        <v>43481</v>
      </c>
      <c r="C163" s="104" t="s">
        <v>78</v>
      </c>
      <c r="D163" s="102" t="s">
        <v>21</v>
      </c>
      <c r="E163" s="102" t="s">
        <v>353</v>
      </c>
      <c r="F163" s="102">
        <v>227</v>
      </c>
      <c r="G163" s="102">
        <v>221</v>
      </c>
      <c r="H163" s="102">
        <v>230</v>
      </c>
      <c r="I163" s="102">
        <v>233</v>
      </c>
      <c r="J163" s="102">
        <v>236</v>
      </c>
      <c r="K163" s="102">
        <v>230</v>
      </c>
      <c r="L163" s="102">
        <v>1500</v>
      </c>
      <c r="M163" s="105">
        <f t="shared" si="76"/>
        <v>4500</v>
      </c>
      <c r="N163" s="106">
        <f t="shared" si="77"/>
        <v>1.3215859030837005</v>
      </c>
    </row>
    <row r="164" spans="1:14" ht="18.75" customHeight="1">
      <c r="A164" s="102">
        <v>31</v>
      </c>
      <c r="B164" s="103">
        <v>43480</v>
      </c>
      <c r="C164" s="104" t="s">
        <v>78</v>
      </c>
      <c r="D164" s="102" t="s">
        <v>21</v>
      </c>
      <c r="E164" s="102" t="s">
        <v>415</v>
      </c>
      <c r="F164" s="102">
        <v>1165</v>
      </c>
      <c r="G164" s="102">
        <v>1152</v>
      </c>
      <c r="H164" s="102">
        <v>1173</v>
      </c>
      <c r="I164" s="102">
        <v>1181</v>
      </c>
      <c r="J164" s="102">
        <v>1189</v>
      </c>
      <c r="K164" s="102">
        <v>1173</v>
      </c>
      <c r="L164" s="102">
        <v>500</v>
      </c>
      <c r="M164" s="105">
        <f t="shared" ref="M164:M165" si="78">IF(D164="BUY",(K164-F164)*(L164),(F164-K164)*(L164))</f>
        <v>4000</v>
      </c>
      <c r="N164" s="106">
        <f t="shared" ref="N164:N165" si="79">M164/(L164)/F164%</f>
        <v>0.68669527896995708</v>
      </c>
    </row>
    <row r="165" spans="1:14" ht="18.75" customHeight="1">
      <c r="A165" s="102">
        <v>32</v>
      </c>
      <c r="B165" s="103">
        <v>43480</v>
      </c>
      <c r="C165" s="104" t="s">
        <v>78</v>
      </c>
      <c r="D165" s="102" t="s">
        <v>21</v>
      </c>
      <c r="E165" s="102" t="s">
        <v>65</v>
      </c>
      <c r="F165" s="102">
        <v>199.5</v>
      </c>
      <c r="G165" s="102">
        <v>195.5</v>
      </c>
      <c r="H165" s="102">
        <v>201.5</v>
      </c>
      <c r="I165" s="102">
        <v>203.5</v>
      </c>
      <c r="J165" s="102">
        <v>205.5</v>
      </c>
      <c r="K165" s="102">
        <v>201.5</v>
      </c>
      <c r="L165" s="102">
        <v>2300</v>
      </c>
      <c r="M165" s="105">
        <f t="shared" si="78"/>
        <v>4600</v>
      </c>
      <c r="N165" s="106">
        <f t="shared" si="79"/>
        <v>1.0025062656641603</v>
      </c>
    </row>
    <row r="166" spans="1:14" ht="18.75" customHeight="1">
      <c r="A166" s="102">
        <v>33</v>
      </c>
      <c r="B166" s="103">
        <v>43480</v>
      </c>
      <c r="C166" s="104" t="s">
        <v>78</v>
      </c>
      <c r="D166" s="102" t="s">
        <v>21</v>
      </c>
      <c r="E166" s="102" t="s">
        <v>81</v>
      </c>
      <c r="F166" s="102">
        <v>1127</v>
      </c>
      <c r="G166" s="102">
        <v>1112</v>
      </c>
      <c r="H166" s="102">
        <v>1135</v>
      </c>
      <c r="I166" s="102">
        <v>1143</v>
      </c>
      <c r="J166" s="102">
        <v>1150</v>
      </c>
      <c r="K166" s="102">
        <v>1135</v>
      </c>
      <c r="L166" s="102">
        <v>500</v>
      </c>
      <c r="M166" s="105">
        <f t="shared" si="66"/>
        <v>4000</v>
      </c>
      <c r="N166" s="106">
        <f t="shared" ref="N166:N167" si="80">M166/(L166)/F166%</f>
        <v>0.70984915705412599</v>
      </c>
    </row>
    <row r="167" spans="1:14" ht="18.75" customHeight="1">
      <c r="A167" s="102">
        <v>34</v>
      </c>
      <c r="B167" s="103">
        <v>43479</v>
      </c>
      <c r="C167" s="104" t="s">
        <v>78</v>
      </c>
      <c r="D167" s="102" t="s">
        <v>21</v>
      </c>
      <c r="E167" s="102" t="s">
        <v>386</v>
      </c>
      <c r="F167" s="102">
        <v>1185</v>
      </c>
      <c r="G167" s="102">
        <v>1170</v>
      </c>
      <c r="H167" s="102">
        <v>1193</v>
      </c>
      <c r="I167" s="102">
        <v>1201</v>
      </c>
      <c r="J167" s="102">
        <v>1209</v>
      </c>
      <c r="K167" s="102">
        <v>1193</v>
      </c>
      <c r="L167" s="102">
        <v>750</v>
      </c>
      <c r="M167" s="105">
        <f t="shared" si="66"/>
        <v>6000</v>
      </c>
      <c r="N167" s="106">
        <f t="shared" si="80"/>
        <v>0.67510548523206748</v>
      </c>
    </row>
    <row r="168" spans="1:14" ht="18.75" customHeight="1">
      <c r="A168" s="102">
        <v>35</v>
      </c>
      <c r="B168" s="103">
        <v>43479</v>
      </c>
      <c r="C168" s="104" t="s">
        <v>78</v>
      </c>
      <c r="D168" s="102" t="s">
        <v>21</v>
      </c>
      <c r="E168" s="102" t="s">
        <v>102</v>
      </c>
      <c r="F168" s="102">
        <v>250</v>
      </c>
      <c r="G168" s="102">
        <v>246</v>
      </c>
      <c r="H168" s="102">
        <v>252</v>
      </c>
      <c r="I168" s="102">
        <v>254</v>
      </c>
      <c r="J168" s="102">
        <v>256</v>
      </c>
      <c r="K168" s="102">
        <v>256</v>
      </c>
      <c r="L168" s="102">
        <v>2200</v>
      </c>
      <c r="M168" s="105">
        <f t="shared" ref="M168:M173" si="81">IF(D168="BUY",(K168-F168)*(L168),(F168-K168)*(L168))</f>
        <v>13200</v>
      </c>
      <c r="N168" s="106">
        <f t="shared" si="67"/>
        <v>2.4</v>
      </c>
    </row>
    <row r="169" spans="1:14" ht="18.75" customHeight="1">
      <c r="A169" s="102">
        <v>36</v>
      </c>
      <c r="B169" s="103">
        <v>43476</v>
      </c>
      <c r="C169" s="104" t="s">
        <v>78</v>
      </c>
      <c r="D169" s="102" t="s">
        <v>47</v>
      </c>
      <c r="E169" s="102" t="s">
        <v>50</v>
      </c>
      <c r="F169" s="102">
        <v>87.4</v>
      </c>
      <c r="G169" s="102">
        <v>89.4</v>
      </c>
      <c r="H169" s="102">
        <v>86.4</v>
      </c>
      <c r="I169" s="102">
        <v>85.4</v>
      </c>
      <c r="J169" s="102">
        <v>84.4</v>
      </c>
      <c r="K169" s="102">
        <v>86.5</v>
      </c>
      <c r="L169" s="102">
        <v>3500</v>
      </c>
      <c r="M169" s="105">
        <f t="shared" ref="M169:M170" si="82">IF(D169="BUY",(K169-F169)*(L169),(F169-K169)*(L169))</f>
        <v>3150.00000000002</v>
      </c>
      <c r="N169" s="106">
        <f t="shared" ref="N169" si="83">M169/(L169)/F169%</f>
        <v>1.0297482837528669</v>
      </c>
    </row>
    <row r="170" spans="1:14" ht="18.75" customHeight="1">
      <c r="A170" s="102">
        <v>37</v>
      </c>
      <c r="B170" s="103">
        <v>43476</v>
      </c>
      <c r="C170" s="104" t="s">
        <v>78</v>
      </c>
      <c r="D170" s="102" t="s">
        <v>21</v>
      </c>
      <c r="E170" s="102" t="s">
        <v>413</v>
      </c>
      <c r="F170" s="102">
        <v>682</v>
      </c>
      <c r="G170" s="102">
        <v>669</v>
      </c>
      <c r="H170" s="102">
        <v>689</v>
      </c>
      <c r="I170" s="102">
        <v>696</v>
      </c>
      <c r="J170" s="102">
        <v>702</v>
      </c>
      <c r="K170" s="102">
        <v>689</v>
      </c>
      <c r="L170" s="102">
        <v>550</v>
      </c>
      <c r="M170" s="105">
        <f t="shared" si="82"/>
        <v>3850</v>
      </c>
      <c r="N170" s="106">
        <f t="shared" ref="N170" si="84">M170/(L170)/F170%</f>
        <v>1.0263929618768328</v>
      </c>
    </row>
    <row r="171" spans="1:14" ht="18.75" customHeight="1">
      <c r="A171" s="102">
        <v>38</v>
      </c>
      <c r="B171" s="103">
        <v>43475</v>
      </c>
      <c r="C171" s="104" t="s">
        <v>78</v>
      </c>
      <c r="D171" s="102" t="s">
        <v>21</v>
      </c>
      <c r="E171" s="102" t="s">
        <v>351</v>
      </c>
      <c r="F171" s="102">
        <v>93</v>
      </c>
      <c r="G171" s="102">
        <v>91.5</v>
      </c>
      <c r="H171" s="102">
        <v>93.7</v>
      </c>
      <c r="I171" s="102">
        <v>94</v>
      </c>
      <c r="J171" s="102">
        <v>95.2</v>
      </c>
      <c r="K171" s="102">
        <v>93.7</v>
      </c>
      <c r="L171" s="102">
        <v>8000</v>
      </c>
      <c r="M171" s="105">
        <f t="shared" si="81"/>
        <v>5600.0000000000227</v>
      </c>
      <c r="N171" s="106">
        <f t="shared" ref="N171" si="85">M171/(L171)/F171%</f>
        <v>0.75268817204301375</v>
      </c>
    </row>
    <row r="172" spans="1:14" ht="18.75" customHeight="1">
      <c r="A172" s="102">
        <v>39</v>
      </c>
      <c r="B172" s="103">
        <v>43475</v>
      </c>
      <c r="C172" s="104" t="s">
        <v>78</v>
      </c>
      <c r="D172" s="102" t="s">
        <v>21</v>
      </c>
      <c r="E172" s="102" t="s">
        <v>295</v>
      </c>
      <c r="F172" s="102">
        <v>778</v>
      </c>
      <c r="G172" s="102">
        <v>770</v>
      </c>
      <c r="H172" s="102">
        <v>782</v>
      </c>
      <c r="I172" s="102">
        <v>786</v>
      </c>
      <c r="J172" s="102">
        <v>790</v>
      </c>
      <c r="K172" s="102">
        <v>770</v>
      </c>
      <c r="L172" s="102">
        <v>1000</v>
      </c>
      <c r="M172" s="105">
        <f t="shared" si="81"/>
        <v>-8000</v>
      </c>
      <c r="N172" s="106">
        <f t="shared" ref="N172:N175" si="86">M172/(L172)/F172%</f>
        <v>-1.0282776349614395</v>
      </c>
    </row>
    <row r="173" spans="1:14" ht="18.75" customHeight="1">
      <c r="A173" s="102">
        <v>40</v>
      </c>
      <c r="B173" s="103">
        <v>43475</v>
      </c>
      <c r="C173" s="104" t="s">
        <v>78</v>
      </c>
      <c r="D173" s="102" t="s">
        <v>47</v>
      </c>
      <c r="E173" s="102" t="s">
        <v>84</v>
      </c>
      <c r="F173" s="102">
        <v>130.69999999999999</v>
      </c>
      <c r="G173" s="102">
        <v>132.19999999999999</v>
      </c>
      <c r="H173" s="102">
        <v>129.4</v>
      </c>
      <c r="I173" s="102">
        <v>128</v>
      </c>
      <c r="J173" s="102">
        <v>126.7</v>
      </c>
      <c r="K173" s="102">
        <v>132.5</v>
      </c>
      <c r="L173" s="102">
        <v>3500</v>
      </c>
      <c r="M173" s="105">
        <f t="shared" si="81"/>
        <v>-6300.00000000004</v>
      </c>
      <c r="N173" s="106">
        <f t="shared" si="86"/>
        <v>-1.3771996939556324</v>
      </c>
    </row>
    <row r="174" spans="1:14" ht="18.75" customHeight="1">
      <c r="A174" s="102">
        <v>41</v>
      </c>
      <c r="B174" s="103">
        <v>43475</v>
      </c>
      <c r="C174" s="104" t="s">
        <v>78</v>
      </c>
      <c r="D174" s="102" t="s">
        <v>21</v>
      </c>
      <c r="E174" s="102" t="s">
        <v>66</v>
      </c>
      <c r="F174" s="102">
        <v>109.7</v>
      </c>
      <c r="G174" s="102">
        <v>108.5</v>
      </c>
      <c r="H174" s="102">
        <v>110.4</v>
      </c>
      <c r="I174" s="102">
        <v>111</v>
      </c>
      <c r="J174" s="102">
        <v>111.6</v>
      </c>
      <c r="K174" s="102">
        <v>110.4</v>
      </c>
      <c r="L174" s="102">
        <v>6000</v>
      </c>
      <c r="M174" s="105">
        <f t="shared" ref="M174:M179" si="87">IF(D174="BUY",(K174-F174)*(L174),(F174-K174)*(L174))</f>
        <v>4200.0000000000173</v>
      </c>
      <c r="N174" s="106">
        <f t="shared" si="86"/>
        <v>0.63810391978122416</v>
      </c>
    </row>
    <row r="175" spans="1:14" ht="18.75" customHeight="1">
      <c r="A175" s="102">
        <v>42</v>
      </c>
      <c r="B175" s="103">
        <v>43474</v>
      </c>
      <c r="C175" s="104" t="s">
        <v>78</v>
      </c>
      <c r="D175" s="102" t="s">
        <v>21</v>
      </c>
      <c r="E175" s="102" t="s">
        <v>298</v>
      </c>
      <c r="F175" s="102">
        <v>1214</v>
      </c>
      <c r="G175" s="102">
        <v>1199</v>
      </c>
      <c r="H175" s="102">
        <v>1222</v>
      </c>
      <c r="I175" s="102">
        <v>1230</v>
      </c>
      <c r="J175" s="102">
        <v>1238</v>
      </c>
      <c r="K175" s="102">
        <v>1222</v>
      </c>
      <c r="L175" s="102">
        <v>600</v>
      </c>
      <c r="M175" s="105">
        <f t="shared" si="87"/>
        <v>4800</v>
      </c>
      <c r="N175" s="106">
        <f t="shared" si="86"/>
        <v>0.65897858319604607</v>
      </c>
    </row>
    <row r="176" spans="1:14" ht="18.75" customHeight="1">
      <c r="A176" s="102">
        <v>43</v>
      </c>
      <c r="B176" s="103">
        <v>43474</v>
      </c>
      <c r="C176" s="104" t="s">
        <v>78</v>
      </c>
      <c r="D176" s="102" t="s">
        <v>21</v>
      </c>
      <c r="E176" s="102" t="s">
        <v>123</v>
      </c>
      <c r="F176" s="102">
        <v>96.5</v>
      </c>
      <c r="G176" s="102">
        <v>95.2</v>
      </c>
      <c r="H176" s="102">
        <v>97.3</v>
      </c>
      <c r="I176" s="102">
        <v>98</v>
      </c>
      <c r="J176" s="102">
        <v>98.8</v>
      </c>
      <c r="K176" s="102">
        <v>97.3</v>
      </c>
      <c r="L176" s="102">
        <v>5500</v>
      </c>
      <c r="M176" s="105">
        <f t="shared" si="87"/>
        <v>4399.9999999999845</v>
      </c>
      <c r="N176" s="106">
        <f t="shared" ref="N176:N179" si="88">M176/(L176)/F176%</f>
        <v>0.82901554404144784</v>
      </c>
    </row>
    <row r="177" spans="1:14" ht="18.75" customHeight="1">
      <c r="A177" s="102">
        <v>44</v>
      </c>
      <c r="B177" s="103">
        <v>43474</v>
      </c>
      <c r="C177" s="104" t="s">
        <v>78</v>
      </c>
      <c r="D177" s="102" t="s">
        <v>47</v>
      </c>
      <c r="E177" s="102" t="s">
        <v>109</v>
      </c>
      <c r="F177" s="102">
        <v>473.5</v>
      </c>
      <c r="G177" s="102">
        <v>479</v>
      </c>
      <c r="H177" s="102">
        <v>470</v>
      </c>
      <c r="I177" s="102">
        <v>467</v>
      </c>
      <c r="J177" s="102">
        <v>464</v>
      </c>
      <c r="K177" s="102">
        <v>479</v>
      </c>
      <c r="L177" s="102">
        <v>1200</v>
      </c>
      <c r="M177" s="105">
        <f t="shared" si="87"/>
        <v>-6600</v>
      </c>
      <c r="N177" s="106">
        <f t="shared" si="88"/>
        <v>-1.1615628299894403</v>
      </c>
    </row>
    <row r="178" spans="1:14" ht="18.75" customHeight="1">
      <c r="A178" s="102">
        <v>45</v>
      </c>
      <c r="B178" s="103">
        <v>43474</v>
      </c>
      <c r="C178" s="104" t="s">
        <v>78</v>
      </c>
      <c r="D178" s="102" t="s">
        <v>47</v>
      </c>
      <c r="E178" s="102" t="s">
        <v>67</v>
      </c>
      <c r="F178" s="102">
        <v>206</v>
      </c>
      <c r="G178" s="102">
        <v>208</v>
      </c>
      <c r="H178" s="102">
        <v>205</v>
      </c>
      <c r="I178" s="102">
        <v>204</v>
      </c>
      <c r="J178" s="102">
        <v>203</v>
      </c>
      <c r="K178" s="102">
        <v>205</v>
      </c>
      <c r="L178" s="102">
        <v>3500</v>
      </c>
      <c r="M178" s="105">
        <f t="shared" si="87"/>
        <v>3500</v>
      </c>
      <c r="N178" s="106">
        <f t="shared" si="88"/>
        <v>0.4854368932038835</v>
      </c>
    </row>
    <row r="179" spans="1:14" ht="18.75" customHeight="1">
      <c r="A179" s="102">
        <v>46</v>
      </c>
      <c r="B179" s="103">
        <v>43473</v>
      </c>
      <c r="C179" s="104" t="s">
        <v>78</v>
      </c>
      <c r="D179" s="102" t="s">
        <v>21</v>
      </c>
      <c r="E179" s="102" t="s">
        <v>57</v>
      </c>
      <c r="F179" s="102">
        <v>650</v>
      </c>
      <c r="G179" s="102">
        <v>643</v>
      </c>
      <c r="H179" s="102">
        <v>654</v>
      </c>
      <c r="I179" s="102">
        <v>658</v>
      </c>
      <c r="J179" s="102">
        <v>662</v>
      </c>
      <c r="K179" s="102">
        <v>653.79999999999995</v>
      </c>
      <c r="L179" s="102">
        <v>1200</v>
      </c>
      <c r="M179" s="105">
        <f t="shared" si="87"/>
        <v>4559.9999999999454</v>
      </c>
      <c r="N179" s="106">
        <f t="shared" si="88"/>
        <v>0.58461538461537765</v>
      </c>
    </row>
    <row r="180" spans="1:14" ht="18.75" customHeight="1">
      <c r="A180" s="102">
        <v>47</v>
      </c>
      <c r="B180" s="103">
        <v>43473</v>
      </c>
      <c r="C180" s="104" t="s">
        <v>78</v>
      </c>
      <c r="D180" s="102" t="s">
        <v>21</v>
      </c>
      <c r="E180" s="102" t="s">
        <v>120</v>
      </c>
      <c r="F180" s="102">
        <v>375.5</v>
      </c>
      <c r="G180" s="102">
        <v>371.5</v>
      </c>
      <c r="H180" s="102">
        <v>377.5</v>
      </c>
      <c r="I180" s="102">
        <v>379.5</v>
      </c>
      <c r="J180" s="102">
        <v>381.5</v>
      </c>
      <c r="K180" s="102">
        <v>381.5</v>
      </c>
      <c r="L180" s="102">
        <v>2750</v>
      </c>
      <c r="M180" s="105">
        <f t="shared" ref="M180:M181" si="89">IF(D180="BUY",(K180-F180)*(L180),(F180-K180)*(L180))</f>
        <v>16500</v>
      </c>
      <c r="N180" s="106">
        <f t="shared" si="67"/>
        <v>1.5978695073235687</v>
      </c>
    </row>
    <row r="181" spans="1:14" ht="18.75" customHeight="1">
      <c r="A181" s="102">
        <v>48</v>
      </c>
      <c r="B181" s="103">
        <v>43473</v>
      </c>
      <c r="C181" s="104" t="s">
        <v>78</v>
      </c>
      <c r="D181" s="102" t="s">
        <v>21</v>
      </c>
      <c r="E181" s="102" t="s">
        <v>187</v>
      </c>
      <c r="F181" s="102">
        <v>332</v>
      </c>
      <c r="G181" s="102">
        <v>327</v>
      </c>
      <c r="H181" s="102">
        <v>334.5</v>
      </c>
      <c r="I181" s="102">
        <v>337</v>
      </c>
      <c r="J181" s="102">
        <v>339.5</v>
      </c>
      <c r="K181" s="102">
        <v>334.5</v>
      </c>
      <c r="L181" s="102">
        <v>1750</v>
      </c>
      <c r="M181" s="105">
        <f t="shared" si="89"/>
        <v>4375</v>
      </c>
      <c r="N181" s="106">
        <f t="shared" si="67"/>
        <v>0.75301204819277112</v>
      </c>
    </row>
    <row r="182" spans="1:14" ht="18.75" customHeight="1">
      <c r="A182" s="102">
        <v>49</v>
      </c>
      <c r="B182" s="103">
        <v>43472</v>
      </c>
      <c r="C182" s="104" t="s">
        <v>78</v>
      </c>
      <c r="D182" s="102" t="s">
        <v>47</v>
      </c>
      <c r="E182" s="102" t="s">
        <v>104</v>
      </c>
      <c r="F182" s="102">
        <v>941</v>
      </c>
      <c r="G182" s="102">
        <v>955</v>
      </c>
      <c r="H182" s="102">
        <v>934</v>
      </c>
      <c r="I182" s="102">
        <v>927</v>
      </c>
      <c r="J182" s="102">
        <v>920</v>
      </c>
      <c r="K182" s="102">
        <v>934</v>
      </c>
      <c r="L182" s="102">
        <v>750</v>
      </c>
      <c r="M182" s="105">
        <f t="shared" ref="M182:M184" si="90">IF(D182="BUY",(K182-F182)*(L182),(F182-K182)*(L182))</f>
        <v>5250</v>
      </c>
      <c r="N182" s="106">
        <f t="shared" ref="N182:N183" si="91">M182/(L182)/F182%</f>
        <v>0.74388947927736448</v>
      </c>
    </row>
    <row r="183" spans="1:14" ht="18.75" customHeight="1">
      <c r="A183" s="102">
        <v>50</v>
      </c>
      <c r="B183" s="103">
        <v>43472</v>
      </c>
      <c r="C183" s="104" t="s">
        <v>78</v>
      </c>
      <c r="D183" s="102" t="s">
        <v>21</v>
      </c>
      <c r="E183" s="102" t="s">
        <v>411</v>
      </c>
      <c r="F183" s="102">
        <v>178</v>
      </c>
      <c r="G183" s="102">
        <v>173.7</v>
      </c>
      <c r="H183" s="102">
        <v>181</v>
      </c>
      <c r="I183" s="102">
        <v>183.5</v>
      </c>
      <c r="J183" s="102">
        <v>186</v>
      </c>
      <c r="K183" s="102">
        <v>181</v>
      </c>
      <c r="L183" s="102">
        <v>2000</v>
      </c>
      <c r="M183" s="105">
        <f t="shared" si="90"/>
        <v>6000</v>
      </c>
      <c r="N183" s="106">
        <f t="shared" si="91"/>
        <v>1.6853932584269662</v>
      </c>
    </row>
    <row r="184" spans="1:14" ht="18.75" customHeight="1">
      <c r="A184" s="102">
        <v>51</v>
      </c>
      <c r="B184" s="103">
        <v>43469</v>
      </c>
      <c r="C184" s="104" t="s">
        <v>78</v>
      </c>
      <c r="D184" s="102" t="s">
        <v>21</v>
      </c>
      <c r="E184" s="102" t="s">
        <v>124</v>
      </c>
      <c r="F184" s="102">
        <v>190</v>
      </c>
      <c r="G184" s="102">
        <v>194</v>
      </c>
      <c r="H184" s="102">
        <v>193</v>
      </c>
      <c r="I184" s="102">
        <v>196</v>
      </c>
      <c r="J184" s="102">
        <v>199</v>
      </c>
      <c r="K184" s="102">
        <v>196</v>
      </c>
      <c r="L184" s="102">
        <v>1750</v>
      </c>
      <c r="M184" s="105">
        <f t="shared" si="90"/>
        <v>10500</v>
      </c>
      <c r="N184" s="106">
        <f t="shared" si="67"/>
        <v>3.1578947368421053</v>
      </c>
    </row>
    <row r="185" spans="1:14" ht="18.75" customHeight="1">
      <c r="A185" s="102">
        <v>52</v>
      </c>
      <c r="B185" s="103">
        <v>43469</v>
      </c>
      <c r="C185" s="104" t="s">
        <v>78</v>
      </c>
      <c r="D185" s="102" t="s">
        <v>21</v>
      </c>
      <c r="E185" s="102" t="s">
        <v>44</v>
      </c>
      <c r="F185" s="102">
        <v>108</v>
      </c>
      <c r="G185" s="102">
        <v>106.8</v>
      </c>
      <c r="H185" s="102">
        <v>108.6</v>
      </c>
      <c r="I185" s="102">
        <v>109.2</v>
      </c>
      <c r="J185" s="102">
        <v>110</v>
      </c>
      <c r="K185" s="102">
        <v>110</v>
      </c>
      <c r="L185" s="102">
        <v>6000</v>
      </c>
      <c r="M185" s="105">
        <f t="shared" ref="M185:M187" si="92">IF(D185="BUY",(K185-F185)*(L185),(F185-K185)*(L185))</f>
        <v>12000</v>
      </c>
      <c r="N185" s="106">
        <f t="shared" ref="N185:N187" si="93">M185/(L185)/F185%</f>
        <v>1.8518518518518516</v>
      </c>
    </row>
    <row r="186" spans="1:14" ht="18.75" customHeight="1">
      <c r="A186" s="102">
        <v>53</v>
      </c>
      <c r="B186" s="103">
        <v>43469</v>
      </c>
      <c r="C186" s="104" t="s">
        <v>78</v>
      </c>
      <c r="D186" s="102" t="s">
        <v>21</v>
      </c>
      <c r="E186" s="102" t="s">
        <v>320</v>
      </c>
      <c r="F186" s="102">
        <v>90.8</v>
      </c>
      <c r="G186" s="102">
        <v>89.6</v>
      </c>
      <c r="H186" s="102">
        <v>91.4</v>
      </c>
      <c r="I186" s="102">
        <v>92</v>
      </c>
      <c r="J186" s="102">
        <v>92.6</v>
      </c>
      <c r="K186" s="102">
        <v>92.6</v>
      </c>
      <c r="L186" s="102">
        <v>7000</v>
      </c>
      <c r="M186" s="105">
        <f t="shared" si="92"/>
        <v>12599.99999999998</v>
      </c>
      <c r="N186" s="106">
        <f t="shared" si="93"/>
        <v>1.9823788546255476</v>
      </c>
    </row>
    <row r="187" spans="1:14" ht="18.75" customHeight="1">
      <c r="A187" s="102">
        <v>54</v>
      </c>
      <c r="B187" s="103">
        <v>43468</v>
      </c>
      <c r="C187" s="104" t="s">
        <v>78</v>
      </c>
      <c r="D187" s="102" t="s">
        <v>47</v>
      </c>
      <c r="E187" s="102" t="s">
        <v>77</v>
      </c>
      <c r="F187" s="102">
        <v>283</v>
      </c>
      <c r="G187" s="102">
        <v>289</v>
      </c>
      <c r="H187" s="102">
        <v>280</v>
      </c>
      <c r="I187" s="102">
        <v>277</v>
      </c>
      <c r="J187" s="102">
        <v>284</v>
      </c>
      <c r="K187" s="102">
        <v>289</v>
      </c>
      <c r="L187" s="102">
        <v>1500</v>
      </c>
      <c r="M187" s="105">
        <f t="shared" si="92"/>
        <v>-9000</v>
      </c>
      <c r="N187" s="106">
        <f t="shared" si="93"/>
        <v>-2.1201413427561837</v>
      </c>
    </row>
    <row r="188" spans="1:14" ht="18.75" customHeight="1">
      <c r="A188" s="102">
        <v>55</v>
      </c>
      <c r="B188" s="103">
        <v>43468</v>
      </c>
      <c r="C188" s="104" t="s">
        <v>78</v>
      </c>
      <c r="D188" s="102" t="s">
        <v>47</v>
      </c>
      <c r="E188" s="102" t="s">
        <v>241</v>
      </c>
      <c r="F188" s="102">
        <v>98.6</v>
      </c>
      <c r="G188" s="102">
        <v>100.6</v>
      </c>
      <c r="H188" s="102">
        <v>97.6</v>
      </c>
      <c r="I188" s="102">
        <v>96.6</v>
      </c>
      <c r="J188" s="102">
        <v>95.6</v>
      </c>
      <c r="K188" s="102">
        <v>97.6</v>
      </c>
      <c r="L188" s="102">
        <v>4000</v>
      </c>
      <c r="M188" s="105">
        <f t="shared" ref="M188:M190" si="94">IF(D188="BUY",(K188-F188)*(L188),(F188-K188)*(L188))</f>
        <v>4000</v>
      </c>
      <c r="N188" s="106">
        <f t="shared" ref="N188:N190" si="95">M188/(L188)/F188%</f>
        <v>1.0141987829614605</v>
      </c>
    </row>
    <row r="189" spans="1:14" ht="18.75" customHeight="1">
      <c r="A189" s="102">
        <v>56</v>
      </c>
      <c r="B189" s="103">
        <v>43467</v>
      </c>
      <c r="C189" s="104" t="s">
        <v>78</v>
      </c>
      <c r="D189" s="102" t="s">
        <v>47</v>
      </c>
      <c r="E189" s="102" t="s">
        <v>23</v>
      </c>
      <c r="F189" s="102">
        <v>538</v>
      </c>
      <c r="G189" s="102">
        <v>545</v>
      </c>
      <c r="H189" s="102">
        <v>534</v>
      </c>
      <c r="I189" s="102">
        <v>530</v>
      </c>
      <c r="J189" s="102">
        <v>526</v>
      </c>
      <c r="K189" s="102">
        <v>534</v>
      </c>
      <c r="L189" s="102">
        <v>1000</v>
      </c>
      <c r="M189" s="105">
        <f t="shared" si="94"/>
        <v>4000</v>
      </c>
      <c r="N189" s="106">
        <f t="shared" si="95"/>
        <v>0.74349442379182162</v>
      </c>
    </row>
    <row r="190" spans="1:14" ht="18.75" customHeight="1">
      <c r="A190" s="102">
        <v>57</v>
      </c>
      <c r="B190" s="103">
        <v>43467</v>
      </c>
      <c r="C190" s="104" t="s">
        <v>78</v>
      </c>
      <c r="D190" s="102" t="s">
        <v>47</v>
      </c>
      <c r="E190" s="102" t="s">
        <v>241</v>
      </c>
      <c r="F190" s="102">
        <v>100</v>
      </c>
      <c r="G190" s="102">
        <v>102</v>
      </c>
      <c r="H190" s="102">
        <v>99</v>
      </c>
      <c r="I190" s="102">
        <v>98</v>
      </c>
      <c r="J190" s="102">
        <v>97</v>
      </c>
      <c r="K190" s="102">
        <v>99.1</v>
      </c>
      <c r="L190" s="102">
        <v>4000</v>
      </c>
      <c r="M190" s="105">
        <f t="shared" si="94"/>
        <v>3600.0000000000227</v>
      </c>
      <c r="N190" s="106">
        <f t="shared" si="95"/>
        <v>0.90000000000000568</v>
      </c>
    </row>
    <row r="191" spans="1:14" ht="18.75" customHeight="1">
      <c r="A191" s="102">
        <v>58</v>
      </c>
      <c r="B191" s="103">
        <v>43467</v>
      </c>
      <c r="C191" s="104" t="s">
        <v>78</v>
      </c>
      <c r="D191" s="102" t="s">
        <v>21</v>
      </c>
      <c r="E191" s="102" t="s">
        <v>365</v>
      </c>
      <c r="F191" s="102">
        <v>1280</v>
      </c>
      <c r="G191" s="102">
        <v>1265</v>
      </c>
      <c r="H191" s="102">
        <v>1288</v>
      </c>
      <c r="I191" s="102">
        <v>1296</v>
      </c>
      <c r="J191" s="102">
        <v>1304</v>
      </c>
      <c r="K191" s="102">
        <v>1265</v>
      </c>
      <c r="L191" s="102">
        <v>500</v>
      </c>
      <c r="M191" s="105">
        <f t="shared" ref="M191:M195" si="96">IF(D191="BUY",(K191-F191)*(L191),(F191-K191)*(L191))</f>
        <v>-7500</v>
      </c>
      <c r="N191" s="106">
        <f t="shared" ref="N191:N195" si="97">M191/(L191)/F191%</f>
        <v>-1.171875</v>
      </c>
    </row>
    <row r="192" spans="1:14" ht="18.75" customHeight="1">
      <c r="A192" s="102">
        <v>59</v>
      </c>
      <c r="B192" s="103">
        <v>43467</v>
      </c>
      <c r="C192" s="104" t="s">
        <v>78</v>
      </c>
      <c r="D192" s="102" t="s">
        <v>21</v>
      </c>
      <c r="E192" s="102" t="s">
        <v>351</v>
      </c>
      <c r="F192" s="102">
        <v>90.2</v>
      </c>
      <c r="G192" s="102">
        <v>88.8</v>
      </c>
      <c r="H192" s="102">
        <v>90.8</v>
      </c>
      <c r="I192" s="102">
        <v>91.5</v>
      </c>
      <c r="J192" s="102">
        <v>92.2</v>
      </c>
      <c r="K192" s="102">
        <v>91.5</v>
      </c>
      <c r="L192" s="102">
        <v>8000</v>
      </c>
      <c r="M192" s="105">
        <f t="shared" ref="M192:M193" si="98">IF(D192="BUY",(K192-F192)*(L192),(F192-K192)*(L192))</f>
        <v>10399.999999999978</v>
      </c>
      <c r="N192" s="106">
        <f t="shared" ref="N192:N193" si="99">M192/(L192)/F192%</f>
        <v>1.4412416851441212</v>
      </c>
    </row>
    <row r="193" spans="1:14" ht="18.75" customHeight="1">
      <c r="A193" s="102">
        <v>60</v>
      </c>
      <c r="B193" s="103">
        <v>43466</v>
      </c>
      <c r="C193" s="104" t="s">
        <v>78</v>
      </c>
      <c r="D193" s="102" t="s">
        <v>21</v>
      </c>
      <c r="E193" s="102" t="s">
        <v>408</v>
      </c>
      <c r="F193" s="102">
        <v>939</v>
      </c>
      <c r="G193" s="102">
        <v>929.5</v>
      </c>
      <c r="H193" s="102">
        <v>944</v>
      </c>
      <c r="I193" s="102">
        <v>949</v>
      </c>
      <c r="J193" s="102">
        <v>954</v>
      </c>
      <c r="K193" s="102">
        <v>929.5</v>
      </c>
      <c r="L193" s="102">
        <v>800</v>
      </c>
      <c r="M193" s="105">
        <f t="shared" si="98"/>
        <v>-7600</v>
      </c>
      <c r="N193" s="106">
        <f t="shared" si="99"/>
        <v>-1.0117145899893503</v>
      </c>
    </row>
    <row r="194" spans="1:14" ht="18.75" customHeight="1">
      <c r="A194" s="102">
        <v>61</v>
      </c>
      <c r="B194" s="103">
        <v>43466</v>
      </c>
      <c r="C194" s="104" t="s">
        <v>78</v>
      </c>
      <c r="D194" s="102" t="s">
        <v>21</v>
      </c>
      <c r="E194" s="102" t="s">
        <v>320</v>
      </c>
      <c r="F194" s="102">
        <v>89</v>
      </c>
      <c r="G194" s="102">
        <v>87.5</v>
      </c>
      <c r="H194" s="102">
        <v>89.8</v>
      </c>
      <c r="I194" s="102">
        <v>90.6</v>
      </c>
      <c r="J194" s="102">
        <v>91.4</v>
      </c>
      <c r="K194" s="102">
        <v>89.8</v>
      </c>
      <c r="L194" s="102">
        <v>7000</v>
      </c>
      <c r="M194" s="105">
        <f t="shared" si="96"/>
        <v>5599.99999999998</v>
      </c>
      <c r="N194" s="106">
        <f t="shared" si="97"/>
        <v>0.89887640449437878</v>
      </c>
    </row>
    <row r="195" spans="1:14" ht="18.75" customHeight="1">
      <c r="A195" s="102">
        <v>62</v>
      </c>
      <c r="B195" s="103">
        <v>43466</v>
      </c>
      <c r="C195" s="104" t="s">
        <v>78</v>
      </c>
      <c r="D195" s="102" t="s">
        <v>21</v>
      </c>
      <c r="E195" s="102" t="s">
        <v>51</v>
      </c>
      <c r="F195" s="102">
        <v>123</v>
      </c>
      <c r="G195" s="102">
        <v>121</v>
      </c>
      <c r="H195" s="102">
        <v>124</v>
      </c>
      <c r="I195" s="102">
        <v>125</v>
      </c>
      <c r="J195" s="102">
        <v>126</v>
      </c>
      <c r="K195" s="102">
        <v>125</v>
      </c>
      <c r="L195" s="102">
        <v>4000</v>
      </c>
      <c r="M195" s="105">
        <f t="shared" si="96"/>
        <v>8000</v>
      </c>
      <c r="N195" s="106">
        <f t="shared" si="97"/>
        <v>1.6260162601626016</v>
      </c>
    </row>
    <row r="196" spans="1:14">
      <c r="A196" s="107" t="s">
        <v>25</v>
      </c>
      <c r="B196" s="108"/>
      <c r="C196" s="109"/>
      <c r="D196" s="110"/>
      <c r="E196" s="111"/>
      <c r="F196" s="111"/>
      <c r="G196" s="112"/>
      <c r="H196" s="111"/>
      <c r="I196" s="111"/>
      <c r="J196" s="111"/>
      <c r="K196" s="111"/>
      <c r="M196" s="113"/>
    </row>
    <row r="197" spans="1:14">
      <c r="A197" s="107" t="s">
        <v>25</v>
      </c>
      <c r="B197" s="108"/>
      <c r="C197" s="109"/>
      <c r="D197" s="110"/>
      <c r="E197" s="111"/>
      <c r="F197" s="111"/>
      <c r="G197" s="112"/>
      <c r="H197" s="111"/>
      <c r="I197" s="111"/>
      <c r="J197" s="111"/>
      <c r="K197" s="111"/>
    </row>
    <row r="198" spans="1:14" ht="19.5" thickBot="1">
      <c r="A198" s="109"/>
      <c r="B198" s="108"/>
      <c r="C198" s="111"/>
      <c r="D198" s="111"/>
      <c r="E198" s="111"/>
      <c r="F198" s="114"/>
      <c r="G198" s="115"/>
      <c r="H198" s="116" t="s">
        <v>26</v>
      </c>
      <c r="I198" s="116"/>
      <c r="J198" s="117"/>
    </row>
    <row r="199" spans="1:14">
      <c r="A199" s="109"/>
      <c r="B199" s="108"/>
      <c r="C199" s="169" t="s">
        <v>27</v>
      </c>
      <c r="D199" s="169"/>
      <c r="E199" s="118">
        <v>62</v>
      </c>
      <c r="F199" s="119">
        <f>F200+F201+F202+F203+F204+F205</f>
        <v>100</v>
      </c>
      <c r="G199" s="111">
        <v>62</v>
      </c>
      <c r="H199" s="120">
        <f>G200/G199%</f>
        <v>80.645161290322577</v>
      </c>
      <c r="I199" s="120"/>
      <c r="J199" s="120"/>
    </row>
    <row r="200" spans="1:14">
      <c r="A200" s="109"/>
      <c r="B200" s="108"/>
      <c r="C200" s="168" t="s">
        <v>28</v>
      </c>
      <c r="D200" s="168"/>
      <c r="E200" s="121">
        <v>50</v>
      </c>
      <c r="F200" s="122">
        <f>(E200/E199)*100</f>
        <v>80.645161290322577</v>
      </c>
      <c r="G200" s="111">
        <v>50</v>
      </c>
      <c r="H200" s="117"/>
      <c r="I200" s="117"/>
      <c r="J200" s="111"/>
      <c r="K200" s="117"/>
    </row>
    <row r="201" spans="1:14">
      <c r="A201" s="123"/>
      <c r="B201" s="108"/>
      <c r="C201" s="168" t="s">
        <v>30</v>
      </c>
      <c r="D201" s="168"/>
      <c r="E201" s="121">
        <v>0</v>
      </c>
      <c r="F201" s="122">
        <f>(E201/E199)*100</f>
        <v>0</v>
      </c>
      <c r="G201" s="124"/>
      <c r="H201" s="111"/>
      <c r="I201" s="111"/>
      <c r="J201" s="111"/>
      <c r="K201" s="117"/>
    </row>
    <row r="202" spans="1:14">
      <c r="A202" s="123"/>
      <c r="B202" s="108"/>
      <c r="C202" s="168" t="s">
        <v>31</v>
      </c>
      <c r="D202" s="168"/>
      <c r="E202" s="121">
        <v>0</v>
      </c>
      <c r="F202" s="122">
        <f>(E202/E199)*100</f>
        <v>0</v>
      </c>
      <c r="G202" s="124"/>
      <c r="H202" s="111"/>
      <c r="J202" s="111"/>
      <c r="K202" s="117"/>
    </row>
    <row r="203" spans="1:14">
      <c r="A203" s="123"/>
      <c r="B203" s="108"/>
      <c r="C203" s="168" t="s">
        <v>32</v>
      </c>
      <c r="D203" s="168"/>
      <c r="E203" s="121">
        <v>12</v>
      </c>
      <c r="F203" s="122">
        <f>(E203/E199)*100</f>
        <v>19.35483870967742</v>
      </c>
      <c r="G203" s="124"/>
      <c r="H203" s="111"/>
      <c r="I203" s="111"/>
      <c r="J203" s="117"/>
    </row>
    <row r="204" spans="1:14">
      <c r="A204" s="123"/>
      <c r="B204" s="108"/>
      <c r="C204" s="168" t="s">
        <v>34</v>
      </c>
      <c r="D204" s="168"/>
      <c r="E204" s="121">
        <v>0</v>
      </c>
      <c r="F204" s="122">
        <f>(E204/E199)*100</f>
        <v>0</v>
      </c>
      <c r="G204" s="124"/>
      <c r="H204" s="111"/>
      <c r="I204" s="111"/>
      <c r="J204" s="117"/>
      <c r="K204" s="117"/>
    </row>
    <row r="205" spans="1:14" ht="19.5" thickBot="1">
      <c r="A205" s="123"/>
      <c r="B205" s="108"/>
      <c r="C205" s="170" t="s">
        <v>35</v>
      </c>
      <c r="D205" s="170"/>
      <c r="E205" s="125"/>
      <c r="F205" s="126">
        <f>(E205/E199)*100</f>
        <v>0</v>
      </c>
      <c r="G205" s="124"/>
      <c r="H205" s="111"/>
      <c r="I205" s="111"/>
      <c r="J205" s="127"/>
      <c r="K205" s="127"/>
      <c r="L205" s="113"/>
    </row>
    <row r="206" spans="1:14">
      <c r="A206" s="128" t="s">
        <v>36</v>
      </c>
      <c r="B206" s="108"/>
      <c r="C206" s="109"/>
      <c r="D206" s="109"/>
      <c r="E206" s="111"/>
      <c r="F206" s="111"/>
      <c r="G206" s="112"/>
      <c r="H206" s="129"/>
      <c r="I206" s="129"/>
      <c r="J206" s="129"/>
      <c r="K206" s="111"/>
    </row>
    <row r="207" spans="1:14">
      <c r="A207" s="110" t="s">
        <v>37</v>
      </c>
      <c r="B207" s="108"/>
      <c r="C207" s="130"/>
      <c r="D207" s="131"/>
      <c r="E207" s="109"/>
      <c r="F207" s="129"/>
      <c r="G207" s="112"/>
      <c r="H207" s="129"/>
      <c r="I207" s="129"/>
      <c r="J207" s="129"/>
      <c r="K207" s="111"/>
    </row>
    <row r="208" spans="1:14">
      <c r="A208" s="110" t="s">
        <v>38</v>
      </c>
      <c r="B208" s="108"/>
      <c r="C208" s="109"/>
      <c r="D208" s="131"/>
      <c r="E208" s="109"/>
      <c r="F208" s="129"/>
      <c r="G208" s="112"/>
      <c r="H208" s="117"/>
      <c r="I208" s="117"/>
      <c r="J208" s="117"/>
      <c r="K208" s="111"/>
    </row>
    <row r="209" spans="1:14">
      <c r="A209" s="110" t="s">
        <v>39</v>
      </c>
      <c r="B209" s="130"/>
      <c r="C209" s="109"/>
      <c r="D209" s="131"/>
      <c r="E209" s="109"/>
      <c r="F209" s="129"/>
      <c r="G209" s="115"/>
      <c r="H209" s="117"/>
      <c r="I209" s="117"/>
      <c r="J209" s="117"/>
      <c r="K209" s="111"/>
    </row>
    <row r="210" spans="1:14" ht="19.5" thickBot="1">
      <c r="A210" s="110" t="s">
        <v>40</v>
      </c>
      <c r="B210" s="123"/>
      <c r="C210" s="109"/>
      <c r="D210" s="132"/>
      <c r="E210" s="129"/>
      <c r="F210" s="129"/>
      <c r="G210" s="115"/>
      <c r="H210" s="117"/>
      <c r="I210" s="117"/>
      <c r="J210" s="117"/>
      <c r="K210" s="129"/>
    </row>
    <row r="211" spans="1:14" ht="19.5" thickBot="1">
      <c r="A211" s="159" t="s">
        <v>0</v>
      </c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</row>
    <row r="212" spans="1:14" ht="19.5" thickBot="1">
      <c r="A212" s="159"/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</row>
    <row r="213" spans="1:14">
      <c r="A213" s="159"/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</row>
    <row r="214" spans="1:14">
      <c r="A214" s="160" t="s">
        <v>389</v>
      </c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</row>
    <row r="215" spans="1:14">
      <c r="A215" s="160" t="s">
        <v>390</v>
      </c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</row>
    <row r="216" spans="1:14" ht="19.5" thickBot="1">
      <c r="A216" s="161" t="s">
        <v>3</v>
      </c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</row>
    <row r="217" spans="1:14">
      <c r="A217" s="162" t="s">
        <v>400</v>
      </c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</row>
    <row r="218" spans="1:14">
      <c r="A218" s="162" t="s">
        <v>5</v>
      </c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</row>
    <row r="219" spans="1:14">
      <c r="A219" s="163" t="s">
        <v>6</v>
      </c>
      <c r="B219" s="164" t="s">
        <v>7</v>
      </c>
      <c r="C219" s="164" t="s">
        <v>8</v>
      </c>
      <c r="D219" s="163" t="s">
        <v>9</v>
      </c>
      <c r="E219" s="163" t="s">
        <v>10</v>
      </c>
      <c r="F219" s="164" t="s">
        <v>11</v>
      </c>
      <c r="G219" s="164" t="s">
        <v>12</v>
      </c>
      <c r="H219" s="165" t="s">
        <v>13</v>
      </c>
      <c r="I219" s="165" t="s">
        <v>14</v>
      </c>
      <c r="J219" s="165" t="s">
        <v>15</v>
      </c>
      <c r="K219" s="166" t="s">
        <v>16</v>
      </c>
      <c r="L219" s="164" t="s">
        <v>17</v>
      </c>
      <c r="M219" s="164" t="s">
        <v>18</v>
      </c>
      <c r="N219" s="164" t="s">
        <v>19</v>
      </c>
    </row>
    <row r="220" spans="1:14">
      <c r="A220" s="163"/>
      <c r="B220" s="164"/>
      <c r="C220" s="164"/>
      <c r="D220" s="163"/>
      <c r="E220" s="163"/>
      <c r="F220" s="164"/>
      <c r="G220" s="164"/>
      <c r="H220" s="164"/>
      <c r="I220" s="164"/>
      <c r="J220" s="164"/>
      <c r="K220" s="167"/>
      <c r="L220" s="164"/>
      <c r="M220" s="164"/>
      <c r="N220" s="164"/>
    </row>
    <row r="221" spans="1:14">
      <c r="A221" s="102">
        <v>1</v>
      </c>
      <c r="B221" s="103">
        <v>43465</v>
      </c>
      <c r="C221" s="104" t="s">
        <v>78</v>
      </c>
      <c r="D221" s="102" t="s">
        <v>21</v>
      </c>
      <c r="E221" s="102" t="s">
        <v>48</v>
      </c>
      <c r="F221" s="102">
        <v>120.5</v>
      </c>
      <c r="G221" s="102">
        <v>119.3</v>
      </c>
      <c r="H221" s="102">
        <v>121.1</v>
      </c>
      <c r="I221" s="102">
        <v>121.7</v>
      </c>
      <c r="J221" s="102">
        <v>122.3</v>
      </c>
      <c r="K221" s="102">
        <v>119.3</v>
      </c>
      <c r="L221" s="102">
        <v>6000</v>
      </c>
      <c r="M221" s="105">
        <f t="shared" ref="M221:M224" si="100">IF(D221="BUY",(K221-F221)*(L221),(F221-K221)*(L221))</f>
        <v>-7200.0000000000173</v>
      </c>
      <c r="N221" s="106">
        <f t="shared" ref="N221:N224" si="101">M221/(L221)/F221%</f>
        <v>-0.99585062240664135</v>
      </c>
    </row>
    <row r="222" spans="1:14">
      <c r="A222" s="102">
        <v>2</v>
      </c>
      <c r="B222" s="103">
        <v>43465</v>
      </c>
      <c r="C222" s="104" t="s">
        <v>78</v>
      </c>
      <c r="D222" s="102" t="s">
        <v>21</v>
      </c>
      <c r="E222" s="102" t="s">
        <v>267</v>
      </c>
      <c r="F222" s="102">
        <v>529</v>
      </c>
      <c r="G222" s="102">
        <v>521</v>
      </c>
      <c r="H222" s="102">
        <v>533</v>
      </c>
      <c r="I222" s="102">
        <v>537</v>
      </c>
      <c r="J222" s="102">
        <v>541</v>
      </c>
      <c r="K222" s="102">
        <v>537</v>
      </c>
      <c r="L222" s="102">
        <v>900</v>
      </c>
      <c r="M222" s="105">
        <f t="shared" si="100"/>
        <v>7200</v>
      </c>
      <c r="N222" s="106">
        <f t="shared" si="101"/>
        <v>1.5122873345935728</v>
      </c>
    </row>
    <row r="223" spans="1:14">
      <c r="A223" s="102">
        <v>3</v>
      </c>
      <c r="B223" s="103">
        <v>43465</v>
      </c>
      <c r="C223" s="104" t="s">
        <v>78</v>
      </c>
      <c r="D223" s="102" t="s">
        <v>21</v>
      </c>
      <c r="E223" s="102" t="s">
        <v>68</v>
      </c>
      <c r="F223" s="102">
        <v>251.7</v>
      </c>
      <c r="G223" s="102">
        <v>247.7</v>
      </c>
      <c r="H223" s="102">
        <v>253.5</v>
      </c>
      <c r="I223" s="102">
        <v>255.5</v>
      </c>
      <c r="J223" s="102">
        <v>257.5</v>
      </c>
      <c r="K223" s="102">
        <v>253.5</v>
      </c>
      <c r="L223" s="102">
        <v>2100</v>
      </c>
      <c r="M223" s="105">
        <f t="shared" si="100"/>
        <v>3780.0000000000236</v>
      </c>
      <c r="N223" s="106">
        <f t="shared" si="101"/>
        <v>0.71513706793802601</v>
      </c>
    </row>
    <row r="224" spans="1:14">
      <c r="A224" s="102">
        <v>4</v>
      </c>
      <c r="B224" s="103">
        <v>43462</v>
      </c>
      <c r="C224" s="104" t="s">
        <v>78</v>
      </c>
      <c r="D224" s="102" t="s">
        <v>21</v>
      </c>
      <c r="E224" s="102" t="s">
        <v>102</v>
      </c>
      <c r="F224" s="102">
        <v>273</v>
      </c>
      <c r="G224" s="102">
        <v>269</v>
      </c>
      <c r="H224" s="102">
        <v>275</v>
      </c>
      <c r="I224" s="102">
        <v>277</v>
      </c>
      <c r="J224" s="102">
        <v>279</v>
      </c>
      <c r="K224" s="102">
        <v>275</v>
      </c>
      <c r="L224" s="102">
        <v>2200</v>
      </c>
      <c r="M224" s="105">
        <f t="shared" si="100"/>
        <v>4400</v>
      </c>
      <c r="N224" s="106">
        <f t="shared" si="101"/>
        <v>0.73260073260073255</v>
      </c>
    </row>
    <row r="225" spans="1:14">
      <c r="A225" s="102">
        <v>5</v>
      </c>
      <c r="B225" s="103">
        <v>43462</v>
      </c>
      <c r="C225" s="104" t="s">
        <v>78</v>
      </c>
      <c r="D225" s="102" t="s">
        <v>21</v>
      </c>
      <c r="E225" s="102" t="s">
        <v>48</v>
      </c>
      <c r="F225" s="102">
        <v>119.2</v>
      </c>
      <c r="G225" s="102">
        <v>118</v>
      </c>
      <c r="H225" s="102">
        <v>119.8</v>
      </c>
      <c r="I225" s="102">
        <v>120.4</v>
      </c>
      <c r="J225" s="102">
        <v>121</v>
      </c>
      <c r="K225" s="102">
        <v>120.4</v>
      </c>
      <c r="L225" s="102">
        <v>6000</v>
      </c>
      <c r="M225" s="105">
        <f t="shared" ref="M225" si="102">IF(D225="BUY",(K225-F225)*(L225),(F225-K225)*(L225))</f>
        <v>7200.0000000000173</v>
      </c>
      <c r="N225" s="106">
        <f t="shared" ref="N225" si="103">M225/(L225)/F225%</f>
        <v>1.0067114093959755</v>
      </c>
    </row>
    <row r="226" spans="1:14">
      <c r="A226" s="102">
        <v>6</v>
      </c>
      <c r="B226" s="103">
        <v>43462</v>
      </c>
      <c r="C226" s="104" t="s">
        <v>78</v>
      </c>
      <c r="D226" s="102" t="s">
        <v>21</v>
      </c>
      <c r="E226" s="102" t="s">
        <v>353</v>
      </c>
      <c r="F226" s="102">
        <v>228.5</v>
      </c>
      <c r="G226" s="102">
        <v>223.5</v>
      </c>
      <c r="H226" s="102">
        <v>231</v>
      </c>
      <c r="I226" s="102">
        <v>233.5</v>
      </c>
      <c r="J226" s="102">
        <v>236</v>
      </c>
      <c r="K226" s="102">
        <v>231</v>
      </c>
      <c r="L226" s="102">
        <v>1500</v>
      </c>
      <c r="M226" s="105">
        <f t="shared" ref="M226:M229" si="104">IF(D226="BUY",(K226-F226)*(L226),(F226-K226)*(L226))</f>
        <v>3750</v>
      </c>
      <c r="N226" s="106">
        <f t="shared" ref="N226:N229" si="105">M226/(L226)/F226%</f>
        <v>1.0940919037199124</v>
      </c>
    </row>
    <row r="227" spans="1:14">
      <c r="A227" s="102">
        <v>7</v>
      </c>
      <c r="B227" s="103">
        <v>43462</v>
      </c>
      <c r="C227" s="104" t="s">
        <v>78</v>
      </c>
      <c r="D227" s="102" t="s">
        <v>21</v>
      </c>
      <c r="E227" s="102" t="s">
        <v>72</v>
      </c>
      <c r="F227" s="102">
        <v>472.5</v>
      </c>
      <c r="G227" s="102">
        <v>467</v>
      </c>
      <c r="H227" s="102">
        <v>476</v>
      </c>
      <c r="I227" s="102">
        <v>479</v>
      </c>
      <c r="J227" s="102">
        <v>482</v>
      </c>
      <c r="K227" s="102">
        <v>476</v>
      </c>
      <c r="L227" s="102">
        <v>1300</v>
      </c>
      <c r="M227" s="105">
        <f t="shared" si="104"/>
        <v>4550</v>
      </c>
      <c r="N227" s="106">
        <f t="shared" si="105"/>
        <v>0.74074074074074081</v>
      </c>
    </row>
    <row r="228" spans="1:14">
      <c r="A228" s="102">
        <v>8</v>
      </c>
      <c r="B228" s="103">
        <v>43461</v>
      </c>
      <c r="C228" s="104" t="s">
        <v>78</v>
      </c>
      <c r="D228" s="102" t="s">
        <v>21</v>
      </c>
      <c r="E228" s="102" t="s">
        <v>380</v>
      </c>
      <c r="F228" s="102">
        <v>386</v>
      </c>
      <c r="G228" s="102">
        <v>382</v>
      </c>
      <c r="H228" s="102">
        <v>388</v>
      </c>
      <c r="I228" s="102">
        <v>390</v>
      </c>
      <c r="J228" s="102">
        <v>392</v>
      </c>
      <c r="K228" s="102">
        <v>388</v>
      </c>
      <c r="L228" s="102">
        <v>2500</v>
      </c>
      <c r="M228" s="105">
        <f t="shared" si="104"/>
        <v>5000</v>
      </c>
      <c r="N228" s="106">
        <f t="shared" si="105"/>
        <v>0.5181347150259068</v>
      </c>
    </row>
    <row r="229" spans="1:14">
      <c r="A229" s="102">
        <v>9</v>
      </c>
      <c r="B229" s="103">
        <v>43461</v>
      </c>
      <c r="C229" s="104" t="s">
        <v>78</v>
      </c>
      <c r="D229" s="102" t="s">
        <v>21</v>
      </c>
      <c r="E229" s="102" t="s">
        <v>116</v>
      </c>
      <c r="F229" s="102">
        <v>870</v>
      </c>
      <c r="G229" s="102">
        <v>856</v>
      </c>
      <c r="H229" s="102">
        <v>877</v>
      </c>
      <c r="I229" s="102">
        <v>884</v>
      </c>
      <c r="J229" s="102">
        <v>890</v>
      </c>
      <c r="K229" s="102">
        <v>856</v>
      </c>
      <c r="L229" s="102">
        <v>600</v>
      </c>
      <c r="M229" s="105">
        <f t="shared" si="104"/>
        <v>-8400</v>
      </c>
      <c r="N229" s="106">
        <f t="shared" si="105"/>
        <v>-1.6091954022988506</v>
      </c>
    </row>
    <row r="230" spans="1:14">
      <c r="A230" s="102">
        <v>10</v>
      </c>
      <c r="B230" s="103">
        <v>43460</v>
      </c>
      <c r="C230" s="104" t="s">
        <v>78</v>
      </c>
      <c r="D230" s="102" t="s">
        <v>21</v>
      </c>
      <c r="E230" s="102" t="s">
        <v>48</v>
      </c>
      <c r="F230" s="102">
        <v>114.5</v>
      </c>
      <c r="G230" s="102">
        <v>113.3</v>
      </c>
      <c r="H230" s="102">
        <v>115.1</v>
      </c>
      <c r="I230" s="102">
        <v>115.7</v>
      </c>
      <c r="J230" s="102">
        <v>116.3</v>
      </c>
      <c r="K230" s="102">
        <v>115.7</v>
      </c>
      <c r="L230" s="102">
        <v>6000</v>
      </c>
      <c r="M230" s="105">
        <f t="shared" ref="M230" si="106">IF(D230="BUY",(K230-F230)*(L230),(F230-K230)*(L230))</f>
        <v>7200.0000000000173</v>
      </c>
      <c r="N230" s="106">
        <f t="shared" ref="N230" si="107">M230/(L230)/F230%</f>
        <v>1.048034934497819</v>
      </c>
    </row>
    <row r="231" spans="1:14">
      <c r="A231" s="102">
        <v>11</v>
      </c>
      <c r="B231" s="103">
        <v>43460</v>
      </c>
      <c r="C231" s="104" t="s">
        <v>78</v>
      </c>
      <c r="D231" s="102" t="s">
        <v>21</v>
      </c>
      <c r="E231" s="102" t="s">
        <v>269</v>
      </c>
      <c r="F231" s="102">
        <v>485.5</v>
      </c>
      <c r="G231" s="102">
        <v>478</v>
      </c>
      <c r="H231" s="102">
        <v>489</v>
      </c>
      <c r="I231" s="102">
        <v>92.5</v>
      </c>
      <c r="J231" s="102">
        <v>496</v>
      </c>
      <c r="K231" s="102">
        <v>489</v>
      </c>
      <c r="L231" s="102">
        <v>1100</v>
      </c>
      <c r="M231" s="105">
        <f t="shared" ref="M231:M233" si="108">IF(D231="BUY",(K231-F231)*(L231),(F231-K231)*(L231))</f>
        <v>3850</v>
      </c>
      <c r="N231" s="106">
        <f t="shared" ref="N231:N233" si="109">M231/(L231)/F231%</f>
        <v>0.72090628218331609</v>
      </c>
    </row>
    <row r="232" spans="1:14">
      <c r="A232" s="102">
        <v>12</v>
      </c>
      <c r="B232" s="103">
        <v>43460</v>
      </c>
      <c r="C232" s="104" t="s">
        <v>78</v>
      </c>
      <c r="D232" s="102" t="s">
        <v>21</v>
      </c>
      <c r="E232" s="102" t="s">
        <v>83</v>
      </c>
      <c r="F232" s="102">
        <v>118.8</v>
      </c>
      <c r="G232" s="102">
        <v>116.8</v>
      </c>
      <c r="H232" s="102">
        <v>119.8</v>
      </c>
      <c r="I232" s="102">
        <v>120.8</v>
      </c>
      <c r="J232" s="102">
        <v>121.8</v>
      </c>
      <c r="K232" s="102">
        <v>119.8</v>
      </c>
      <c r="L232" s="102">
        <v>4000</v>
      </c>
      <c r="M232" s="105">
        <f t="shared" si="108"/>
        <v>4000</v>
      </c>
      <c r="N232" s="106">
        <f t="shared" si="109"/>
        <v>0.84175084175084181</v>
      </c>
    </row>
    <row r="233" spans="1:14">
      <c r="A233" s="102">
        <v>13</v>
      </c>
      <c r="B233" s="103">
        <v>43458</v>
      </c>
      <c r="C233" s="104" t="s">
        <v>78</v>
      </c>
      <c r="D233" s="102" t="s">
        <v>47</v>
      </c>
      <c r="E233" s="102" t="s">
        <v>125</v>
      </c>
      <c r="F233" s="102">
        <v>161.5</v>
      </c>
      <c r="G233" s="102">
        <v>165.5</v>
      </c>
      <c r="H233" s="102">
        <v>159.5</v>
      </c>
      <c r="I233" s="102">
        <v>157.5</v>
      </c>
      <c r="J233" s="102">
        <v>155.5</v>
      </c>
      <c r="K233" s="102">
        <v>159.5</v>
      </c>
      <c r="L233" s="102">
        <v>2400</v>
      </c>
      <c r="M233" s="105">
        <f t="shared" si="108"/>
        <v>4800</v>
      </c>
      <c r="N233" s="106">
        <f t="shared" si="109"/>
        <v>1.2383900928792571</v>
      </c>
    </row>
    <row r="234" spans="1:14">
      <c r="A234" s="102">
        <v>14</v>
      </c>
      <c r="B234" s="103">
        <v>43458</v>
      </c>
      <c r="C234" s="104" t="s">
        <v>78</v>
      </c>
      <c r="D234" s="102" t="s">
        <v>21</v>
      </c>
      <c r="E234" s="102" t="s">
        <v>48</v>
      </c>
      <c r="F234" s="102">
        <v>113</v>
      </c>
      <c r="G234" s="102">
        <v>111.8</v>
      </c>
      <c r="H234" s="102">
        <v>113.6</v>
      </c>
      <c r="I234" s="102">
        <v>114.2</v>
      </c>
      <c r="J234" s="102">
        <v>114.8</v>
      </c>
      <c r="K234" s="102">
        <v>113.6</v>
      </c>
      <c r="L234" s="102">
        <v>6000</v>
      </c>
      <c r="M234" s="105">
        <f t="shared" ref="M234:M236" si="110">IF(D234="BUY",(K234-F234)*(L234),(F234-K234)*(L234))</f>
        <v>3599.9999999999659</v>
      </c>
      <c r="N234" s="106">
        <f t="shared" ref="N234:N236" si="111">M234/(L234)/F234%</f>
        <v>0.53097345132742868</v>
      </c>
    </row>
    <row r="235" spans="1:14">
      <c r="A235" s="102">
        <v>15</v>
      </c>
      <c r="B235" s="103">
        <v>43455</v>
      </c>
      <c r="C235" s="104" t="s">
        <v>78</v>
      </c>
      <c r="D235" s="102" t="s">
        <v>47</v>
      </c>
      <c r="E235" s="102" t="s">
        <v>241</v>
      </c>
      <c r="F235" s="102">
        <v>103.8</v>
      </c>
      <c r="G235" s="102">
        <v>105.8</v>
      </c>
      <c r="H235" s="102">
        <v>103</v>
      </c>
      <c r="I235" s="102">
        <v>102</v>
      </c>
      <c r="J235" s="102">
        <v>101</v>
      </c>
      <c r="K235" s="102">
        <v>102</v>
      </c>
      <c r="L235" s="102">
        <v>4000</v>
      </c>
      <c r="M235" s="105">
        <f t="shared" si="110"/>
        <v>7199.9999999999891</v>
      </c>
      <c r="N235" s="106">
        <f t="shared" si="111"/>
        <v>1.7341040462427719</v>
      </c>
    </row>
    <row r="236" spans="1:14">
      <c r="A236" s="102">
        <v>16</v>
      </c>
      <c r="B236" s="103">
        <v>43455</v>
      </c>
      <c r="C236" s="104" t="s">
        <v>78</v>
      </c>
      <c r="D236" s="102" t="s">
        <v>21</v>
      </c>
      <c r="E236" s="102" t="s">
        <v>297</v>
      </c>
      <c r="F236" s="102">
        <v>867</v>
      </c>
      <c r="G236" s="102">
        <v>852</v>
      </c>
      <c r="H236" s="102">
        <v>873</v>
      </c>
      <c r="I236" s="102">
        <v>880</v>
      </c>
      <c r="J236" s="102">
        <v>886</v>
      </c>
      <c r="K236" s="102">
        <v>873</v>
      </c>
      <c r="L236" s="102">
        <v>700</v>
      </c>
      <c r="M236" s="105">
        <f t="shared" si="110"/>
        <v>4200</v>
      </c>
      <c r="N236" s="106">
        <f t="shared" si="111"/>
        <v>0.69204152249134954</v>
      </c>
    </row>
    <row r="237" spans="1:14">
      <c r="A237" s="102">
        <v>17</v>
      </c>
      <c r="B237" s="103">
        <v>43454</v>
      </c>
      <c r="C237" s="104" t="s">
        <v>78</v>
      </c>
      <c r="D237" s="102" t="s">
        <v>21</v>
      </c>
      <c r="E237" s="102" t="s">
        <v>22</v>
      </c>
      <c r="F237" s="102">
        <v>371.5</v>
      </c>
      <c r="G237" s="102">
        <v>367</v>
      </c>
      <c r="H237" s="102">
        <v>374</v>
      </c>
      <c r="I237" s="102">
        <v>376.5</v>
      </c>
      <c r="J237" s="102">
        <v>379</v>
      </c>
      <c r="K237" s="102">
        <v>374</v>
      </c>
      <c r="L237" s="102">
        <v>1800</v>
      </c>
      <c r="M237" s="105">
        <f t="shared" ref="M237:M238" si="112">IF(D237="BUY",(K237-F237)*(L237),(F237-K237)*(L237))</f>
        <v>4500</v>
      </c>
      <c r="N237" s="106">
        <f t="shared" ref="N237:N238" si="113">M237/(L237)/F237%</f>
        <v>0.67294751009421272</v>
      </c>
    </row>
    <row r="238" spans="1:14">
      <c r="A238" s="102">
        <v>18</v>
      </c>
      <c r="B238" s="103">
        <v>43454</v>
      </c>
      <c r="C238" s="104" t="s">
        <v>78</v>
      </c>
      <c r="D238" s="102" t="s">
        <v>21</v>
      </c>
      <c r="E238" s="102" t="s">
        <v>96</v>
      </c>
      <c r="F238" s="102">
        <v>238</v>
      </c>
      <c r="G238" s="102">
        <v>233</v>
      </c>
      <c r="H238" s="102">
        <v>240.5</v>
      </c>
      <c r="I238" s="102">
        <v>242</v>
      </c>
      <c r="J238" s="102">
        <v>244.5</v>
      </c>
      <c r="K238" s="102">
        <v>242</v>
      </c>
      <c r="L238" s="102">
        <v>1500</v>
      </c>
      <c r="M238" s="105">
        <f t="shared" si="112"/>
        <v>6000</v>
      </c>
      <c r="N238" s="106">
        <f t="shared" si="113"/>
        <v>1.680672268907563</v>
      </c>
    </row>
    <row r="239" spans="1:14">
      <c r="A239" s="102">
        <v>19</v>
      </c>
      <c r="B239" s="103">
        <v>43454</v>
      </c>
      <c r="C239" s="104" t="s">
        <v>78</v>
      </c>
      <c r="D239" s="102" t="s">
        <v>21</v>
      </c>
      <c r="E239" s="102" t="s">
        <v>66</v>
      </c>
      <c r="F239" s="102">
        <v>98.5</v>
      </c>
      <c r="G239" s="102">
        <v>93.3</v>
      </c>
      <c r="H239" s="102">
        <v>99.1</v>
      </c>
      <c r="I239" s="102">
        <v>99.7</v>
      </c>
      <c r="J239" s="102">
        <v>100.3</v>
      </c>
      <c r="K239" s="102">
        <v>99.7</v>
      </c>
      <c r="L239" s="102">
        <v>6000</v>
      </c>
      <c r="M239" s="105">
        <f t="shared" ref="M239:M242" si="114">IF(D239="BUY",(K239-F239)*(L239),(F239-K239)*(L239))</f>
        <v>7200.0000000000173</v>
      </c>
      <c r="N239" s="106">
        <f t="shared" ref="N239:N242" si="115">M239/(L239)/F239%</f>
        <v>1.2182741116751299</v>
      </c>
    </row>
    <row r="240" spans="1:14">
      <c r="A240" s="102">
        <v>20</v>
      </c>
      <c r="B240" s="103">
        <v>43454</v>
      </c>
      <c r="C240" s="104" t="s">
        <v>78</v>
      </c>
      <c r="D240" s="102" t="s">
        <v>21</v>
      </c>
      <c r="E240" s="102" t="s">
        <v>398</v>
      </c>
      <c r="F240" s="102">
        <v>301</v>
      </c>
      <c r="G240" s="102">
        <v>295</v>
      </c>
      <c r="H240" s="102">
        <v>304</v>
      </c>
      <c r="I240" s="102">
        <v>307</v>
      </c>
      <c r="J240" s="102">
        <v>310</v>
      </c>
      <c r="K240" s="102">
        <v>304</v>
      </c>
      <c r="L240" s="102">
        <v>1300</v>
      </c>
      <c r="M240" s="105">
        <f t="shared" si="114"/>
        <v>3900</v>
      </c>
      <c r="N240" s="106">
        <f t="shared" si="115"/>
        <v>0.99667774086378746</v>
      </c>
    </row>
    <row r="241" spans="1:14">
      <c r="A241" s="102">
        <v>21</v>
      </c>
      <c r="B241" s="103">
        <v>43453</v>
      </c>
      <c r="C241" s="104" t="s">
        <v>78</v>
      </c>
      <c r="D241" s="102" t="s">
        <v>21</v>
      </c>
      <c r="E241" s="102" t="s">
        <v>123</v>
      </c>
      <c r="F241" s="102">
        <v>95</v>
      </c>
      <c r="G241" s="102">
        <v>93.5</v>
      </c>
      <c r="H241" s="102">
        <v>95.8</v>
      </c>
      <c r="I241" s="102">
        <v>96.6</v>
      </c>
      <c r="J241" s="102">
        <v>97.4</v>
      </c>
      <c r="K241" s="102">
        <v>95.8</v>
      </c>
      <c r="L241" s="102">
        <v>5500</v>
      </c>
      <c r="M241" s="105">
        <f t="shared" si="114"/>
        <v>4399.9999999999845</v>
      </c>
      <c r="N241" s="106">
        <f t="shared" si="115"/>
        <v>0.8421052631578918</v>
      </c>
    </row>
    <row r="242" spans="1:14">
      <c r="A242" s="102">
        <v>22</v>
      </c>
      <c r="B242" s="103">
        <v>43453</v>
      </c>
      <c r="C242" s="104" t="s">
        <v>78</v>
      </c>
      <c r="D242" s="102" t="s">
        <v>21</v>
      </c>
      <c r="E242" s="102" t="s">
        <v>51</v>
      </c>
      <c r="F242" s="102">
        <v>117</v>
      </c>
      <c r="G242" s="102">
        <v>115</v>
      </c>
      <c r="H242" s="102">
        <v>118</v>
      </c>
      <c r="I242" s="102">
        <v>119</v>
      </c>
      <c r="J242" s="102">
        <v>120</v>
      </c>
      <c r="K242" s="102">
        <v>115</v>
      </c>
      <c r="L242" s="102">
        <v>4000</v>
      </c>
      <c r="M242" s="105">
        <f t="shared" si="114"/>
        <v>-8000</v>
      </c>
      <c r="N242" s="106">
        <f t="shared" si="115"/>
        <v>-1.7094017094017095</v>
      </c>
    </row>
    <row r="243" spans="1:14">
      <c r="A243" s="102">
        <v>23</v>
      </c>
      <c r="B243" s="103">
        <v>43453</v>
      </c>
      <c r="C243" s="104" t="s">
        <v>78</v>
      </c>
      <c r="D243" s="102" t="s">
        <v>21</v>
      </c>
      <c r="E243" s="102" t="s">
        <v>365</v>
      </c>
      <c r="F243" s="102">
        <v>1350</v>
      </c>
      <c r="G243" s="102">
        <v>1334</v>
      </c>
      <c r="H243" s="102">
        <v>1358</v>
      </c>
      <c r="I243" s="102">
        <v>1366</v>
      </c>
      <c r="J243" s="102">
        <v>1374</v>
      </c>
      <c r="K243" s="102">
        <v>1334</v>
      </c>
      <c r="L243" s="102">
        <v>500</v>
      </c>
      <c r="M243" s="105">
        <f t="shared" ref="M243:M245" si="116">IF(D243="BUY",(K243-F243)*(L243),(F243-K243)*(L243))</f>
        <v>-8000</v>
      </c>
      <c r="N243" s="106">
        <f t="shared" ref="N243:N245" si="117">M243/(L243)/F243%</f>
        <v>-1.1851851851851851</v>
      </c>
    </row>
    <row r="244" spans="1:14">
      <c r="A244" s="102">
        <v>24</v>
      </c>
      <c r="B244" s="103">
        <v>43453</v>
      </c>
      <c r="C244" s="104" t="s">
        <v>78</v>
      </c>
      <c r="D244" s="102" t="s">
        <v>21</v>
      </c>
      <c r="E244" s="102" t="s">
        <v>71</v>
      </c>
      <c r="F244" s="102">
        <v>2600</v>
      </c>
      <c r="G244" s="102">
        <v>2570</v>
      </c>
      <c r="H244" s="102">
        <v>2615</v>
      </c>
      <c r="I244" s="102">
        <v>2630</v>
      </c>
      <c r="J244" s="102">
        <v>2645</v>
      </c>
      <c r="K244" s="102">
        <v>2615</v>
      </c>
      <c r="L244" s="102">
        <v>250</v>
      </c>
      <c r="M244" s="105">
        <f t="shared" si="116"/>
        <v>3750</v>
      </c>
      <c r="N244" s="106">
        <f t="shared" si="117"/>
        <v>0.57692307692307687</v>
      </c>
    </row>
    <row r="245" spans="1:14">
      <c r="A245" s="102">
        <v>25</v>
      </c>
      <c r="B245" s="103">
        <v>43452</v>
      </c>
      <c r="C245" s="104" t="s">
        <v>78</v>
      </c>
      <c r="D245" s="102" t="s">
        <v>21</v>
      </c>
      <c r="E245" s="102" t="s">
        <v>44</v>
      </c>
      <c r="F245" s="102">
        <v>92</v>
      </c>
      <c r="G245" s="102">
        <v>90.5</v>
      </c>
      <c r="H245" s="102">
        <v>92.7</v>
      </c>
      <c r="I245" s="102">
        <v>93.4</v>
      </c>
      <c r="J245" s="102">
        <v>94</v>
      </c>
      <c r="K245" s="102">
        <v>90.5</v>
      </c>
      <c r="L245" s="102">
        <v>6000</v>
      </c>
      <c r="M245" s="105">
        <f t="shared" si="116"/>
        <v>-9000</v>
      </c>
      <c r="N245" s="106">
        <f t="shared" si="117"/>
        <v>-1.6304347826086956</v>
      </c>
    </row>
    <row r="246" spans="1:14">
      <c r="A246" s="102">
        <v>26</v>
      </c>
      <c r="B246" s="103">
        <v>43452</v>
      </c>
      <c r="C246" s="104" t="s">
        <v>78</v>
      </c>
      <c r="D246" s="102" t="s">
        <v>21</v>
      </c>
      <c r="E246" s="102" t="s">
        <v>66</v>
      </c>
      <c r="F246" s="102">
        <v>95.8</v>
      </c>
      <c r="G246" s="102">
        <v>94.6</v>
      </c>
      <c r="H246" s="102">
        <v>96.4</v>
      </c>
      <c r="I246" s="102">
        <v>97</v>
      </c>
      <c r="J246" s="102">
        <v>97.6</v>
      </c>
      <c r="K246" s="102">
        <v>96.4</v>
      </c>
      <c r="L246" s="102">
        <v>6000</v>
      </c>
      <c r="M246" s="105">
        <f t="shared" ref="M246:M249" si="118">IF(D246="BUY",(K246-F246)*(L246),(F246-K246)*(L246))</f>
        <v>3600.0000000000509</v>
      </c>
      <c r="N246" s="106">
        <f t="shared" ref="N246:N249" si="119">M246/(L246)/F246%</f>
        <v>0.62630480167015501</v>
      </c>
    </row>
    <row r="247" spans="1:14">
      <c r="A247" s="102">
        <v>27</v>
      </c>
      <c r="B247" s="103">
        <v>43452</v>
      </c>
      <c r="C247" s="104" t="s">
        <v>78</v>
      </c>
      <c r="D247" s="102" t="s">
        <v>21</v>
      </c>
      <c r="E247" s="102" t="s">
        <v>120</v>
      </c>
      <c r="F247" s="102">
        <v>361</v>
      </c>
      <c r="G247" s="102">
        <v>358</v>
      </c>
      <c r="H247" s="102">
        <v>362.5</v>
      </c>
      <c r="I247" s="102">
        <v>364</v>
      </c>
      <c r="J247" s="102">
        <v>364.5</v>
      </c>
      <c r="K247" s="102">
        <v>362.5</v>
      </c>
      <c r="L247" s="102">
        <v>2750</v>
      </c>
      <c r="M247" s="105">
        <f t="shared" si="118"/>
        <v>4125</v>
      </c>
      <c r="N247" s="106">
        <f t="shared" si="119"/>
        <v>0.41551246537396125</v>
      </c>
    </row>
    <row r="248" spans="1:14">
      <c r="A248" s="102">
        <v>28</v>
      </c>
      <c r="B248" s="103">
        <v>43452</v>
      </c>
      <c r="C248" s="104" t="s">
        <v>78</v>
      </c>
      <c r="D248" s="102" t="s">
        <v>21</v>
      </c>
      <c r="E248" s="102" t="s">
        <v>66</v>
      </c>
      <c r="F248" s="102">
        <v>95</v>
      </c>
      <c r="G248" s="102">
        <v>93.5</v>
      </c>
      <c r="H248" s="102">
        <v>95.7</v>
      </c>
      <c r="I248" s="102">
        <v>96.4</v>
      </c>
      <c r="J248" s="102">
        <v>97</v>
      </c>
      <c r="K248" s="102">
        <v>97</v>
      </c>
      <c r="L248" s="102">
        <v>6000</v>
      </c>
      <c r="M248" s="105">
        <f t="shared" si="118"/>
        <v>12000</v>
      </c>
      <c r="N248" s="106">
        <f t="shared" si="119"/>
        <v>2.1052631578947367</v>
      </c>
    </row>
    <row r="249" spans="1:14">
      <c r="A249" s="102">
        <v>29</v>
      </c>
      <c r="B249" s="103">
        <v>43451</v>
      </c>
      <c r="C249" s="104" t="s">
        <v>78</v>
      </c>
      <c r="D249" s="102" t="s">
        <v>21</v>
      </c>
      <c r="E249" s="102" t="s">
        <v>405</v>
      </c>
      <c r="F249" s="102">
        <v>119.3</v>
      </c>
      <c r="G249" s="102">
        <v>117</v>
      </c>
      <c r="H249" s="102">
        <v>120.5</v>
      </c>
      <c r="I249" s="102">
        <v>121.5</v>
      </c>
      <c r="J249" s="102">
        <v>122.5</v>
      </c>
      <c r="K249" s="102">
        <v>117</v>
      </c>
      <c r="L249" s="102">
        <v>3500</v>
      </c>
      <c r="M249" s="105">
        <f t="shared" si="118"/>
        <v>-8049.99999999999</v>
      </c>
      <c r="N249" s="106">
        <f t="shared" si="119"/>
        <v>-1.9279128248113973</v>
      </c>
    </row>
    <row r="250" spans="1:14">
      <c r="A250" s="102">
        <v>30</v>
      </c>
      <c r="B250" s="103">
        <v>43451</v>
      </c>
      <c r="C250" s="104" t="s">
        <v>78</v>
      </c>
      <c r="D250" s="102" t="s">
        <v>21</v>
      </c>
      <c r="E250" s="102" t="s">
        <v>115</v>
      </c>
      <c r="F250" s="102">
        <v>172</v>
      </c>
      <c r="G250" s="102">
        <v>167</v>
      </c>
      <c r="H250" s="102">
        <v>174.5</v>
      </c>
      <c r="I250" s="102">
        <v>177</v>
      </c>
      <c r="J250" s="102">
        <v>179.5</v>
      </c>
      <c r="K250" s="102">
        <v>174.5</v>
      </c>
      <c r="L250" s="102">
        <v>1500</v>
      </c>
      <c r="M250" s="105">
        <f t="shared" ref="M250:M251" si="120">IF(D250="BUY",(K250-F250)*(L250),(F250-K250)*(L250))</f>
        <v>3750</v>
      </c>
      <c r="N250" s="106">
        <f t="shared" ref="N250:N251" si="121">M250/(L250)/F250%</f>
        <v>1.4534883720930232</v>
      </c>
    </row>
    <row r="251" spans="1:14">
      <c r="A251" s="102">
        <v>31</v>
      </c>
      <c r="B251" s="103">
        <v>43448</v>
      </c>
      <c r="C251" s="104" t="s">
        <v>78</v>
      </c>
      <c r="D251" s="102" t="s">
        <v>21</v>
      </c>
      <c r="E251" s="102" t="s">
        <v>396</v>
      </c>
      <c r="F251" s="102">
        <v>37</v>
      </c>
      <c r="G251" s="102">
        <v>35.799999999999997</v>
      </c>
      <c r="H251" s="102">
        <v>37.6</v>
      </c>
      <c r="I251" s="102">
        <v>38.200000000000003</v>
      </c>
      <c r="J251" s="102">
        <v>38.799999999999997</v>
      </c>
      <c r="K251" s="102">
        <v>37.6</v>
      </c>
      <c r="L251" s="102">
        <v>7000</v>
      </c>
      <c r="M251" s="105">
        <f t="shared" si="120"/>
        <v>4200.00000000001</v>
      </c>
      <c r="N251" s="106">
        <f t="shared" si="121"/>
        <v>1.6216216216216255</v>
      </c>
    </row>
    <row r="252" spans="1:14">
      <c r="A252" s="102">
        <v>32</v>
      </c>
      <c r="B252" s="103">
        <v>43448</v>
      </c>
      <c r="C252" s="104" t="s">
        <v>78</v>
      </c>
      <c r="D252" s="102" t="s">
        <v>21</v>
      </c>
      <c r="E252" s="102" t="s">
        <v>66</v>
      </c>
      <c r="F252" s="102">
        <v>90.2</v>
      </c>
      <c r="G252" s="102">
        <v>89</v>
      </c>
      <c r="H252" s="102">
        <v>90.8</v>
      </c>
      <c r="I252" s="102">
        <v>91.5</v>
      </c>
      <c r="J252" s="102">
        <v>92</v>
      </c>
      <c r="K252" s="102">
        <v>92</v>
      </c>
      <c r="L252" s="102">
        <v>6000</v>
      </c>
      <c r="M252" s="105">
        <f t="shared" ref="M252:M253" si="122">IF(D252="BUY",(K252-F252)*(L252),(F252-K252)*(L252))</f>
        <v>10799.999999999984</v>
      </c>
      <c r="N252" s="106">
        <f t="shared" ref="N252:N253" si="123">M252/(L252)/F252%</f>
        <v>1.9955654101995537</v>
      </c>
    </row>
    <row r="253" spans="1:14">
      <c r="A253" s="102">
        <v>33</v>
      </c>
      <c r="B253" s="103">
        <v>43447</v>
      </c>
      <c r="C253" s="104" t="s">
        <v>78</v>
      </c>
      <c r="D253" s="102" t="s">
        <v>21</v>
      </c>
      <c r="E253" s="102" t="s">
        <v>269</v>
      </c>
      <c r="F253" s="102">
        <v>466</v>
      </c>
      <c r="G253" s="102">
        <v>458</v>
      </c>
      <c r="H253" s="102">
        <v>470</v>
      </c>
      <c r="I253" s="102">
        <v>474</v>
      </c>
      <c r="J253" s="102">
        <v>478</v>
      </c>
      <c r="K253" s="102">
        <v>458</v>
      </c>
      <c r="L253" s="102">
        <v>1100</v>
      </c>
      <c r="M253" s="105">
        <f t="shared" si="122"/>
        <v>-8800</v>
      </c>
      <c r="N253" s="106">
        <f t="shared" si="123"/>
        <v>-1.7167381974248928</v>
      </c>
    </row>
    <row r="254" spans="1:14">
      <c r="A254" s="102">
        <v>34</v>
      </c>
      <c r="B254" s="103">
        <v>43447</v>
      </c>
      <c r="C254" s="104" t="s">
        <v>78</v>
      </c>
      <c r="D254" s="102" t="s">
        <v>21</v>
      </c>
      <c r="E254" s="102" t="s">
        <v>50</v>
      </c>
      <c r="F254" s="102">
        <v>94</v>
      </c>
      <c r="G254" s="102">
        <v>92</v>
      </c>
      <c r="H254" s="102">
        <v>95</v>
      </c>
      <c r="I254" s="102">
        <v>96</v>
      </c>
      <c r="J254" s="102">
        <v>97</v>
      </c>
      <c r="K254" s="102">
        <v>92</v>
      </c>
      <c r="L254" s="102">
        <v>3500</v>
      </c>
      <c r="M254" s="105">
        <f t="shared" ref="M254:M256" si="124">IF(D254="BUY",(K254-F254)*(L254),(F254-K254)*(L254))</f>
        <v>-7000</v>
      </c>
      <c r="N254" s="106">
        <f t="shared" ref="N254:N256" si="125">M254/(L254)/F254%</f>
        <v>-2.1276595744680851</v>
      </c>
    </row>
    <row r="255" spans="1:14">
      <c r="A255" s="102">
        <v>35</v>
      </c>
      <c r="B255" s="103">
        <v>43447</v>
      </c>
      <c r="C255" s="104" t="s">
        <v>78</v>
      </c>
      <c r="D255" s="102" t="s">
        <v>21</v>
      </c>
      <c r="E255" s="102" t="s">
        <v>43</v>
      </c>
      <c r="F255" s="102">
        <v>697</v>
      </c>
      <c r="G255" s="102">
        <v>691</v>
      </c>
      <c r="H255" s="102">
        <v>700</v>
      </c>
      <c r="I255" s="102">
        <v>703</v>
      </c>
      <c r="J255" s="102">
        <v>706</v>
      </c>
      <c r="K255" s="102">
        <v>700</v>
      </c>
      <c r="L255" s="102">
        <v>1200</v>
      </c>
      <c r="M255" s="105">
        <f t="shared" si="124"/>
        <v>3600</v>
      </c>
      <c r="N255" s="106">
        <f t="shared" si="125"/>
        <v>0.43041606886657102</v>
      </c>
    </row>
    <row r="256" spans="1:14">
      <c r="A256" s="102">
        <v>36</v>
      </c>
      <c r="B256" s="103">
        <v>43446</v>
      </c>
      <c r="C256" s="104" t="s">
        <v>78</v>
      </c>
      <c r="D256" s="102" t="s">
        <v>21</v>
      </c>
      <c r="E256" s="102" t="s">
        <v>84</v>
      </c>
      <c r="F256" s="102">
        <v>135</v>
      </c>
      <c r="G256" s="102">
        <v>132</v>
      </c>
      <c r="H256" s="102">
        <v>136.5</v>
      </c>
      <c r="I256" s="102">
        <v>138</v>
      </c>
      <c r="J256" s="102">
        <v>139.5</v>
      </c>
      <c r="K256" s="102">
        <v>138</v>
      </c>
      <c r="L256" s="102">
        <v>3000</v>
      </c>
      <c r="M256" s="105">
        <f t="shared" si="124"/>
        <v>9000</v>
      </c>
      <c r="N256" s="106">
        <f t="shared" si="125"/>
        <v>2.2222222222222219</v>
      </c>
    </row>
    <row r="257" spans="1:14">
      <c r="A257" s="102">
        <v>37</v>
      </c>
      <c r="B257" s="103">
        <v>43446</v>
      </c>
      <c r="C257" s="104" t="s">
        <v>78</v>
      </c>
      <c r="D257" s="102" t="s">
        <v>21</v>
      </c>
      <c r="E257" s="102" t="s">
        <v>404</v>
      </c>
      <c r="F257" s="102">
        <v>1252</v>
      </c>
      <c r="G257" s="102">
        <v>1240</v>
      </c>
      <c r="H257" s="102">
        <v>1258</v>
      </c>
      <c r="I257" s="102">
        <v>1254</v>
      </c>
      <c r="J257" s="102">
        <v>1270</v>
      </c>
      <c r="K257" s="102">
        <v>1240</v>
      </c>
      <c r="L257" s="102">
        <v>700</v>
      </c>
      <c r="M257" s="105">
        <f t="shared" ref="M257" si="126">IF(D257="BUY",(K257-F257)*(L257),(F257-K257)*(L257))</f>
        <v>-8400</v>
      </c>
      <c r="N257" s="106">
        <f t="shared" ref="N257" si="127">M257/(L257)/F257%</f>
        <v>-0.95846645367412142</v>
      </c>
    </row>
    <row r="258" spans="1:14">
      <c r="A258" s="102">
        <v>38</v>
      </c>
      <c r="B258" s="103">
        <v>43446</v>
      </c>
      <c r="C258" s="104" t="s">
        <v>78</v>
      </c>
      <c r="D258" s="102" t="s">
        <v>21</v>
      </c>
      <c r="E258" s="102" t="s">
        <v>65</v>
      </c>
      <c r="F258" s="102">
        <v>197.5</v>
      </c>
      <c r="G258" s="102">
        <v>192.5</v>
      </c>
      <c r="H258" s="102">
        <v>200</v>
      </c>
      <c r="I258" s="102">
        <v>202.5</v>
      </c>
      <c r="J258" s="102">
        <v>205</v>
      </c>
      <c r="K258" s="102">
        <v>200</v>
      </c>
      <c r="L258" s="102">
        <v>1750</v>
      </c>
      <c r="M258" s="105">
        <f t="shared" ref="M258:M260" si="128">IF(D258="BUY",(K258-F258)*(L258),(F258-K258)*(L258))</f>
        <v>4375</v>
      </c>
      <c r="N258" s="106">
        <f t="shared" ref="N258:N260" si="129">M258/(L258)/F258%</f>
        <v>1.2658227848101264</v>
      </c>
    </row>
    <row r="259" spans="1:14">
      <c r="A259" s="102">
        <v>39</v>
      </c>
      <c r="B259" s="103">
        <v>43446</v>
      </c>
      <c r="C259" s="104" t="s">
        <v>78</v>
      </c>
      <c r="D259" s="102" t="s">
        <v>21</v>
      </c>
      <c r="E259" s="102" t="s">
        <v>50</v>
      </c>
      <c r="F259" s="102">
        <v>91.5</v>
      </c>
      <c r="G259" s="102">
        <v>89.5</v>
      </c>
      <c r="H259" s="102">
        <v>92.5</v>
      </c>
      <c r="I259" s="102">
        <v>93.5</v>
      </c>
      <c r="J259" s="102">
        <v>94.5</v>
      </c>
      <c r="K259" s="102">
        <v>93.5</v>
      </c>
      <c r="L259" s="102">
        <v>3500</v>
      </c>
      <c r="M259" s="105">
        <f t="shared" si="128"/>
        <v>7000</v>
      </c>
      <c r="N259" s="106">
        <f t="shared" si="129"/>
        <v>2.1857923497267757</v>
      </c>
    </row>
    <row r="260" spans="1:14">
      <c r="A260" s="102">
        <v>40</v>
      </c>
      <c r="B260" s="103">
        <v>43445</v>
      </c>
      <c r="C260" s="104" t="s">
        <v>78</v>
      </c>
      <c r="D260" s="102" t="s">
        <v>47</v>
      </c>
      <c r="E260" s="102" t="s">
        <v>174</v>
      </c>
      <c r="F260" s="102">
        <v>135.5</v>
      </c>
      <c r="G260" s="102">
        <v>137.5</v>
      </c>
      <c r="H260" s="102">
        <v>134.5</v>
      </c>
      <c r="I260" s="102">
        <v>133.5</v>
      </c>
      <c r="J260" s="102">
        <v>132.5</v>
      </c>
      <c r="K260" s="102">
        <v>137.5</v>
      </c>
      <c r="L260" s="102">
        <v>3750</v>
      </c>
      <c r="M260" s="105">
        <f t="shared" si="128"/>
        <v>-7500</v>
      </c>
      <c r="N260" s="106">
        <f t="shared" si="129"/>
        <v>-1.4760147601476015</v>
      </c>
    </row>
    <row r="261" spans="1:14">
      <c r="A261" s="102">
        <v>41</v>
      </c>
      <c r="B261" s="103">
        <v>43444</v>
      </c>
      <c r="C261" s="104" t="s">
        <v>78</v>
      </c>
      <c r="D261" s="102" t="s">
        <v>21</v>
      </c>
      <c r="E261" s="102" t="s">
        <v>403</v>
      </c>
      <c r="F261" s="102">
        <v>722</v>
      </c>
      <c r="G261" s="102">
        <v>708</v>
      </c>
      <c r="H261" s="102">
        <v>730</v>
      </c>
      <c r="I261" s="102">
        <v>736</v>
      </c>
      <c r="J261" s="102">
        <v>745</v>
      </c>
      <c r="K261" s="102">
        <v>708</v>
      </c>
      <c r="L261" s="102">
        <v>500</v>
      </c>
      <c r="M261" s="105">
        <f t="shared" ref="M261" si="130">IF(D261="BUY",(K261-F261)*(L261),(F261-K261)*(L261))</f>
        <v>-7000</v>
      </c>
      <c r="N261" s="106">
        <f t="shared" ref="N261" si="131">M261/(L261)/F261%</f>
        <v>-1.9390581717451525</v>
      </c>
    </row>
    <row r="262" spans="1:14">
      <c r="A262" s="102">
        <v>42</v>
      </c>
      <c r="B262" s="103">
        <v>43444</v>
      </c>
      <c r="C262" s="104" t="s">
        <v>78</v>
      </c>
      <c r="D262" s="102" t="s">
        <v>21</v>
      </c>
      <c r="E262" s="102" t="s">
        <v>67</v>
      </c>
      <c r="F262" s="102">
        <v>220</v>
      </c>
      <c r="G262" s="102">
        <v>218</v>
      </c>
      <c r="H262" s="102">
        <v>221</v>
      </c>
      <c r="I262" s="102">
        <v>222</v>
      </c>
      <c r="J262" s="102">
        <v>223</v>
      </c>
      <c r="K262" s="102">
        <v>218</v>
      </c>
      <c r="L262" s="102">
        <v>3500</v>
      </c>
      <c r="M262" s="105">
        <f t="shared" ref="M262:M264" si="132">IF(D262="BUY",(K262-F262)*(L262),(F262-K262)*(L262))</f>
        <v>-7000</v>
      </c>
      <c r="N262" s="106">
        <f t="shared" ref="N262:N264" si="133">M262/(L262)/F262%</f>
        <v>-0.90909090909090906</v>
      </c>
    </row>
    <row r="263" spans="1:14">
      <c r="A263" s="102">
        <v>43</v>
      </c>
      <c r="B263" s="103">
        <v>43440</v>
      </c>
      <c r="C263" s="104" t="s">
        <v>78</v>
      </c>
      <c r="D263" s="102" t="s">
        <v>47</v>
      </c>
      <c r="E263" s="102" t="s">
        <v>382</v>
      </c>
      <c r="F263" s="102">
        <v>163</v>
      </c>
      <c r="G263" s="102">
        <v>168</v>
      </c>
      <c r="H263" s="102">
        <v>160.5</v>
      </c>
      <c r="I263" s="102">
        <v>158</v>
      </c>
      <c r="J263" s="102">
        <v>155.5</v>
      </c>
      <c r="K263" s="102">
        <v>158</v>
      </c>
      <c r="L263" s="102">
        <v>1500</v>
      </c>
      <c r="M263" s="105">
        <f t="shared" si="132"/>
        <v>7500</v>
      </c>
      <c r="N263" s="106">
        <f t="shared" si="133"/>
        <v>3.0674846625766872</v>
      </c>
    </row>
    <row r="264" spans="1:14">
      <c r="A264" s="102">
        <v>44</v>
      </c>
      <c r="B264" s="103">
        <v>43441</v>
      </c>
      <c r="C264" s="104" t="s">
        <v>78</v>
      </c>
      <c r="D264" s="102" t="s">
        <v>47</v>
      </c>
      <c r="E264" s="102" t="s">
        <v>391</v>
      </c>
      <c r="F264" s="102">
        <v>234</v>
      </c>
      <c r="G264" s="102">
        <v>240</v>
      </c>
      <c r="H264" s="102">
        <v>231</v>
      </c>
      <c r="I264" s="102">
        <v>228</v>
      </c>
      <c r="J264" s="102">
        <v>225</v>
      </c>
      <c r="K264" s="102">
        <v>240</v>
      </c>
      <c r="L264" s="102">
        <v>1250</v>
      </c>
      <c r="M264" s="105">
        <f t="shared" si="132"/>
        <v>-7500</v>
      </c>
      <c r="N264" s="106">
        <f t="shared" si="133"/>
        <v>-2.5641025641025643</v>
      </c>
    </row>
    <row r="265" spans="1:14">
      <c r="A265" s="102">
        <v>45</v>
      </c>
      <c r="B265" s="103">
        <v>43441</v>
      </c>
      <c r="C265" s="104" t="s">
        <v>78</v>
      </c>
      <c r="D265" s="102" t="s">
        <v>47</v>
      </c>
      <c r="E265" s="102" t="s">
        <v>124</v>
      </c>
      <c r="F265" s="102">
        <v>165.5</v>
      </c>
      <c r="G265" s="102">
        <v>170</v>
      </c>
      <c r="H265" s="102">
        <v>163</v>
      </c>
      <c r="I265" s="102">
        <v>160.5</v>
      </c>
      <c r="J265" s="102">
        <v>158</v>
      </c>
      <c r="K265" s="102">
        <v>163</v>
      </c>
      <c r="L265" s="102">
        <v>1750</v>
      </c>
      <c r="M265" s="105">
        <f t="shared" ref="M265:M266" si="134">IF(D265="BUY",(K265-F265)*(L265),(F265-K265)*(L265))</f>
        <v>4375</v>
      </c>
      <c r="N265" s="106">
        <f t="shared" ref="N265:N266" si="135">M265/(L265)/F265%</f>
        <v>1.5105740181268883</v>
      </c>
    </row>
    <row r="266" spans="1:14">
      <c r="A266" s="102">
        <v>46</v>
      </c>
      <c r="B266" s="103">
        <v>43440</v>
      </c>
      <c r="C266" s="104" t="s">
        <v>78</v>
      </c>
      <c r="D266" s="102" t="s">
        <v>47</v>
      </c>
      <c r="E266" s="102" t="s">
        <v>402</v>
      </c>
      <c r="F266" s="102">
        <v>297</v>
      </c>
      <c r="G266" s="102">
        <v>303</v>
      </c>
      <c r="H266" s="102">
        <v>294</v>
      </c>
      <c r="I266" s="102">
        <v>291</v>
      </c>
      <c r="J266" s="102">
        <v>288</v>
      </c>
      <c r="K266" s="102">
        <v>294</v>
      </c>
      <c r="L266" s="102">
        <v>1300</v>
      </c>
      <c r="M266" s="105">
        <f t="shared" si="134"/>
        <v>3900</v>
      </c>
      <c r="N266" s="106">
        <f t="shared" si="135"/>
        <v>1.0101010101010099</v>
      </c>
    </row>
    <row r="267" spans="1:14">
      <c r="A267" s="102">
        <v>47</v>
      </c>
      <c r="B267" s="103">
        <v>43440</v>
      </c>
      <c r="C267" s="104" t="s">
        <v>78</v>
      </c>
      <c r="D267" s="102" t="s">
        <v>47</v>
      </c>
      <c r="E267" s="102" t="s">
        <v>384</v>
      </c>
      <c r="F267" s="102">
        <v>65.5</v>
      </c>
      <c r="G267" s="102">
        <v>70</v>
      </c>
      <c r="H267" s="102">
        <v>63</v>
      </c>
      <c r="I267" s="102">
        <v>60.5</v>
      </c>
      <c r="J267" s="102">
        <v>58</v>
      </c>
      <c r="K267" s="102">
        <v>63</v>
      </c>
      <c r="L267" s="102">
        <v>1500</v>
      </c>
      <c r="M267" s="105">
        <f t="shared" ref="M267:M268" si="136">IF(D267="BUY",(K267-F267)*(L267),(F267-K267)*(L267))</f>
        <v>3750</v>
      </c>
      <c r="N267" s="106">
        <f t="shared" ref="N267:N268" si="137">M267/(L267)/F267%</f>
        <v>3.8167938931297707</v>
      </c>
    </row>
    <row r="268" spans="1:14">
      <c r="A268" s="102">
        <v>48</v>
      </c>
      <c r="B268" s="103">
        <v>43439</v>
      </c>
      <c r="C268" s="104" t="s">
        <v>78</v>
      </c>
      <c r="D268" s="102" t="s">
        <v>21</v>
      </c>
      <c r="E268" s="102" t="s">
        <v>401</v>
      </c>
      <c r="F268" s="102">
        <v>1057</v>
      </c>
      <c r="G268" s="102">
        <v>1045</v>
      </c>
      <c r="H268" s="102">
        <v>1063</v>
      </c>
      <c r="I268" s="102">
        <v>1069</v>
      </c>
      <c r="J268" s="102">
        <v>1075</v>
      </c>
      <c r="K268" s="102">
        <v>1063</v>
      </c>
      <c r="L268" s="102">
        <v>700</v>
      </c>
      <c r="M268" s="105">
        <f t="shared" si="136"/>
        <v>4200</v>
      </c>
      <c r="N268" s="106">
        <f t="shared" si="137"/>
        <v>0.56764427625354774</v>
      </c>
    </row>
    <row r="269" spans="1:14">
      <c r="A269" s="102">
        <v>49</v>
      </c>
      <c r="B269" s="103">
        <v>43439</v>
      </c>
      <c r="C269" s="104" t="s">
        <v>78</v>
      </c>
      <c r="D269" s="102" t="s">
        <v>21</v>
      </c>
      <c r="E269" s="102" t="s">
        <v>54</v>
      </c>
      <c r="F269" s="102">
        <v>1303</v>
      </c>
      <c r="G269" s="102">
        <v>1281</v>
      </c>
      <c r="H269" s="102">
        <v>1315</v>
      </c>
      <c r="I269" s="102">
        <v>1327</v>
      </c>
      <c r="J269" s="102">
        <v>1339</v>
      </c>
      <c r="K269" s="102">
        <v>1281</v>
      </c>
      <c r="L269" s="102">
        <v>350</v>
      </c>
      <c r="M269" s="105">
        <f t="shared" ref="M269:M270" si="138">IF(D269="BUY",(K269-F269)*(L269),(F269-K269)*(L269))</f>
        <v>-7700</v>
      </c>
      <c r="N269" s="106">
        <f t="shared" ref="N269:N270" si="139">M269/(L269)/F269%</f>
        <v>-1.6884113584036839</v>
      </c>
    </row>
    <row r="270" spans="1:14">
      <c r="A270" s="102">
        <v>50</v>
      </c>
      <c r="B270" s="103">
        <v>43438</v>
      </c>
      <c r="C270" s="104" t="s">
        <v>78</v>
      </c>
      <c r="D270" s="102" t="s">
        <v>21</v>
      </c>
      <c r="E270" s="102" t="s">
        <v>295</v>
      </c>
      <c r="F270" s="102">
        <v>829</v>
      </c>
      <c r="G270" s="102">
        <v>831</v>
      </c>
      <c r="H270" s="102">
        <v>833</v>
      </c>
      <c r="I270" s="102">
        <v>837</v>
      </c>
      <c r="J270" s="102">
        <v>841</v>
      </c>
      <c r="K270" s="102">
        <v>833</v>
      </c>
      <c r="L270" s="102">
        <v>1000</v>
      </c>
      <c r="M270" s="105">
        <f t="shared" si="138"/>
        <v>4000</v>
      </c>
      <c r="N270" s="106">
        <f t="shared" si="139"/>
        <v>0.48250904704463216</v>
      </c>
    </row>
    <row r="271" spans="1:14">
      <c r="A271" s="102">
        <v>51</v>
      </c>
      <c r="B271" s="103">
        <v>43438</v>
      </c>
      <c r="C271" s="104" t="s">
        <v>78</v>
      </c>
      <c r="D271" s="102" t="s">
        <v>21</v>
      </c>
      <c r="E271" s="102" t="s">
        <v>174</v>
      </c>
      <c r="F271" s="102">
        <v>145.5</v>
      </c>
      <c r="G271" s="102">
        <v>143.5</v>
      </c>
      <c r="H271" s="102">
        <v>146.5</v>
      </c>
      <c r="I271" s="102">
        <v>147.5</v>
      </c>
      <c r="J271" s="102">
        <v>148.5</v>
      </c>
      <c r="K271" s="102">
        <v>146.5</v>
      </c>
      <c r="L271" s="102">
        <v>3750</v>
      </c>
      <c r="M271" s="105">
        <f t="shared" ref="M271:M272" si="140">IF(D271="BUY",(K271-F271)*(L271),(F271-K271)*(L271))</f>
        <v>3750</v>
      </c>
      <c r="N271" s="106">
        <f t="shared" ref="N271:N272" si="141">M271/(L271)/F271%</f>
        <v>0.6872852233676976</v>
      </c>
    </row>
    <row r="272" spans="1:14">
      <c r="A272" s="102">
        <v>52</v>
      </c>
      <c r="B272" s="103">
        <v>43437</v>
      </c>
      <c r="C272" s="104" t="s">
        <v>78</v>
      </c>
      <c r="D272" s="102" t="s">
        <v>21</v>
      </c>
      <c r="E272" s="102" t="s">
        <v>297</v>
      </c>
      <c r="F272" s="102">
        <v>900</v>
      </c>
      <c r="G272" s="102">
        <v>880</v>
      </c>
      <c r="H272" s="102">
        <v>905</v>
      </c>
      <c r="I272" s="102">
        <v>910</v>
      </c>
      <c r="J272" s="102">
        <v>915</v>
      </c>
      <c r="K272" s="102">
        <v>905</v>
      </c>
      <c r="L272" s="102">
        <v>700</v>
      </c>
      <c r="M272" s="105">
        <f t="shared" si="140"/>
        <v>3500</v>
      </c>
      <c r="N272" s="106">
        <f t="shared" si="141"/>
        <v>0.55555555555555558</v>
      </c>
    </row>
    <row r="273" spans="1:14">
      <c r="A273" s="102">
        <v>53</v>
      </c>
      <c r="B273" s="103">
        <v>43437</v>
      </c>
      <c r="C273" s="104" t="s">
        <v>78</v>
      </c>
      <c r="D273" s="102" t="s">
        <v>21</v>
      </c>
      <c r="E273" s="102" t="s">
        <v>44</v>
      </c>
      <c r="F273" s="102">
        <v>87.3</v>
      </c>
      <c r="G273" s="102">
        <v>85.9</v>
      </c>
      <c r="H273" s="102">
        <v>88</v>
      </c>
      <c r="I273" s="102">
        <v>88.8</v>
      </c>
      <c r="J273" s="102">
        <v>89.6</v>
      </c>
      <c r="K273" s="102">
        <v>88.8</v>
      </c>
      <c r="L273" s="102">
        <v>6000</v>
      </c>
      <c r="M273" s="105">
        <f t="shared" ref="M273" si="142">IF(D273="BUY",(K273-F273)*(L273),(F273-K273)*(L273))</f>
        <v>9000</v>
      </c>
      <c r="N273" s="106">
        <f t="shared" ref="N273" si="143">M273/(L273)/F273%</f>
        <v>1.7182130584192441</v>
      </c>
    </row>
    <row r="274" spans="1:14">
      <c r="A274" s="107" t="s">
        <v>25</v>
      </c>
      <c r="B274" s="108"/>
      <c r="C274" s="109"/>
      <c r="D274" s="110"/>
      <c r="E274" s="111"/>
      <c r="F274" s="111"/>
      <c r="G274" s="112"/>
      <c r="H274" s="111"/>
      <c r="I274" s="111"/>
      <c r="J274" s="111"/>
      <c r="K274" s="111"/>
      <c r="M274" s="113"/>
    </row>
    <row r="275" spans="1:14">
      <c r="A275" s="107" t="s">
        <v>25</v>
      </c>
      <c r="B275" s="108"/>
      <c r="C275" s="109"/>
      <c r="D275" s="110"/>
      <c r="E275" s="111"/>
      <c r="F275" s="111"/>
      <c r="G275" s="112"/>
      <c r="H275" s="111"/>
      <c r="I275" s="111"/>
      <c r="J275" s="111"/>
      <c r="K275" s="111"/>
    </row>
    <row r="276" spans="1:14" ht="19.5" thickBot="1">
      <c r="A276" s="109"/>
      <c r="B276" s="108"/>
      <c r="C276" s="111"/>
      <c r="D276" s="111"/>
      <c r="E276" s="111"/>
      <c r="F276" s="114"/>
      <c r="G276" s="115"/>
      <c r="H276" s="116" t="s">
        <v>26</v>
      </c>
      <c r="I276" s="116"/>
      <c r="J276" s="117"/>
    </row>
    <row r="277" spans="1:14">
      <c r="A277" s="109"/>
      <c r="B277" s="108"/>
      <c r="C277" s="169" t="s">
        <v>27</v>
      </c>
      <c r="D277" s="169"/>
      <c r="E277" s="118">
        <v>53</v>
      </c>
      <c r="F277" s="119">
        <f>F278+F279+F280+F281+F282+F283</f>
        <v>100</v>
      </c>
      <c r="G277" s="111">
        <v>53</v>
      </c>
      <c r="H277" s="120">
        <f>G278/G277%</f>
        <v>73.584905660377359</v>
      </c>
      <c r="I277" s="120"/>
      <c r="J277" s="120"/>
    </row>
    <row r="278" spans="1:14">
      <c r="A278" s="109"/>
      <c r="B278" s="108"/>
      <c r="C278" s="168" t="s">
        <v>28</v>
      </c>
      <c r="D278" s="168"/>
      <c r="E278" s="121">
        <v>39</v>
      </c>
      <c r="F278" s="122">
        <f>(E278/E277)*100</f>
        <v>73.584905660377359</v>
      </c>
      <c r="G278" s="111">
        <v>39</v>
      </c>
      <c r="H278" s="117"/>
      <c r="I278" s="117"/>
      <c r="J278" s="111"/>
      <c r="K278" s="117"/>
    </row>
    <row r="279" spans="1:14">
      <c r="A279" s="123"/>
      <c r="B279" s="108"/>
      <c r="C279" s="168" t="s">
        <v>30</v>
      </c>
      <c r="D279" s="168"/>
      <c r="E279" s="121">
        <v>0</v>
      </c>
      <c r="F279" s="122">
        <f>(E279/E277)*100</f>
        <v>0</v>
      </c>
      <c r="G279" s="124"/>
      <c r="H279" s="111"/>
      <c r="I279" s="111"/>
      <c r="J279" s="111"/>
      <c r="K279" s="117"/>
    </row>
    <row r="280" spans="1:14">
      <c r="A280" s="123"/>
      <c r="B280" s="108"/>
      <c r="C280" s="168" t="s">
        <v>31</v>
      </c>
      <c r="D280" s="168"/>
      <c r="E280" s="121">
        <v>0</v>
      </c>
      <c r="F280" s="122">
        <f>(E280/E277)*100</f>
        <v>0</v>
      </c>
      <c r="G280" s="124"/>
      <c r="H280" s="111"/>
      <c r="J280" s="111"/>
      <c r="K280" s="117"/>
    </row>
    <row r="281" spans="1:14">
      <c r="A281" s="123"/>
      <c r="B281" s="108"/>
      <c r="C281" s="168" t="s">
        <v>32</v>
      </c>
      <c r="D281" s="168"/>
      <c r="E281" s="121">
        <v>14</v>
      </c>
      <c r="F281" s="122">
        <f>(E281/E277)*100</f>
        <v>26.415094339622641</v>
      </c>
      <c r="G281" s="124"/>
      <c r="H281" s="111"/>
      <c r="I281" s="111"/>
      <c r="J281" s="117"/>
    </row>
    <row r="282" spans="1:14">
      <c r="A282" s="123"/>
      <c r="B282" s="108"/>
      <c r="C282" s="168" t="s">
        <v>34</v>
      </c>
      <c r="D282" s="168"/>
      <c r="E282" s="121">
        <v>0</v>
      </c>
      <c r="F282" s="122">
        <f>(E282/E277)*100</f>
        <v>0</v>
      </c>
      <c r="G282" s="124"/>
      <c r="H282" s="111"/>
      <c r="I282" s="111"/>
      <c r="J282" s="117"/>
      <c r="K282" s="117"/>
    </row>
    <row r="283" spans="1:14" ht="19.5" thickBot="1">
      <c r="A283" s="123"/>
      <c r="B283" s="108"/>
      <c r="C283" s="170" t="s">
        <v>35</v>
      </c>
      <c r="D283" s="170"/>
      <c r="E283" s="125"/>
      <c r="F283" s="126">
        <f>(E283/E277)*100</f>
        <v>0</v>
      </c>
      <c r="G283" s="124"/>
      <c r="H283" s="111"/>
      <c r="I283" s="111"/>
      <c r="J283" s="127"/>
      <c r="K283" s="127"/>
      <c r="L283" s="113"/>
    </row>
    <row r="284" spans="1:14">
      <c r="A284" s="128" t="s">
        <v>36</v>
      </c>
      <c r="B284" s="108"/>
      <c r="C284" s="109"/>
      <c r="D284" s="109"/>
      <c r="E284" s="111"/>
      <c r="F284" s="111"/>
      <c r="G284" s="112"/>
      <c r="H284" s="129"/>
      <c r="I284" s="129"/>
      <c r="J284" s="129"/>
      <c r="K284" s="111"/>
    </row>
    <row r="285" spans="1:14">
      <c r="A285" s="110" t="s">
        <v>37</v>
      </c>
      <c r="B285" s="108"/>
      <c r="C285" s="130"/>
      <c r="D285" s="131"/>
      <c r="E285" s="109"/>
      <c r="F285" s="129"/>
      <c r="G285" s="112"/>
      <c r="H285" s="129"/>
      <c r="I285" s="129"/>
      <c r="J285" s="129"/>
      <c r="K285" s="111"/>
    </row>
    <row r="286" spans="1:14">
      <c r="A286" s="110" t="s">
        <v>38</v>
      </c>
      <c r="B286" s="108"/>
      <c r="C286" s="109"/>
      <c r="D286" s="131"/>
      <c r="E286" s="109"/>
      <c r="F286" s="129"/>
      <c r="G286" s="112"/>
      <c r="H286" s="117"/>
      <c r="I286" s="117"/>
      <c r="J286" s="117"/>
      <c r="K286" s="111"/>
    </row>
    <row r="287" spans="1:14">
      <c r="A287" s="110" t="s">
        <v>39</v>
      </c>
      <c r="B287" s="130"/>
      <c r="C287" s="109"/>
      <c r="D287" s="131"/>
      <c r="E287" s="109"/>
      <c r="F287" s="129"/>
      <c r="G287" s="115"/>
      <c r="H287" s="117"/>
      <c r="I287" s="117"/>
      <c r="J287" s="117"/>
      <c r="K287" s="111"/>
    </row>
    <row r="288" spans="1:14" ht="19.5" thickBot="1">
      <c r="A288" s="110" t="s">
        <v>40</v>
      </c>
      <c r="B288" s="123"/>
      <c r="C288" s="109"/>
      <c r="D288" s="132"/>
      <c r="E288" s="129"/>
      <c r="F288" s="129"/>
      <c r="G288" s="115"/>
      <c r="H288" s="117"/>
      <c r="I288" s="117"/>
      <c r="J288" s="117"/>
      <c r="K288" s="129"/>
    </row>
    <row r="289" spans="1:14" ht="19.5" thickBot="1">
      <c r="A289" s="159" t="s">
        <v>0</v>
      </c>
      <c r="B289" s="159"/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</row>
    <row r="290" spans="1:14" ht="19.5" thickBot="1">
      <c r="A290" s="159"/>
      <c r="B290" s="159"/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</row>
    <row r="291" spans="1:14">
      <c r="A291" s="159"/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</row>
    <row r="292" spans="1:14">
      <c r="A292" s="160" t="s">
        <v>389</v>
      </c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</row>
    <row r="293" spans="1:14">
      <c r="A293" s="160" t="s">
        <v>390</v>
      </c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</row>
    <row r="294" spans="1:14" ht="19.5" thickBot="1">
      <c r="A294" s="161" t="s">
        <v>3</v>
      </c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</row>
    <row r="295" spans="1:14">
      <c r="A295" s="162" t="s">
        <v>393</v>
      </c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</row>
    <row r="296" spans="1:14">
      <c r="A296" s="162" t="s">
        <v>5</v>
      </c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</row>
    <row r="297" spans="1:14">
      <c r="A297" s="163" t="s">
        <v>6</v>
      </c>
      <c r="B297" s="164" t="s">
        <v>7</v>
      </c>
      <c r="C297" s="164" t="s">
        <v>8</v>
      </c>
      <c r="D297" s="163" t="s">
        <v>9</v>
      </c>
      <c r="E297" s="163" t="s">
        <v>10</v>
      </c>
      <c r="F297" s="164" t="s">
        <v>11</v>
      </c>
      <c r="G297" s="164" t="s">
        <v>12</v>
      </c>
      <c r="H297" s="165" t="s">
        <v>13</v>
      </c>
      <c r="I297" s="165" t="s">
        <v>14</v>
      </c>
      <c r="J297" s="165" t="s">
        <v>15</v>
      </c>
      <c r="K297" s="166" t="s">
        <v>16</v>
      </c>
      <c r="L297" s="164" t="s">
        <v>17</v>
      </c>
      <c r="M297" s="164" t="s">
        <v>18</v>
      </c>
      <c r="N297" s="164" t="s">
        <v>19</v>
      </c>
    </row>
    <row r="298" spans="1:14">
      <c r="A298" s="163"/>
      <c r="B298" s="164"/>
      <c r="C298" s="164"/>
      <c r="D298" s="163"/>
      <c r="E298" s="163"/>
      <c r="F298" s="164"/>
      <c r="G298" s="164"/>
      <c r="H298" s="164"/>
      <c r="I298" s="164"/>
      <c r="J298" s="164"/>
      <c r="K298" s="167"/>
      <c r="L298" s="164"/>
      <c r="M298" s="164"/>
      <c r="N298" s="164"/>
    </row>
    <row r="299" spans="1:14">
      <c r="A299" s="102">
        <v>1</v>
      </c>
      <c r="B299" s="103">
        <v>43434</v>
      </c>
      <c r="C299" s="104" t="s">
        <v>78</v>
      </c>
      <c r="D299" s="102" t="s">
        <v>21</v>
      </c>
      <c r="E299" s="102" t="s">
        <v>241</v>
      </c>
      <c r="F299" s="102">
        <v>112.5</v>
      </c>
      <c r="G299" s="102">
        <v>110.5</v>
      </c>
      <c r="H299" s="102">
        <v>113.5</v>
      </c>
      <c r="I299" s="102">
        <v>114.5</v>
      </c>
      <c r="J299" s="102">
        <v>115.5</v>
      </c>
      <c r="K299" s="102">
        <v>110.5</v>
      </c>
      <c r="L299" s="102">
        <v>4000</v>
      </c>
      <c r="M299" s="105">
        <f t="shared" ref="M299:M302" si="144">IF(D299="BUY",(K299-F299)*(L299),(F299-K299)*(L299))</f>
        <v>-8000</v>
      </c>
      <c r="N299" s="106">
        <f t="shared" ref="N299:N302" si="145">M299/(L299)/F299%</f>
        <v>-1.7777777777777777</v>
      </c>
    </row>
    <row r="300" spans="1:14">
      <c r="A300" s="102">
        <v>2</v>
      </c>
      <c r="B300" s="103">
        <v>43434</v>
      </c>
      <c r="C300" s="104" t="s">
        <v>78</v>
      </c>
      <c r="D300" s="102" t="s">
        <v>21</v>
      </c>
      <c r="E300" s="102" t="s">
        <v>64</v>
      </c>
      <c r="F300" s="102">
        <v>67.3</v>
      </c>
      <c r="G300" s="102">
        <v>65.8</v>
      </c>
      <c r="H300" s="102">
        <v>68</v>
      </c>
      <c r="I300" s="102">
        <v>68.8</v>
      </c>
      <c r="J300" s="102">
        <v>69.599999999999994</v>
      </c>
      <c r="K300" s="102">
        <v>69</v>
      </c>
      <c r="L300" s="102">
        <v>7500</v>
      </c>
      <c r="M300" s="105">
        <f t="shared" si="144"/>
        <v>12750.000000000022</v>
      </c>
      <c r="N300" s="106">
        <f t="shared" si="145"/>
        <v>2.5260029717682064</v>
      </c>
    </row>
    <row r="301" spans="1:14">
      <c r="A301" s="102">
        <v>3</v>
      </c>
      <c r="B301" s="103">
        <v>43434</v>
      </c>
      <c r="C301" s="104" t="s">
        <v>78</v>
      </c>
      <c r="D301" s="102" t="s">
        <v>21</v>
      </c>
      <c r="E301" s="102" t="s">
        <v>50</v>
      </c>
      <c r="F301" s="102">
        <v>94</v>
      </c>
      <c r="G301" s="102">
        <v>92</v>
      </c>
      <c r="H301" s="102">
        <v>95</v>
      </c>
      <c r="I301" s="102">
        <v>96</v>
      </c>
      <c r="J301" s="102">
        <v>97</v>
      </c>
      <c r="K301" s="102">
        <v>95</v>
      </c>
      <c r="L301" s="102">
        <v>3500</v>
      </c>
      <c r="M301" s="105">
        <f t="shared" si="144"/>
        <v>3500</v>
      </c>
      <c r="N301" s="106">
        <f t="shared" si="145"/>
        <v>1.0638297872340425</v>
      </c>
    </row>
    <row r="302" spans="1:14">
      <c r="A302" s="102">
        <v>4</v>
      </c>
      <c r="B302" s="103">
        <v>43433</v>
      </c>
      <c r="C302" s="104" t="s">
        <v>78</v>
      </c>
      <c r="D302" s="102" t="s">
        <v>21</v>
      </c>
      <c r="E302" s="102" t="s">
        <v>71</v>
      </c>
      <c r="F302" s="102">
        <v>2515</v>
      </c>
      <c r="G302" s="102">
        <v>2485</v>
      </c>
      <c r="H302" s="102">
        <v>2530</v>
      </c>
      <c r="I302" s="102">
        <v>2545</v>
      </c>
      <c r="J302" s="102">
        <v>2560</v>
      </c>
      <c r="K302" s="102">
        <v>2560</v>
      </c>
      <c r="L302" s="102">
        <v>250</v>
      </c>
      <c r="M302" s="105">
        <f t="shared" si="144"/>
        <v>11250</v>
      </c>
      <c r="N302" s="106">
        <f t="shared" si="145"/>
        <v>1.7892644135188869</v>
      </c>
    </row>
    <row r="303" spans="1:14">
      <c r="A303" s="102">
        <v>5</v>
      </c>
      <c r="B303" s="103">
        <v>43433</v>
      </c>
      <c r="C303" s="104" t="s">
        <v>78</v>
      </c>
      <c r="D303" s="102" t="s">
        <v>21</v>
      </c>
      <c r="E303" s="102" t="s">
        <v>67</v>
      </c>
      <c r="F303" s="102">
        <v>227</v>
      </c>
      <c r="G303" s="102">
        <v>225</v>
      </c>
      <c r="H303" s="102">
        <v>228</v>
      </c>
      <c r="I303" s="102">
        <v>229</v>
      </c>
      <c r="J303" s="102">
        <v>230</v>
      </c>
      <c r="K303" s="102">
        <v>225</v>
      </c>
      <c r="L303" s="102">
        <v>3500</v>
      </c>
      <c r="M303" s="105">
        <f t="shared" ref="M303:M306" si="146">IF(D303="BUY",(K303-F303)*(L303),(F303-K303)*(L303))</f>
        <v>-7000</v>
      </c>
      <c r="N303" s="106">
        <f t="shared" ref="N303:N306" si="147">M303/(L303)/F303%</f>
        <v>-0.88105726872246692</v>
      </c>
    </row>
    <row r="304" spans="1:14">
      <c r="A304" s="102">
        <v>6</v>
      </c>
      <c r="B304" s="103">
        <v>43433</v>
      </c>
      <c r="C304" s="104" t="s">
        <v>78</v>
      </c>
      <c r="D304" s="102" t="s">
        <v>21</v>
      </c>
      <c r="E304" s="102" t="s">
        <v>326</v>
      </c>
      <c r="F304" s="102">
        <v>165.5</v>
      </c>
      <c r="G304" s="102">
        <v>163.5</v>
      </c>
      <c r="H304" s="102">
        <v>166.5</v>
      </c>
      <c r="I304" s="102">
        <v>167.5</v>
      </c>
      <c r="J304" s="102">
        <v>168.5</v>
      </c>
      <c r="K304" s="102">
        <v>168.5</v>
      </c>
      <c r="L304" s="102">
        <v>4000</v>
      </c>
      <c r="M304" s="105">
        <f t="shared" si="146"/>
        <v>12000</v>
      </c>
      <c r="N304" s="106">
        <f t="shared" si="147"/>
        <v>1.8126888217522659</v>
      </c>
    </row>
    <row r="305" spans="1:14">
      <c r="A305" s="102">
        <v>7</v>
      </c>
      <c r="B305" s="103">
        <v>43432</v>
      </c>
      <c r="C305" s="104" t="s">
        <v>78</v>
      </c>
      <c r="D305" s="102" t="s">
        <v>21</v>
      </c>
      <c r="E305" s="102" t="s">
        <v>269</v>
      </c>
      <c r="F305" s="102">
        <v>466</v>
      </c>
      <c r="G305" s="102">
        <v>457</v>
      </c>
      <c r="H305" s="102">
        <v>470</v>
      </c>
      <c r="I305" s="102">
        <v>474</v>
      </c>
      <c r="J305" s="102">
        <v>478</v>
      </c>
      <c r="K305" s="102">
        <v>470</v>
      </c>
      <c r="L305" s="102">
        <v>1100</v>
      </c>
      <c r="M305" s="105">
        <f t="shared" si="146"/>
        <v>4400</v>
      </c>
      <c r="N305" s="106">
        <f t="shared" si="147"/>
        <v>0.85836909871244638</v>
      </c>
    </row>
    <row r="306" spans="1:14">
      <c r="A306" s="102">
        <v>8</v>
      </c>
      <c r="B306" s="103">
        <v>43432</v>
      </c>
      <c r="C306" s="104" t="s">
        <v>78</v>
      </c>
      <c r="D306" s="102" t="s">
        <v>47</v>
      </c>
      <c r="E306" s="102" t="s">
        <v>384</v>
      </c>
      <c r="F306" s="102">
        <v>68.5</v>
      </c>
      <c r="G306" s="102">
        <v>73</v>
      </c>
      <c r="H306" s="102">
        <v>66</v>
      </c>
      <c r="I306" s="102">
        <v>63.5</v>
      </c>
      <c r="J306" s="102">
        <v>61</v>
      </c>
      <c r="K306" s="102">
        <v>66.5</v>
      </c>
      <c r="L306" s="102">
        <v>1500</v>
      </c>
      <c r="M306" s="105">
        <f t="shared" si="146"/>
        <v>3000</v>
      </c>
      <c r="N306" s="106">
        <f t="shared" si="147"/>
        <v>2.9197080291970803</v>
      </c>
    </row>
    <row r="307" spans="1:14">
      <c r="A307" s="102">
        <v>9</v>
      </c>
      <c r="B307" s="103">
        <v>43432</v>
      </c>
      <c r="C307" s="104" t="s">
        <v>78</v>
      </c>
      <c r="D307" s="102" t="s">
        <v>21</v>
      </c>
      <c r="E307" s="102" t="s">
        <v>336</v>
      </c>
      <c r="F307" s="102">
        <v>1022</v>
      </c>
      <c r="G307" s="102">
        <v>1008</v>
      </c>
      <c r="H307" s="102">
        <v>1030</v>
      </c>
      <c r="I307" s="102">
        <v>1038</v>
      </c>
      <c r="J307" s="102">
        <v>1046</v>
      </c>
      <c r="K307" s="102">
        <v>1008</v>
      </c>
      <c r="L307" s="102">
        <v>550</v>
      </c>
      <c r="M307" s="105">
        <f t="shared" ref="M307:M308" si="148">IF(D307="BUY",(K307-F307)*(L307),(F307-K307)*(L307))</f>
        <v>-7700</v>
      </c>
      <c r="N307" s="106">
        <f t="shared" ref="N307:N308" si="149">M307/(L307)/F307%</f>
        <v>-1.3698630136986301</v>
      </c>
    </row>
    <row r="308" spans="1:14">
      <c r="A308" s="102">
        <v>10</v>
      </c>
      <c r="B308" s="103">
        <v>43431</v>
      </c>
      <c r="C308" s="104" t="s">
        <v>78</v>
      </c>
      <c r="D308" s="102" t="s">
        <v>21</v>
      </c>
      <c r="E308" s="102" t="s">
        <v>241</v>
      </c>
      <c r="F308" s="102">
        <v>110</v>
      </c>
      <c r="G308" s="102">
        <v>108</v>
      </c>
      <c r="H308" s="102">
        <v>111</v>
      </c>
      <c r="I308" s="102">
        <v>112</v>
      </c>
      <c r="J308" s="102">
        <v>113</v>
      </c>
      <c r="K308" s="102">
        <v>111</v>
      </c>
      <c r="L308" s="102">
        <v>4000</v>
      </c>
      <c r="M308" s="105">
        <f t="shared" si="148"/>
        <v>4000</v>
      </c>
      <c r="N308" s="106">
        <f t="shared" si="149"/>
        <v>0.90909090909090906</v>
      </c>
    </row>
    <row r="309" spans="1:14">
      <c r="A309" s="102">
        <v>11</v>
      </c>
      <c r="B309" s="103">
        <v>43431</v>
      </c>
      <c r="C309" s="104" t="s">
        <v>78</v>
      </c>
      <c r="D309" s="102" t="s">
        <v>21</v>
      </c>
      <c r="E309" s="102" t="s">
        <v>57</v>
      </c>
      <c r="F309" s="102">
        <v>635</v>
      </c>
      <c r="G309" s="102">
        <v>629</v>
      </c>
      <c r="H309" s="102">
        <v>638</v>
      </c>
      <c r="I309" s="102">
        <v>641</v>
      </c>
      <c r="J309" s="102">
        <v>644</v>
      </c>
      <c r="K309" s="102">
        <v>638</v>
      </c>
      <c r="L309" s="102">
        <v>1200</v>
      </c>
      <c r="M309" s="105">
        <f t="shared" ref="M309:M312" si="150">IF(D309="BUY",(K309-F309)*(L309),(F309-K309)*(L309))</f>
        <v>3600</v>
      </c>
      <c r="N309" s="106">
        <f t="shared" ref="N309:N312" si="151">M309/(L309)/F309%</f>
        <v>0.47244094488188981</v>
      </c>
    </row>
    <row r="310" spans="1:14">
      <c r="A310" s="102">
        <v>12</v>
      </c>
      <c r="B310" s="103">
        <v>43430</v>
      </c>
      <c r="C310" s="104" t="s">
        <v>78</v>
      </c>
      <c r="D310" s="102" t="s">
        <v>21</v>
      </c>
      <c r="E310" s="102" t="s">
        <v>323</v>
      </c>
      <c r="F310" s="102">
        <v>264</v>
      </c>
      <c r="G310" s="102">
        <v>260</v>
      </c>
      <c r="H310" s="102">
        <v>266</v>
      </c>
      <c r="I310" s="102">
        <v>268</v>
      </c>
      <c r="J310" s="102">
        <v>270</v>
      </c>
      <c r="K310" s="102">
        <v>268</v>
      </c>
      <c r="L310" s="102">
        <v>2000</v>
      </c>
      <c r="M310" s="105">
        <f t="shared" si="150"/>
        <v>8000</v>
      </c>
      <c r="N310" s="106">
        <f t="shared" si="151"/>
        <v>1.5151515151515151</v>
      </c>
    </row>
    <row r="311" spans="1:14">
      <c r="A311" s="102">
        <v>13</v>
      </c>
      <c r="B311" s="103">
        <v>43430</v>
      </c>
      <c r="C311" s="104" t="s">
        <v>78</v>
      </c>
      <c r="D311" s="102" t="s">
        <v>21</v>
      </c>
      <c r="E311" s="102" t="s">
        <v>241</v>
      </c>
      <c r="F311" s="102">
        <v>109</v>
      </c>
      <c r="G311" s="102">
        <v>107</v>
      </c>
      <c r="H311" s="102">
        <v>110</v>
      </c>
      <c r="I311" s="102">
        <v>111</v>
      </c>
      <c r="J311" s="102">
        <v>112</v>
      </c>
      <c r="K311" s="102">
        <v>110</v>
      </c>
      <c r="L311" s="102">
        <v>4000</v>
      </c>
      <c r="M311" s="105">
        <f t="shared" si="150"/>
        <v>4000</v>
      </c>
      <c r="N311" s="106">
        <f t="shared" si="151"/>
        <v>0.9174311926605504</v>
      </c>
    </row>
    <row r="312" spans="1:14">
      <c r="A312" s="102">
        <v>14</v>
      </c>
      <c r="B312" s="103">
        <v>43426</v>
      </c>
      <c r="C312" s="104" t="s">
        <v>78</v>
      </c>
      <c r="D312" s="102" t="s">
        <v>21</v>
      </c>
      <c r="E312" s="102" t="s">
        <v>380</v>
      </c>
      <c r="F312" s="102">
        <v>367</v>
      </c>
      <c r="G312" s="102">
        <v>364</v>
      </c>
      <c r="H312" s="102">
        <v>368.5</v>
      </c>
      <c r="I312" s="102">
        <v>370</v>
      </c>
      <c r="J312" s="102">
        <v>371.5</v>
      </c>
      <c r="K312" s="102">
        <v>370</v>
      </c>
      <c r="L312" s="102">
        <v>2500</v>
      </c>
      <c r="M312" s="105">
        <f t="shared" si="150"/>
        <v>7500</v>
      </c>
      <c r="N312" s="106">
        <f t="shared" si="151"/>
        <v>0.81743869209809261</v>
      </c>
    </row>
    <row r="313" spans="1:14">
      <c r="A313" s="102">
        <v>15</v>
      </c>
      <c r="B313" s="103">
        <v>43426</v>
      </c>
      <c r="C313" s="104" t="s">
        <v>78</v>
      </c>
      <c r="D313" s="102" t="s">
        <v>21</v>
      </c>
      <c r="E313" s="102" t="s">
        <v>124</v>
      </c>
      <c r="F313" s="102">
        <v>203</v>
      </c>
      <c r="G313" s="102">
        <v>198</v>
      </c>
      <c r="H313" s="102">
        <v>205.5</v>
      </c>
      <c r="I313" s="102">
        <v>208</v>
      </c>
      <c r="J313" s="102">
        <v>210.5</v>
      </c>
      <c r="K313" s="102">
        <v>198</v>
      </c>
      <c r="L313" s="102">
        <v>1750</v>
      </c>
      <c r="M313" s="105">
        <f t="shared" ref="M313:M314" si="152">IF(D313="BUY",(K313-F313)*(L313),(F313-K313)*(L313))</f>
        <v>-8750</v>
      </c>
      <c r="N313" s="106">
        <f t="shared" ref="N313:N314" si="153">M313/(L313)/F313%</f>
        <v>-2.4630541871921183</v>
      </c>
    </row>
    <row r="314" spans="1:14">
      <c r="A314" s="102">
        <v>16</v>
      </c>
      <c r="B314" s="103">
        <v>43425</v>
      </c>
      <c r="C314" s="104" t="s">
        <v>78</v>
      </c>
      <c r="D314" s="102" t="s">
        <v>47</v>
      </c>
      <c r="E314" s="102" t="s">
        <v>126</v>
      </c>
      <c r="F314" s="102">
        <v>555</v>
      </c>
      <c r="G314" s="102">
        <v>562</v>
      </c>
      <c r="H314" s="102">
        <v>551</v>
      </c>
      <c r="I314" s="102">
        <v>547</v>
      </c>
      <c r="J314" s="102">
        <v>543</v>
      </c>
      <c r="K314" s="102">
        <v>551</v>
      </c>
      <c r="L314" s="102">
        <v>1061</v>
      </c>
      <c r="M314" s="105">
        <f t="shared" si="152"/>
        <v>4244</v>
      </c>
      <c r="N314" s="106">
        <f t="shared" si="153"/>
        <v>0.7207207207207208</v>
      </c>
    </row>
    <row r="315" spans="1:14">
      <c r="A315" s="102">
        <v>17</v>
      </c>
      <c r="B315" s="103">
        <v>43425</v>
      </c>
      <c r="C315" s="104" t="s">
        <v>78</v>
      </c>
      <c r="D315" s="102" t="s">
        <v>21</v>
      </c>
      <c r="E315" s="102" t="s">
        <v>398</v>
      </c>
      <c r="F315" s="102">
        <v>364</v>
      </c>
      <c r="G315" s="102">
        <v>358</v>
      </c>
      <c r="H315" s="102">
        <v>367</v>
      </c>
      <c r="I315" s="102">
        <v>370</v>
      </c>
      <c r="J315" s="102">
        <v>373</v>
      </c>
      <c r="K315" s="102">
        <v>367</v>
      </c>
      <c r="L315" s="102">
        <v>1300</v>
      </c>
      <c r="M315" s="105">
        <f t="shared" ref="M315:M317" si="154">IF(D315="BUY",(K315-F315)*(L315),(F315-K315)*(L315))</f>
        <v>3900</v>
      </c>
      <c r="N315" s="106">
        <f t="shared" ref="N315:N317" si="155">M315/(L315)/F315%</f>
        <v>0.82417582417582413</v>
      </c>
    </row>
    <row r="316" spans="1:14">
      <c r="A316" s="102">
        <v>18</v>
      </c>
      <c r="B316" s="103">
        <v>43425</v>
      </c>
      <c r="C316" s="104" t="s">
        <v>78</v>
      </c>
      <c r="D316" s="102" t="s">
        <v>21</v>
      </c>
      <c r="E316" s="102" t="s">
        <v>363</v>
      </c>
      <c r="F316" s="102">
        <v>45</v>
      </c>
      <c r="G316" s="102">
        <v>44</v>
      </c>
      <c r="H316" s="102">
        <v>45.5</v>
      </c>
      <c r="I316" s="102">
        <v>46</v>
      </c>
      <c r="J316" s="102">
        <v>46.5</v>
      </c>
      <c r="K316" s="102">
        <v>45.5</v>
      </c>
      <c r="L316" s="102">
        <v>11000</v>
      </c>
      <c r="M316" s="105">
        <f t="shared" si="154"/>
        <v>5500</v>
      </c>
      <c r="N316" s="106">
        <f t="shared" si="155"/>
        <v>1.1111111111111112</v>
      </c>
    </row>
    <row r="317" spans="1:14">
      <c r="A317" s="102">
        <v>19</v>
      </c>
      <c r="B317" s="103">
        <v>43424</v>
      </c>
      <c r="C317" s="104" t="s">
        <v>78</v>
      </c>
      <c r="D317" s="102" t="s">
        <v>21</v>
      </c>
      <c r="E317" s="102" t="s">
        <v>397</v>
      </c>
      <c r="F317" s="102">
        <v>924</v>
      </c>
      <c r="G317" s="102">
        <v>909</v>
      </c>
      <c r="H317" s="102">
        <v>932</v>
      </c>
      <c r="I317" s="102">
        <v>940</v>
      </c>
      <c r="J317" s="102">
        <v>948</v>
      </c>
      <c r="K317" s="102">
        <v>909</v>
      </c>
      <c r="L317" s="102">
        <v>550</v>
      </c>
      <c r="M317" s="105">
        <f t="shared" si="154"/>
        <v>-8250</v>
      </c>
      <c r="N317" s="106">
        <f t="shared" si="155"/>
        <v>-1.6233766233766234</v>
      </c>
    </row>
    <row r="318" spans="1:14">
      <c r="A318" s="102">
        <v>20</v>
      </c>
      <c r="B318" s="103">
        <v>43423</v>
      </c>
      <c r="C318" s="104" t="s">
        <v>78</v>
      </c>
      <c r="D318" s="102" t="s">
        <v>21</v>
      </c>
      <c r="E318" s="102" t="s">
        <v>241</v>
      </c>
      <c r="F318" s="102">
        <v>109</v>
      </c>
      <c r="G318" s="102">
        <v>107</v>
      </c>
      <c r="H318" s="102">
        <v>110</v>
      </c>
      <c r="I318" s="102">
        <v>111</v>
      </c>
      <c r="J318" s="102">
        <v>112</v>
      </c>
      <c r="K318" s="102">
        <v>110</v>
      </c>
      <c r="L318" s="102">
        <v>4000</v>
      </c>
      <c r="M318" s="105">
        <f t="shared" ref="M318" si="156">IF(D318="BUY",(K318-F318)*(L318),(F318-K318)*(L318))</f>
        <v>4000</v>
      </c>
      <c r="N318" s="106">
        <f t="shared" ref="N318" si="157">M318/(L318)/F318%</f>
        <v>0.9174311926605504</v>
      </c>
    </row>
    <row r="319" spans="1:14">
      <c r="A319" s="102">
        <v>21</v>
      </c>
      <c r="B319" s="103">
        <v>43423</v>
      </c>
      <c r="C319" s="104" t="s">
        <v>78</v>
      </c>
      <c r="D319" s="102" t="s">
        <v>21</v>
      </c>
      <c r="E319" s="102" t="s">
        <v>23</v>
      </c>
      <c r="F319" s="102">
        <v>563</v>
      </c>
      <c r="G319" s="102">
        <v>556</v>
      </c>
      <c r="H319" s="102">
        <v>567</v>
      </c>
      <c r="I319" s="102">
        <v>571</v>
      </c>
      <c r="J319" s="102">
        <v>575</v>
      </c>
      <c r="K319" s="102">
        <v>567</v>
      </c>
      <c r="L319" s="102">
        <v>1000</v>
      </c>
      <c r="M319" s="105">
        <f t="shared" ref="M319:M321" si="158">IF(D319="BUY",(K319-F319)*(L319),(F319-K319)*(L319))</f>
        <v>4000</v>
      </c>
      <c r="N319" s="106">
        <f t="shared" ref="N319:N321" si="159">M319/(L319)/F319%</f>
        <v>0.71047957371225579</v>
      </c>
    </row>
    <row r="320" spans="1:14">
      <c r="A320" s="102">
        <v>22</v>
      </c>
      <c r="B320" s="103">
        <v>43423</v>
      </c>
      <c r="C320" s="104" t="s">
        <v>78</v>
      </c>
      <c r="D320" s="102" t="s">
        <v>21</v>
      </c>
      <c r="E320" s="102" t="s">
        <v>115</v>
      </c>
      <c r="F320" s="102">
        <v>182.5</v>
      </c>
      <c r="G320" s="102">
        <v>178</v>
      </c>
      <c r="H320" s="102">
        <v>185</v>
      </c>
      <c r="I320" s="102">
        <v>187.5</v>
      </c>
      <c r="J320" s="102">
        <v>190</v>
      </c>
      <c r="K320" s="102">
        <v>185</v>
      </c>
      <c r="L320" s="102">
        <v>1500</v>
      </c>
      <c r="M320" s="105">
        <f t="shared" si="158"/>
        <v>3750</v>
      </c>
      <c r="N320" s="106">
        <f t="shared" si="159"/>
        <v>1.3698630136986301</v>
      </c>
    </row>
    <row r="321" spans="1:14">
      <c r="A321" s="102">
        <v>23</v>
      </c>
      <c r="B321" s="103">
        <v>43420</v>
      </c>
      <c r="C321" s="104" t="s">
        <v>78</v>
      </c>
      <c r="D321" s="102" t="s">
        <v>47</v>
      </c>
      <c r="E321" s="102" t="s">
        <v>124</v>
      </c>
      <c r="F321" s="102">
        <v>189.5</v>
      </c>
      <c r="G321" s="102">
        <v>193</v>
      </c>
      <c r="H321" s="102">
        <v>187</v>
      </c>
      <c r="I321" s="102">
        <v>184.5</v>
      </c>
      <c r="J321" s="102">
        <v>182</v>
      </c>
      <c r="K321" s="102">
        <v>192.5</v>
      </c>
      <c r="L321" s="102">
        <v>1750</v>
      </c>
      <c r="M321" s="105">
        <f t="shared" si="158"/>
        <v>-5250</v>
      </c>
      <c r="N321" s="106">
        <f t="shared" si="159"/>
        <v>-1.5831134564643798</v>
      </c>
    </row>
    <row r="322" spans="1:14">
      <c r="A322" s="102">
        <v>24</v>
      </c>
      <c r="B322" s="103">
        <v>43420</v>
      </c>
      <c r="C322" s="104" t="s">
        <v>78</v>
      </c>
      <c r="D322" s="102" t="s">
        <v>21</v>
      </c>
      <c r="E322" s="102" t="s">
        <v>50</v>
      </c>
      <c r="F322" s="102">
        <v>95</v>
      </c>
      <c r="G322" s="102">
        <v>93</v>
      </c>
      <c r="H322" s="102">
        <v>96</v>
      </c>
      <c r="I322" s="102">
        <v>97</v>
      </c>
      <c r="J322" s="102">
        <v>98</v>
      </c>
      <c r="K322" s="102">
        <v>96</v>
      </c>
      <c r="L322" s="102">
        <v>3500</v>
      </c>
      <c r="M322" s="105">
        <f t="shared" ref="M322:M323" si="160">IF(D322="BUY",(K322-F322)*(L322),(F322-K322)*(L322))</f>
        <v>3500</v>
      </c>
      <c r="N322" s="106">
        <f t="shared" ref="N322:N323" si="161">M322/(L322)/F322%</f>
        <v>1.0526315789473684</v>
      </c>
    </row>
    <row r="323" spans="1:14">
      <c r="A323" s="102">
        <v>25</v>
      </c>
      <c r="B323" s="103">
        <v>43419</v>
      </c>
      <c r="C323" s="104" t="s">
        <v>78</v>
      </c>
      <c r="D323" s="102" t="s">
        <v>21</v>
      </c>
      <c r="E323" s="102" t="s">
        <v>102</v>
      </c>
      <c r="F323" s="102">
        <v>308</v>
      </c>
      <c r="G323" s="102">
        <v>302</v>
      </c>
      <c r="H323" s="102">
        <v>311.5</v>
      </c>
      <c r="I323" s="102">
        <v>315</v>
      </c>
      <c r="J323" s="102">
        <v>318.5</v>
      </c>
      <c r="K323" s="102">
        <v>311.39999999999998</v>
      </c>
      <c r="L323" s="102">
        <v>1200</v>
      </c>
      <c r="M323" s="105">
        <f t="shared" si="160"/>
        <v>4079.9999999999727</v>
      </c>
      <c r="N323" s="106">
        <f t="shared" si="161"/>
        <v>1.1038961038960964</v>
      </c>
    </row>
    <row r="324" spans="1:14">
      <c r="A324" s="102">
        <v>26</v>
      </c>
      <c r="B324" s="103">
        <v>43419</v>
      </c>
      <c r="C324" s="104" t="s">
        <v>78</v>
      </c>
      <c r="D324" s="102" t="s">
        <v>21</v>
      </c>
      <c r="E324" s="102" t="s">
        <v>66</v>
      </c>
      <c r="F324" s="102">
        <v>106.3</v>
      </c>
      <c r="G324" s="102">
        <v>105.1</v>
      </c>
      <c r="H324" s="102">
        <v>106.9</v>
      </c>
      <c r="I324" s="102">
        <v>107.5</v>
      </c>
      <c r="J324" s="102">
        <v>108.1</v>
      </c>
      <c r="K324" s="102">
        <v>108.1</v>
      </c>
      <c r="L324" s="102">
        <v>6000</v>
      </c>
      <c r="M324" s="105">
        <f t="shared" ref="M324:M326" si="162">IF(D324="BUY",(K324-F324)*(L324),(F324-K324)*(L324))</f>
        <v>10799.999999999984</v>
      </c>
      <c r="N324" s="106">
        <f t="shared" ref="N324:N326" si="163">M324/(L324)/F324%</f>
        <v>1.6933207902163665</v>
      </c>
    </row>
    <row r="325" spans="1:14">
      <c r="A325" s="102">
        <v>27</v>
      </c>
      <c r="B325" s="103">
        <v>43419</v>
      </c>
      <c r="C325" s="104" t="s">
        <v>78</v>
      </c>
      <c r="D325" s="102" t="s">
        <v>21</v>
      </c>
      <c r="E325" s="102" t="s">
        <v>351</v>
      </c>
      <c r="F325" s="102">
        <v>91</v>
      </c>
      <c r="G325" s="102">
        <v>90</v>
      </c>
      <c r="H325" s="102">
        <v>91.5</v>
      </c>
      <c r="I325" s="102">
        <v>92</v>
      </c>
      <c r="J325" s="102">
        <v>92.5</v>
      </c>
      <c r="K325" s="102">
        <v>92</v>
      </c>
      <c r="L325" s="102">
        <v>8000</v>
      </c>
      <c r="M325" s="105">
        <f t="shared" si="162"/>
        <v>8000</v>
      </c>
      <c r="N325" s="106">
        <f t="shared" si="163"/>
        <v>1.0989010989010988</v>
      </c>
    </row>
    <row r="326" spans="1:14">
      <c r="A326" s="102">
        <v>28</v>
      </c>
      <c r="B326" s="103">
        <v>43418</v>
      </c>
      <c r="C326" s="104" t="s">
        <v>78</v>
      </c>
      <c r="D326" s="102" t="s">
        <v>21</v>
      </c>
      <c r="E326" s="102" t="s">
        <v>120</v>
      </c>
      <c r="F326" s="102">
        <v>368</v>
      </c>
      <c r="G326" s="102">
        <v>365</v>
      </c>
      <c r="H326" s="102">
        <v>369.5</v>
      </c>
      <c r="I326" s="102">
        <v>371</v>
      </c>
      <c r="J326" s="102">
        <v>372.5</v>
      </c>
      <c r="K326" s="102">
        <v>369.5</v>
      </c>
      <c r="L326" s="102">
        <v>2750</v>
      </c>
      <c r="M326" s="105">
        <f t="shared" si="162"/>
        <v>4125</v>
      </c>
      <c r="N326" s="106">
        <f t="shared" si="163"/>
        <v>0.40760869565217389</v>
      </c>
    </row>
    <row r="327" spans="1:14">
      <c r="A327" s="102">
        <v>29</v>
      </c>
      <c r="B327" s="103">
        <v>43418</v>
      </c>
      <c r="C327" s="104" t="s">
        <v>78</v>
      </c>
      <c r="D327" s="102" t="s">
        <v>47</v>
      </c>
      <c r="E327" s="102" t="s">
        <v>241</v>
      </c>
      <c r="F327" s="102">
        <v>108</v>
      </c>
      <c r="G327" s="102">
        <v>110</v>
      </c>
      <c r="H327" s="102">
        <v>107</v>
      </c>
      <c r="I327" s="102">
        <v>106</v>
      </c>
      <c r="J327" s="102">
        <v>105</v>
      </c>
      <c r="K327" s="102">
        <v>106</v>
      </c>
      <c r="L327" s="102">
        <v>4000</v>
      </c>
      <c r="M327" s="105">
        <f t="shared" ref="M327" si="164">IF(D327="BUY",(K327-F327)*(L327),(F327-K327)*(L327))</f>
        <v>8000</v>
      </c>
      <c r="N327" s="106">
        <f t="shared" ref="N327" si="165">M327/(L327)/F327%</f>
        <v>1.8518518518518516</v>
      </c>
    </row>
    <row r="328" spans="1:14">
      <c r="A328" s="102">
        <v>30</v>
      </c>
      <c r="B328" s="103">
        <v>43417</v>
      </c>
      <c r="C328" s="104" t="s">
        <v>78</v>
      </c>
      <c r="D328" s="102" t="s">
        <v>21</v>
      </c>
      <c r="E328" s="102" t="s">
        <v>57</v>
      </c>
      <c r="F328" s="102">
        <v>622</v>
      </c>
      <c r="G328" s="102">
        <v>616</v>
      </c>
      <c r="H328" s="102">
        <v>625</v>
      </c>
      <c r="I328" s="102">
        <v>628</v>
      </c>
      <c r="J328" s="102">
        <v>631</v>
      </c>
      <c r="K328" s="102">
        <v>625</v>
      </c>
      <c r="L328" s="102">
        <v>1200</v>
      </c>
      <c r="M328" s="105">
        <f t="shared" ref="M328:M330" si="166">IF(D328="BUY",(K328-F328)*(L328),(F328-K328)*(L328))</f>
        <v>3600</v>
      </c>
      <c r="N328" s="106">
        <f t="shared" ref="N328:N330" si="167">M328/(L328)/F328%</f>
        <v>0.48231511254019294</v>
      </c>
    </row>
    <row r="329" spans="1:14">
      <c r="A329" s="102">
        <v>31</v>
      </c>
      <c r="B329" s="103">
        <v>43417</v>
      </c>
      <c r="C329" s="104" t="s">
        <v>78</v>
      </c>
      <c r="D329" s="102" t="s">
        <v>47</v>
      </c>
      <c r="E329" s="102" t="s">
        <v>89</v>
      </c>
      <c r="F329" s="102">
        <v>678</v>
      </c>
      <c r="G329" s="102">
        <v>693</v>
      </c>
      <c r="H329" s="102">
        <v>670</v>
      </c>
      <c r="I329" s="102">
        <v>662</v>
      </c>
      <c r="J329" s="102">
        <v>654</v>
      </c>
      <c r="K329" s="102">
        <v>670</v>
      </c>
      <c r="L329" s="102">
        <v>600</v>
      </c>
      <c r="M329" s="105">
        <f t="shared" si="166"/>
        <v>4800</v>
      </c>
      <c r="N329" s="106">
        <f t="shared" si="167"/>
        <v>1.1799410029498525</v>
      </c>
    </row>
    <row r="330" spans="1:14">
      <c r="A330" s="102">
        <v>32</v>
      </c>
      <c r="B330" s="103">
        <v>43413</v>
      </c>
      <c r="C330" s="104" t="s">
        <v>78</v>
      </c>
      <c r="D330" s="102" t="s">
        <v>21</v>
      </c>
      <c r="E330" s="102" t="s">
        <v>394</v>
      </c>
      <c r="F330" s="102">
        <v>2287</v>
      </c>
      <c r="G330" s="102">
        <v>2260</v>
      </c>
      <c r="H330" s="102">
        <v>2300</v>
      </c>
      <c r="I330" s="102">
        <v>2314</v>
      </c>
      <c r="J330" s="102">
        <v>2328</v>
      </c>
      <c r="K330" s="102">
        <v>2300</v>
      </c>
      <c r="L330" s="102">
        <v>302</v>
      </c>
      <c r="M330" s="105">
        <f t="shared" si="166"/>
        <v>3926</v>
      </c>
      <c r="N330" s="106">
        <f t="shared" si="167"/>
        <v>0.56843025797988633</v>
      </c>
    </row>
    <row r="331" spans="1:14">
      <c r="A331" s="102">
        <v>33</v>
      </c>
      <c r="B331" s="103">
        <v>43413</v>
      </c>
      <c r="C331" s="104" t="s">
        <v>78</v>
      </c>
      <c r="D331" s="102" t="s">
        <v>21</v>
      </c>
      <c r="E331" s="102" t="s">
        <v>48</v>
      </c>
      <c r="F331" s="102">
        <v>122</v>
      </c>
      <c r="G331" s="102">
        <v>120.8</v>
      </c>
      <c r="H331" s="102">
        <v>122.6</v>
      </c>
      <c r="I331" s="102">
        <v>123.2</v>
      </c>
      <c r="J331" s="102">
        <v>123.8</v>
      </c>
      <c r="K331" s="102">
        <v>123.8</v>
      </c>
      <c r="L331" s="102">
        <v>6000</v>
      </c>
      <c r="M331" s="105">
        <f t="shared" ref="M331:M333" si="168">IF(D331="BUY",(K331-F331)*(L331),(F331-K331)*(L331))</f>
        <v>10799.999999999984</v>
      </c>
      <c r="N331" s="106">
        <f t="shared" ref="N331:N333" si="169">M331/(L331)/F331%</f>
        <v>1.4754098360655716</v>
      </c>
    </row>
    <row r="332" spans="1:14">
      <c r="A332" s="102">
        <v>34</v>
      </c>
      <c r="B332" s="103">
        <v>43413</v>
      </c>
      <c r="C332" s="104" t="s">
        <v>78</v>
      </c>
      <c r="D332" s="102" t="s">
        <v>21</v>
      </c>
      <c r="E332" s="102" t="s">
        <v>66</v>
      </c>
      <c r="F332" s="102">
        <v>101.5</v>
      </c>
      <c r="G332" s="102">
        <v>100.3</v>
      </c>
      <c r="H332" s="102">
        <v>102.1</v>
      </c>
      <c r="I332" s="102">
        <v>102.7</v>
      </c>
      <c r="J332" s="102">
        <v>103.3</v>
      </c>
      <c r="K332" s="102">
        <v>103.3</v>
      </c>
      <c r="L332" s="102">
        <v>6000</v>
      </c>
      <c r="M332" s="105">
        <f t="shared" si="168"/>
        <v>10799.999999999984</v>
      </c>
      <c r="N332" s="106">
        <f t="shared" si="169"/>
        <v>1.7733990147783227</v>
      </c>
    </row>
    <row r="333" spans="1:14">
      <c r="A333" s="102">
        <v>35</v>
      </c>
      <c r="B333" s="103">
        <v>43413</v>
      </c>
      <c r="C333" s="104" t="s">
        <v>78</v>
      </c>
      <c r="D333" s="102" t="s">
        <v>21</v>
      </c>
      <c r="E333" s="102" t="s">
        <v>295</v>
      </c>
      <c r="F333" s="102">
        <v>811</v>
      </c>
      <c r="G333" s="102">
        <v>803</v>
      </c>
      <c r="H333" s="102">
        <v>816</v>
      </c>
      <c r="I333" s="102">
        <v>820</v>
      </c>
      <c r="J333" s="102">
        <v>824</v>
      </c>
      <c r="K333" s="102">
        <v>816</v>
      </c>
      <c r="L333" s="102">
        <v>1000</v>
      </c>
      <c r="M333" s="105">
        <f t="shared" si="168"/>
        <v>5000</v>
      </c>
      <c r="N333" s="106">
        <f t="shared" si="169"/>
        <v>0.61652281134401976</v>
      </c>
    </row>
    <row r="334" spans="1:14">
      <c r="A334" s="102">
        <v>36</v>
      </c>
      <c r="B334" s="103">
        <v>43410</v>
      </c>
      <c r="C334" s="104" t="s">
        <v>78</v>
      </c>
      <c r="D334" s="102" t="s">
        <v>21</v>
      </c>
      <c r="E334" s="102" t="s">
        <v>66</v>
      </c>
      <c r="F334" s="102">
        <v>95.5</v>
      </c>
      <c r="G334" s="102">
        <v>94.3</v>
      </c>
      <c r="H334" s="102">
        <v>96.1</v>
      </c>
      <c r="I334" s="102">
        <v>96.7</v>
      </c>
      <c r="J334" s="102">
        <v>97.3</v>
      </c>
      <c r="K334" s="102">
        <v>97.3</v>
      </c>
      <c r="L334" s="102">
        <v>6000</v>
      </c>
      <c r="M334" s="105">
        <f t="shared" ref="M334:M336" si="170">IF(D334="BUY",(K334-F334)*(L334),(F334-K334)*(L334))</f>
        <v>10799.999999999984</v>
      </c>
      <c r="N334" s="106">
        <f t="shared" ref="N334:N336" si="171">M334/(L334)/F334%</f>
        <v>1.8848167539266989</v>
      </c>
    </row>
    <row r="335" spans="1:14">
      <c r="A335" s="102">
        <v>37</v>
      </c>
      <c r="B335" s="103">
        <v>43410</v>
      </c>
      <c r="C335" s="104" t="s">
        <v>78</v>
      </c>
      <c r="D335" s="102" t="s">
        <v>21</v>
      </c>
      <c r="E335" s="102" t="s">
        <v>124</v>
      </c>
      <c r="F335" s="102">
        <v>217</v>
      </c>
      <c r="G335" s="102">
        <v>212</v>
      </c>
      <c r="H335" s="102">
        <v>219.5</v>
      </c>
      <c r="I335" s="102">
        <v>222</v>
      </c>
      <c r="J335" s="102">
        <v>224.5</v>
      </c>
      <c r="K335" s="102">
        <v>219.5</v>
      </c>
      <c r="L335" s="102">
        <v>1200</v>
      </c>
      <c r="M335" s="105">
        <f t="shared" si="170"/>
        <v>3000</v>
      </c>
      <c r="N335" s="106">
        <f t="shared" si="171"/>
        <v>1.1520737327188941</v>
      </c>
    </row>
    <row r="336" spans="1:14">
      <c r="A336" s="102">
        <v>38</v>
      </c>
      <c r="B336" s="103">
        <v>43409</v>
      </c>
      <c r="C336" s="104" t="s">
        <v>78</v>
      </c>
      <c r="D336" s="102" t="s">
        <v>21</v>
      </c>
      <c r="E336" s="102" t="s">
        <v>52</v>
      </c>
      <c r="F336" s="102">
        <v>293</v>
      </c>
      <c r="G336" s="102">
        <v>290</v>
      </c>
      <c r="H336" s="102">
        <v>294.5</v>
      </c>
      <c r="I336" s="102">
        <v>296</v>
      </c>
      <c r="J336" s="102">
        <v>297.5</v>
      </c>
      <c r="K336" s="102">
        <v>290</v>
      </c>
      <c r="L336" s="102">
        <v>3000</v>
      </c>
      <c r="M336" s="105">
        <f t="shared" si="170"/>
        <v>-9000</v>
      </c>
      <c r="N336" s="106">
        <f t="shared" si="171"/>
        <v>-1.0238907849829351</v>
      </c>
    </row>
    <row r="337" spans="1:14">
      <c r="A337" s="102">
        <v>39</v>
      </c>
      <c r="B337" s="103">
        <v>43409</v>
      </c>
      <c r="C337" s="104" t="s">
        <v>78</v>
      </c>
      <c r="D337" s="102" t="s">
        <v>21</v>
      </c>
      <c r="E337" s="102" t="s">
        <v>241</v>
      </c>
      <c r="F337" s="102">
        <v>119.5</v>
      </c>
      <c r="G337" s="102">
        <v>117.5</v>
      </c>
      <c r="H337" s="102">
        <v>120.5</v>
      </c>
      <c r="I337" s="102">
        <v>121.2</v>
      </c>
      <c r="J337" s="102">
        <v>122.5</v>
      </c>
      <c r="K337" s="102">
        <v>121.5</v>
      </c>
      <c r="L337" s="102">
        <v>4000</v>
      </c>
      <c r="M337" s="105">
        <f t="shared" ref="M337:M338" si="172">IF(D337="BUY",(K337-F337)*(L337),(F337-K337)*(L337))</f>
        <v>8000</v>
      </c>
      <c r="N337" s="106">
        <f t="shared" ref="N337:N338" si="173">M337/(L337)/F337%</f>
        <v>1.6736401673640167</v>
      </c>
    </row>
    <row r="338" spans="1:14">
      <c r="A338" s="102">
        <v>40</v>
      </c>
      <c r="B338" s="103">
        <v>43406</v>
      </c>
      <c r="C338" s="104" t="s">
        <v>78</v>
      </c>
      <c r="D338" s="102" t="s">
        <v>21</v>
      </c>
      <c r="E338" s="102" t="s">
        <v>351</v>
      </c>
      <c r="F338" s="102">
        <v>81</v>
      </c>
      <c r="G338" s="102">
        <v>80</v>
      </c>
      <c r="H338" s="102">
        <v>81.5</v>
      </c>
      <c r="I338" s="102">
        <v>82</v>
      </c>
      <c r="J338" s="102">
        <v>82.5</v>
      </c>
      <c r="K338" s="102">
        <v>82</v>
      </c>
      <c r="L338" s="102">
        <v>8000</v>
      </c>
      <c r="M338" s="105">
        <f t="shared" si="172"/>
        <v>8000</v>
      </c>
      <c r="N338" s="106">
        <f t="shared" si="173"/>
        <v>1.2345679012345678</v>
      </c>
    </row>
    <row r="339" spans="1:14">
      <c r="A339" s="102">
        <v>41</v>
      </c>
      <c r="B339" s="103">
        <v>43406</v>
      </c>
      <c r="C339" s="104" t="s">
        <v>78</v>
      </c>
      <c r="D339" s="102" t="s">
        <v>21</v>
      </c>
      <c r="E339" s="102" t="s">
        <v>126</v>
      </c>
      <c r="F339" s="102">
        <v>578</v>
      </c>
      <c r="G339" s="102">
        <v>570</v>
      </c>
      <c r="H339" s="102">
        <v>582</v>
      </c>
      <c r="I339" s="102">
        <v>586</v>
      </c>
      <c r="J339" s="102">
        <v>590</v>
      </c>
      <c r="K339" s="102">
        <v>582</v>
      </c>
      <c r="L339" s="102">
        <v>1061</v>
      </c>
      <c r="M339" s="105">
        <f t="shared" ref="M339:M341" si="174">IF(D339="BUY",(K339-F339)*(L339),(F339-K339)*(L339))</f>
        <v>4244</v>
      </c>
      <c r="N339" s="106">
        <f t="shared" ref="N339:N341" si="175">M339/(L339)/F339%</f>
        <v>0.69204152249134943</v>
      </c>
    </row>
    <row r="340" spans="1:14">
      <c r="A340" s="102">
        <v>42</v>
      </c>
      <c r="B340" s="103">
        <v>43406</v>
      </c>
      <c r="C340" s="104" t="s">
        <v>78</v>
      </c>
      <c r="D340" s="102" t="s">
        <v>21</v>
      </c>
      <c r="E340" s="102" t="s">
        <v>61</v>
      </c>
      <c r="F340" s="102">
        <v>181.5</v>
      </c>
      <c r="G340" s="102">
        <v>178.5</v>
      </c>
      <c r="H340" s="102">
        <v>183</v>
      </c>
      <c r="I340" s="102">
        <v>184.5</v>
      </c>
      <c r="J340" s="102">
        <v>186</v>
      </c>
      <c r="K340" s="102">
        <v>186</v>
      </c>
      <c r="L340" s="102">
        <v>3000</v>
      </c>
      <c r="M340" s="105">
        <f t="shared" si="174"/>
        <v>13500</v>
      </c>
      <c r="N340" s="106">
        <f t="shared" si="175"/>
        <v>2.4793388429752068</v>
      </c>
    </row>
    <row r="341" spans="1:14">
      <c r="A341" s="102">
        <v>43</v>
      </c>
      <c r="B341" s="103">
        <v>43405</v>
      </c>
      <c r="C341" s="104" t="s">
        <v>78</v>
      </c>
      <c r="D341" s="102" t="s">
        <v>21</v>
      </c>
      <c r="E341" s="102" t="s">
        <v>384</v>
      </c>
      <c r="F341" s="102">
        <v>62.5</v>
      </c>
      <c r="G341" s="102">
        <v>58</v>
      </c>
      <c r="H341" s="102">
        <v>65</v>
      </c>
      <c r="I341" s="102">
        <v>67.5</v>
      </c>
      <c r="J341" s="102">
        <v>70</v>
      </c>
      <c r="K341" s="102">
        <v>70</v>
      </c>
      <c r="L341" s="102">
        <v>1500</v>
      </c>
      <c r="M341" s="105">
        <f t="shared" si="174"/>
        <v>11250</v>
      </c>
      <c r="N341" s="106">
        <f t="shared" si="175"/>
        <v>12</v>
      </c>
    </row>
    <row r="342" spans="1:14">
      <c r="A342" s="102">
        <v>44</v>
      </c>
      <c r="B342" s="103">
        <v>43405</v>
      </c>
      <c r="C342" s="104" t="s">
        <v>78</v>
      </c>
      <c r="D342" s="102" t="s">
        <v>21</v>
      </c>
      <c r="E342" s="102" t="s">
        <v>351</v>
      </c>
      <c r="F342" s="102">
        <v>78</v>
      </c>
      <c r="G342" s="102">
        <v>77</v>
      </c>
      <c r="H342" s="102">
        <v>78.5</v>
      </c>
      <c r="I342" s="102">
        <v>79</v>
      </c>
      <c r="J342" s="102">
        <v>79.5</v>
      </c>
      <c r="K342" s="102">
        <v>79.5</v>
      </c>
      <c r="L342" s="102">
        <v>8000</v>
      </c>
      <c r="M342" s="105">
        <f t="shared" ref="M342" si="176">IF(D342="BUY",(K342-F342)*(L342),(F342-K342)*(L342))</f>
        <v>12000</v>
      </c>
      <c r="N342" s="106">
        <f t="shared" ref="N342" si="177">M342/(L342)/F342%</f>
        <v>1.9230769230769229</v>
      </c>
    </row>
    <row r="343" spans="1:14">
      <c r="A343" s="102">
        <v>45</v>
      </c>
      <c r="B343" s="103">
        <v>43405</v>
      </c>
      <c r="C343" s="104" t="s">
        <v>78</v>
      </c>
      <c r="D343" s="102" t="s">
        <v>21</v>
      </c>
      <c r="E343" s="102" t="s">
        <v>61</v>
      </c>
      <c r="F343" s="102">
        <v>175.5</v>
      </c>
      <c r="G343" s="102">
        <v>172.5</v>
      </c>
      <c r="H343" s="102">
        <v>177</v>
      </c>
      <c r="I343" s="102">
        <v>178.5</v>
      </c>
      <c r="J343" s="102">
        <v>180</v>
      </c>
      <c r="K343" s="102">
        <v>177</v>
      </c>
      <c r="L343" s="102">
        <v>2250</v>
      </c>
      <c r="M343" s="105">
        <f t="shared" ref="M343" si="178">IF(D343="BUY",(K343-F343)*(L343),(F343-K343)*(L343))</f>
        <v>3375</v>
      </c>
      <c r="N343" s="106">
        <f t="shared" ref="N343" si="179">M343/(L343)/F343%</f>
        <v>0.85470085470085477</v>
      </c>
    </row>
    <row r="344" spans="1:14">
      <c r="A344" s="107" t="s">
        <v>25</v>
      </c>
      <c r="B344" s="108"/>
      <c r="C344" s="109"/>
      <c r="D344" s="110"/>
      <c r="E344" s="111"/>
      <c r="F344" s="111"/>
      <c r="G344" s="112"/>
      <c r="H344" s="111"/>
      <c r="I344" s="111"/>
      <c r="J344" s="111"/>
      <c r="K344" s="111"/>
      <c r="M344" s="113"/>
    </row>
    <row r="345" spans="1:14">
      <c r="A345" s="107" t="s">
        <v>25</v>
      </c>
      <c r="B345" s="108"/>
      <c r="C345" s="109"/>
      <c r="D345" s="110"/>
      <c r="E345" s="111"/>
      <c r="F345" s="111"/>
      <c r="G345" s="112"/>
      <c r="H345" s="111"/>
      <c r="I345" s="111"/>
      <c r="J345" s="111"/>
      <c r="K345" s="111"/>
    </row>
    <row r="346" spans="1:14" ht="19.5" thickBot="1">
      <c r="A346" s="109"/>
      <c r="B346" s="108"/>
      <c r="C346" s="111"/>
      <c r="D346" s="111"/>
      <c r="E346" s="111"/>
      <c r="F346" s="114"/>
      <c r="G346" s="115"/>
      <c r="H346" s="116" t="s">
        <v>26</v>
      </c>
      <c r="I346" s="116"/>
      <c r="J346" s="117"/>
    </row>
    <row r="347" spans="1:14">
      <c r="A347" s="109"/>
      <c r="B347" s="108"/>
      <c r="C347" s="169" t="s">
        <v>27</v>
      </c>
      <c r="D347" s="169"/>
      <c r="E347" s="118">
        <v>45</v>
      </c>
      <c r="F347" s="119">
        <f>F348+F349+F350+F351+F352+F353</f>
        <v>100</v>
      </c>
      <c r="G347" s="111">
        <v>45</v>
      </c>
      <c r="H347" s="120">
        <f>G348/G347%</f>
        <v>84.444444444444443</v>
      </c>
      <c r="I347" s="120"/>
      <c r="J347" s="120"/>
    </row>
    <row r="348" spans="1:14">
      <c r="A348" s="109"/>
      <c r="B348" s="108"/>
      <c r="C348" s="168" t="s">
        <v>28</v>
      </c>
      <c r="D348" s="168"/>
      <c r="E348" s="121">
        <v>38</v>
      </c>
      <c r="F348" s="122">
        <f>(E348/E347)*100</f>
        <v>84.444444444444443</v>
      </c>
      <c r="G348" s="111">
        <v>38</v>
      </c>
      <c r="H348" s="117"/>
      <c r="I348" s="117"/>
      <c r="J348" s="111"/>
      <c r="K348" s="117"/>
    </row>
    <row r="349" spans="1:14">
      <c r="A349" s="123"/>
      <c r="B349" s="108"/>
      <c r="C349" s="168" t="s">
        <v>30</v>
      </c>
      <c r="D349" s="168"/>
      <c r="E349" s="121">
        <v>0</v>
      </c>
      <c r="F349" s="122">
        <f>(E349/E347)*100</f>
        <v>0</v>
      </c>
      <c r="G349" s="124"/>
      <c r="H349" s="111"/>
      <c r="I349" s="111"/>
      <c r="J349" s="111"/>
      <c r="K349" s="117"/>
    </row>
    <row r="350" spans="1:14">
      <c r="A350" s="123"/>
      <c r="B350" s="108"/>
      <c r="C350" s="168" t="s">
        <v>31</v>
      </c>
      <c r="D350" s="168"/>
      <c r="E350" s="121">
        <v>0</v>
      </c>
      <c r="F350" s="122">
        <f>(E350/E347)*100</f>
        <v>0</v>
      </c>
      <c r="G350" s="124"/>
      <c r="H350" s="111"/>
      <c r="J350" s="111"/>
      <c r="K350" s="117"/>
    </row>
    <row r="351" spans="1:14">
      <c r="A351" s="123"/>
      <c r="B351" s="108"/>
      <c r="C351" s="168" t="s">
        <v>32</v>
      </c>
      <c r="D351" s="168"/>
      <c r="E351" s="121">
        <v>7</v>
      </c>
      <c r="F351" s="122">
        <f>(E351/E347)*100</f>
        <v>15.555555555555555</v>
      </c>
      <c r="G351" s="124"/>
      <c r="H351" s="111"/>
      <c r="I351" s="111"/>
      <c r="J351" s="117"/>
    </row>
    <row r="352" spans="1:14">
      <c r="A352" s="123"/>
      <c r="B352" s="108"/>
      <c r="C352" s="168" t="s">
        <v>34</v>
      </c>
      <c r="D352" s="168"/>
      <c r="E352" s="121">
        <v>0</v>
      </c>
      <c r="F352" s="122">
        <f>(E352/E347)*100</f>
        <v>0</v>
      </c>
      <c r="G352" s="124"/>
      <c r="H352" s="111"/>
      <c r="I352" s="111"/>
      <c r="J352" s="117"/>
      <c r="K352" s="117"/>
    </row>
    <row r="353" spans="1:14" ht="19.5" thickBot="1">
      <c r="A353" s="123"/>
      <c r="B353" s="108"/>
      <c r="C353" s="170" t="s">
        <v>35</v>
      </c>
      <c r="D353" s="170"/>
      <c r="E353" s="125"/>
      <c r="F353" s="126">
        <f>(E353/E347)*100</f>
        <v>0</v>
      </c>
      <c r="G353" s="124"/>
      <c r="H353" s="111"/>
      <c r="I353" s="111"/>
      <c r="J353" s="127"/>
      <c r="K353" s="127"/>
      <c r="L353" s="113"/>
    </row>
    <row r="354" spans="1:14">
      <c r="A354" s="128" t="s">
        <v>36</v>
      </c>
      <c r="B354" s="108"/>
      <c r="C354" s="109"/>
      <c r="D354" s="109"/>
      <c r="E354" s="111"/>
      <c r="F354" s="111"/>
      <c r="G354" s="112"/>
      <c r="H354" s="129"/>
      <c r="I354" s="129"/>
      <c r="J354" s="129"/>
      <c r="K354" s="111"/>
    </row>
    <row r="355" spans="1:14">
      <c r="A355" s="110" t="s">
        <v>37</v>
      </c>
      <c r="B355" s="108"/>
      <c r="C355" s="130"/>
      <c r="D355" s="131"/>
      <c r="E355" s="109"/>
      <c r="F355" s="129"/>
      <c r="G355" s="112"/>
      <c r="H355" s="129"/>
      <c r="I355" s="129"/>
      <c r="J355" s="129"/>
      <c r="K355" s="111"/>
    </row>
    <row r="356" spans="1:14">
      <c r="A356" s="110" t="s">
        <v>38</v>
      </c>
      <c r="B356" s="108"/>
      <c r="C356" s="109"/>
      <c r="D356" s="131"/>
      <c r="E356" s="109"/>
      <c r="F356" s="129"/>
      <c r="G356" s="112"/>
      <c r="H356" s="117"/>
      <c r="I356" s="117"/>
      <c r="J356" s="117"/>
      <c r="K356" s="111"/>
    </row>
    <row r="357" spans="1:14">
      <c r="A357" s="110" t="s">
        <v>39</v>
      </c>
      <c r="B357" s="130"/>
      <c r="C357" s="109"/>
      <c r="D357" s="131"/>
      <c r="E357" s="109"/>
      <c r="F357" s="129"/>
      <c r="G357" s="115"/>
      <c r="H357" s="117"/>
      <c r="I357" s="117"/>
      <c r="J357" s="117"/>
      <c r="K357" s="111"/>
    </row>
    <row r="358" spans="1:14" ht="19.5" thickBot="1">
      <c r="A358" s="110" t="s">
        <v>40</v>
      </c>
      <c r="B358" s="123"/>
      <c r="C358" s="109"/>
      <c r="D358" s="132"/>
      <c r="E358" s="129"/>
      <c r="F358" s="129"/>
      <c r="G358" s="115"/>
      <c r="H358" s="117"/>
      <c r="I358" s="117"/>
      <c r="J358" s="117"/>
      <c r="K358" s="129"/>
    </row>
    <row r="359" spans="1:14" ht="19.5" thickBot="1">
      <c r="A359" s="159" t="s">
        <v>0</v>
      </c>
      <c r="B359" s="159"/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</row>
    <row r="360" spans="1:14" ht="19.5" thickBot="1">
      <c r="A360" s="159"/>
      <c r="B360" s="159"/>
      <c r="C360" s="159"/>
      <c r="D360" s="159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</row>
    <row r="361" spans="1:14">
      <c r="A361" s="159"/>
      <c r="B361" s="159"/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</row>
    <row r="362" spans="1:14">
      <c r="A362" s="160" t="s">
        <v>389</v>
      </c>
      <c r="B362" s="160"/>
      <c r="C362" s="160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</row>
    <row r="363" spans="1:14">
      <c r="A363" s="160" t="s">
        <v>390</v>
      </c>
      <c r="B363" s="160"/>
      <c r="C363" s="160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</row>
    <row r="364" spans="1:14" ht="19.5" thickBot="1">
      <c r="A364" s="161" t="s">
        <v>3</v>
      </c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</row>
    <row r="365" spans="1:14">
      <c r="A365" s="162" t="s">
        <v>383</v>
      </c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</row>
    <row r="366" spans="1:14">
      <c r="A366" s="162" t="s">
        <v>5</v>
      </c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</row>
    <row r="367" spans="1:14">
      <c r="A367" s="163" t="s">
        <v>6</v>
      </c>
      <c r="B367" s="164" t="s">
        <v>7</v>
      </c>
      <c r="C367" s="164" t="s">
        <v>8</v>
      </c>
      <c r="D367" s="163" t="s">
        <v>9</v>
      </c>
      <c r="E367" s="163" t="s">
        <v>10</v>
      </c>
      <c r="F367" s="164" t="s">
        <v>11</v>
      </c>
      <c r="G367" s="164" t="s">
        <v>12</v>
      </c>
      <c r="H367" s="165" t="s">
        <v>13</v>
      </c>
      <c r="I367" s="165" t="s">
        <v>14</v>
      </c>
      <c r="J367" s="165" t="s">
        <v>15</v>
      </c>
      <c r="K367" s="166" t="s">
        <v>16</v>
      </c>
      <c r="L367" s="164" t="s">
        <v>17</v>
      </c>
      <c r="M367" s="164" t="s">
        <v>18</v>
      </c>
      <c r="N367" s="164" t="s">
        <v>19</v>
      </c>
    </row>
    <row r="368" spans="1:14">
      <c r="A368" s="163"/>
      <c r="B368" s="164"/>
      <c r="C368" s="164"/>
      <c r="D368" s="163"/>
      <c r="E368" s="163"/>
      <c r="F368" s="164"/>
      <c r="G368" s="164"/>
      <c r="H368" s="164"/>
      <c r="I368" s="164"/>
      <c r="J368" s="164"/>
      <c r="K368" s="167"/>
      <c r="L368" s="164"/>
      <c r="M368" s="164"/>
      <c r="N368" s="164"/>
    </row>
    <row r="369" spans="1:14" ht="15.75" customHeight="1">
      <c r="A369" s="102">
        <v>1</v>
      </c>
      <c r="B369" s="103">
        <v>43404</v>
      </c>
      <c r="C369" s="104" t="s">
        <v>78</v>
      </c>
      <c r="D369" s="102" t="s">
        <v>21</v>
      </c>
      <c r="E369" s="102" t="s">
        <v>295</v>
      </c>
      <c r="F369" s="102">
        <v>795</v>
      </c>
      <c r="G369" s="102">
        <v>787</v>
      </c>
      <c r="H369" s="102">
        <v>800</v>
      </c>
      <c r="I369" s="102">
        <v>804</v>
      </c>
      <c r="J369" s="102">
        <v>808</v>
      </c>
      <c r="K369" s="102">
        <v>804</v>
      </c>
      <c r="L369" s="102">
        <v>1000</v>
      </c>
      <c r="M369" s="105">
        <f t="shared" ref="M369:M372" si="180">IF(D369="BUY",(K369-F369)*(L369),(F369-K369)*(L369))</f>
        <v>9000</v>
      </c>
      <c r="N369" s="106">
        <f t="shared" ref="N369:N372" si="181">M369/(L369)/F369%</f>
        <v>1.1320754716981132</v>
      </c>
    </row>
    <row r="370" spans="1:14" ht="15.75" customHeight="1">
      <c r="A370" s="102">
        <v>2</v>
      </c>
      <c r="B370" s="103">
        <v>43404</v>
      </c>
      <c r="C370" s="104" t="s">
        <v>78</v>
      </c>
      <c r="D370" s="102" t="s">
        <v>21</v>
      </c>
      <c r="E370" s="102" t="s">
        <v>392</v>
      </c>
      <c r="F370" s="102">
        <v>333</v>
      </c>
      <c r="G370" s="102">
        <v>227</v>
      </c>
      <c r="H370" s="102">
        <v>336</v>
      </c>
      <c r="I370" s="102">
        <v>339</v>
      </c>
      <c r="J370" s="102">
        <v>342</v>
      </c>
      <c r="K370" s="102">
        <v>339</v>
      </c>
      <c r="L370" s="102">
        <v>1500</v>
      </c>
      <c r="M370" s="105">
        <f t="shared" si="180"/>
        <v>9000</v>
      </c>
      <c r="N370" s="106">
        <f t="shared" si="181"/>
        <v>1.8018018018018018</v>
      </c>
    </row>
    <row r="371" spans="1:14" ht="15.75" customHeight="1">
      <c r="A371" s="102">
        <v>3</v>
      </c>
      <c r="B371" s="103">
        <v>43404</v>
      </c>
      <c r="C371" s="104" t="s">
        <v>78</v>
      </c>
      <c r="D371" s="102" t="s">
        <v>47</v>
      </c>
      <c r="E371" s="102" t="s">
        <v>115</v>
      </c>
      <c r="F371" s="102">
        <v>174</v>
      </c>
      <c r="G371" s="102">
        <v>179</v>
      </c>
      <c r="H371" s="102">
        <v>171.5</v>
      </c>
      <c r="I371" s="102">
        <v>169</v>
      </c>
      <c r="J371" s="102">
        <v>166.5</v>
      </c>
      <c r="K371" s="102">
        <v>179</v>
      </c>
      <c r="L371" s="102">
        <v>1500</v>
      </c>
      <c r="M371" s="105">
        <f t="shared" si="180"/>
        <v>-7500</v>
      </c>
      <c r="N371" s="106">
        <f t="shared" si="181"/>
        <v>-2.8735632183908044</v>
      </c>
    </row>
    <row r="372" spans="1:14" ht="15.75" customHeight="1">
      <c r="A372" s="102">
        <v>4</v>
      </c>
      <c r="B372" s="103">
        <v>43403</v>
      </c>
      <c r="C372" s="104" t="s">
        <v>78</v>
      </c>
      <c r="D372" s="102" t="s">
        <v>21</v>
      </c>
      <c r="E372" s="102" t="s">
        <v>324</v>
      </c>
      <c r="F372" s="102">
        <v>560</v>
      </c>
      <c r="G372" s="102">
        <v>555</v>
      </c>
      <c r="H372" s="102">
        <v>563</v>
      </c>
      <c r="I372" s="102">
        <v>566</v>
      </c>
      <c r="J372" s="102">
        <v>569</v>
      </c>
      <c r="K372" s="102">
        <v>563</v>
      </c>
      <c r="L372" s="102">
        <v>1250</v>
      </c>
      <c r="M372" s="105">
        <f t="shared" si="180"/>
        <v>3750</v>
      </c>
      <c r="N372" s="106">
        <f t="shared" si="181"/>
        <v>0.5357142857142857</v>
      </c>
    </row>
    <row r="373" spans="1:14" ht="15.75" customHeight="1">
      <c r="A373" s="102">
        <v>5</v>
      </c>
      <c r="B373" s="103">
        <v>43403</v>
      </c>
      <c r="C373" s="104" t="s">
        <v>78</v>
      </c>
      <c r="D373" s="102" t="s">
        <v>21</v>
      </c>
      <c r="E373" s="102" t="s">
        <v>51</v>
      </c>
      <c r="F373" s="102">
        <v>112.5</v>
      </c>
      <c r="G373" s="102">
        <v>110.5</v>
      </c>
      <c r="H373" s="102">
        <v>113.5</v>
      </c>
      <c r="I373" s="102">
        <v>114.5</v>
      </c>
      <c r="J373" s="102">
        <v>115.5</v>
      </c>
      <c r="K373" s="102">
        <v>113.5</v>
      </c>
      <c r="L373" s="102">
        <v>4000</v>
      </c>
      <c r="M373" s="105">
        <f t="shared" ref="M373:M375" si="182">IF(D373="BUY",(K373-F373)*(L373),(F373-K373)*(L373))</f>
        <v>4000</v>
      </c>
      <c r="N373" s="106">
        <f t="shared" ref="N373:N375" si="183">M373/(L373)/F373%</f>
        <v>0.88888888888888884</v>
      </c>
    </row>
    <row r="374" spans="1:14" ht="15.75" customHeight="1">
      <c r="A374" s="102">
        <v>6</v>
      </c>
      <c r="B374" s="103">
        <v>43403</v>
      </c>
      <c r="C374" s="104" t="s">
        <v>78</v>
      </c>
      <c r="D374" s="102" t="s">
        <v>21</v>
      </c>
      <c r="E374" s="102" t="s">
        <v>156</v>
      </c>
      <c r="F374" s="102">
        <v>71.5</v>
      </c>
      <c r="G374" s="102">
        <v>70.5</v>
      </c>
      <c r="H374" s="102">
        <v>72</v>
      </c>
      <c r="I374" s="102">
        <v>72.5</v>
      </c>
      <c r="J374" s="102">
        <v>73</v>
      </c>
      <c r="K374" s="102">
        <v>72.5</v>
      </c>
      <c r="L374" s="102">
        <v>9000</v>
      </c>
      <c r="M374" s="105">
        <f t="shared" si="182"/>
        <v>9000</v>
      </c>
      <c r="N374" s="106">
        <f t="shared" si="183"/>
        <v>1.3986013986013988</v>
      </c>
    </row>
    <row r="375" spans="1:14" ht="15.75" customHeight="1">
      <c r="A375" s="102">
        <v>7</v>
      </c>
      <c r="B375" s="103">
        <v>43402</v>
      </c>
      <c r="C375" s="104" t="s">
        <v>78</v>
      </c>
      <c r="D375" s="102" t="s">
        <v>21</v>
      </c>
      <c r="E375" s="102" t="s">
        <v>66</v>
      </c>
      <c r="F375" s="102">
        <v>92</v>
      </c>
      <c r="G375" s="102">
        <v>90.8</v>
      </c>
      <c r="H375" s="102">
        <v>92.6</v>
      </c>
      <c r="I375" s="102">
        <v>93.2</v>
      </c>
      <c r="J375" s="102">
        <v>93.8</v>
      </c>
      <c r="K375" s="102">
        <v>92.55</v>
      </c>
      <c r="L375" s="102">
        <v>6000</v>
      </c>
      <c r="M375" s="105">
        <f t="shared" si="182"/>
        <v>3299.9999999999827</v>
      </c>
      <c r="N375" s="106">
        <f t="shared" si="183"/>
        <v>0.59782608695651862</v>
      </c>
    </row>
    <row r="376" spans="1:14" ht="15.75" customHeight="1">
      <c r="A376" s="102">
        <v>8</v>
      </c>
      <c r="B376" s="103">
        <v>43402</v>
      </c>
      <c r="C376" s="104" t="s">
        <v>78</v>
      </c>
      <c r="D376" s="102" t="s">
        <v>21</v>
      </c>
      <c r="E376" s="102" t="s">
        <v>156</v>
      </c>
      <c r="F376" s="102">
        <v>70</v>
      </c>
      <c r="G376" s="102">
        <v>69</v>
      </c>
      <c r="H376" s="102">
        <v>70.5</v>
      </c>
      <c r="I376" s="102">
        <v>71</v>
      </c>
      <c r="J376" s="102">
        <v>71.5</v>
      </c>
      <c r="K376" s="102">
        <v>71.5</v>
      </c>
      <c r="L376" s="102">
        <v>9000</v>
      </c>
      <c r="M376" s="105">
        <f t="shared" ref="M376:M378" si="184">IF(D376="BUY",(K376-F376)*(L376),(F376-K376)*(L376))</f>
        <v>13500</v>
      </c>
      <c r="N376" s="106">
        <f t="shared" ref="N376:N378" si="185">M376/(L376)/F376%</f>
        <v>2.1428571428571428</v>
      </c>
    </row>
    <row r="377" spans="1:14" ht="15.75" customHeight="1">
      <c r="A377" s="102">
        <v>9</v>
      </c>
      <c r="B377" s="103">
        <v>43402</v>
      </c>
      <c r="C377" s="104" t="s">
        <v>78</v>
      </c>
      <c r="D377" s="102" t="s">
        <v>21</v>
      </c>
      <c r="E377" s="102" t="s">
        <v>66</v>
      </c>
      <c r="F377" s="102">
        <v>86</v>
      </c>
      <c r="G377" s="102">
        <v>84.8</v>
      </c>
      <c r="H377" s="102">
        <v>86.6</v>
      </c>
      <c r="I377" s="102">
        <v>87.2</v>
      </c>
      <c r="J377" s="102">
        <v>87.8</v>
      </c>
      <c r="K377" s="102">
        <v>87.8</v>
      </c>
      <c r="L377" s="102">
        <v>6000</v>
      </c>
      <c r="M377" s="105">
        <f t="shared" si="184"/>
        <v>10799.999999999984</v>
      </c>
      <c r="N377" s="106">
        <f t="shared" si="185"/>
        <v>2.0930232558139505</v>
      </c>
    </row>
    <row r="378" spans="1:14" ht="15.75" customHeight="1">
      <c r="A378" s="102">
        <v>10</v>
      </c>
      <c r="B378" s="103">
        <v>43399</v>
      </c>
      <c r="C378" s="104" t="s">
        <v>78</v>
      </c>
      <c r="D378" s="102" t="s">
        <v>21</v>
      </c>
      <c r="E378" s="102" t="s">
        <v>391</v>
      </c>
      <c r="F378" s="102">
        <v>261</v>
      </c>
      <c r="G378" s="102">
        <v>255</v>
      </c>
      <c r="H378" s="102">
        <v>267</v>
      </c>
      <c r="I378" s="102">
        <v>270</v>
      </c>
      <c r="J378" s="102">
        <v>158.5</v>
      </c>
      <c r="K378" s="102">
        <v>255</v>
      </c>
      <c r="L378" s="102">
        <v>1250</v>
      </c>
      <c r="M378" s="105">
        <f t="shared" si="184"/>
        <v>-7500</v>
      </c>
      <c r="N378" s="106">
        <f t="shared" si="185"/>
        <v>-2.298850574712644</v>
      </c>
    </row>
    <row r="379" spans="1:14" ht="15.75" customHeight="1">
      <c r="A379" s="102">
        <v>11</v>
      </c>
      <c r="B379" s="103">
        <v>43399</v>
      </c>
      <c r="C379" s="104" t="s">
        <v>78</v>
      </c>
      <c r="D379" s="102" t="s">
        <v>47</v>
      </c>
      <c r="E379" s="102" t="s">
        <v>52</v>
      </c>
      <c r="F379" s="102">
        <v>249.4</v>
      </c>
      <c r="G379" s="102">
        <v>252.5</v>
      </c>
      <c r="H379" s="102">
        <v>248</v>
      </c>
      <c r="I379" s="102">
        <v>246.5</v>
      </c>
      <c r="J379" s="102">
        <v>245</v>
      </c>
      <c r="K379" s="102">
        <v>252.5</v>
      </c>
      <c r="L379" s="102">
        <v>3000</v>
      </c>
      <c r="M379" s="105">
        <f t="shared" ref="M379:M381" si="186">IF(D379="BUY",(K379-F379)*(L379),(F379-K379)*(L379))</f>
        <v>-9299.9999999999836</v>
      </c>
      <c r="N379" s="106">
        <f t="shared" ref="N379:N381" si="187">M379/(L379)/F379%</f>
        <v>-1.242983159582997</v>
      </c>
    </row>
    <row r="380" spans="1:14" ht="15.75" customHeight="1">
      <c r="A380" s="102">
        <v>12</v>
      </c>
      <c r="B380" s="103">
        <v>43399</v>
      </c>
      <c r="C380" s="104" t="s">
        <v>78</v>
      </c>
      <c r="D380" s="102" t="s">
        <v>47</v>
      </c>
      <c r="E380" s="102" t="s">
        <v>375</v>
      </c>
      <c r="F380" s="102">
        <v>171.5</v>
      </c>
      <c r="G380" s="102">
        <v>175.5</v>
      </c>
      <c r="H380" s="102">
        <v>169</v>
      </c>
      <c r="I380" s="102">
        <v>166.5</v>
      </c>
      <c r="J380" s="102">
        <v>164</v>
      </c>
      <c r="K380" s="102">
        <v>166.5</v>
      </c>
      <c r="L380" s="102">
        <v>1600</v>
      </c>
      <c r="M380" s="105">
        <f t="shared" si="186"/>
        <v>8000</v>
      </c>
      <c r="N380" s="106">
        <f t="shared" si="187"/>
        <v>2.9154518950437316</v>
      </c>
    </row>
    <row r="381" spans="1:14" ht="15.75" customHeight="1">
      <c r="A381" s="102">
        <v>13</v>
      </c>
      <c r="B381" s="103">
        <v>43398</v>
      </c>
      <c r="C381" s="104" t="s">
        <v>78</v>
      </c>
      <c r="D381" s="102" t="s">
        <v>47</v>
      </c>
      <c r="E381" s="102" t="s">
        <v>115</v>
      </c>
      <c r="F381" s="102">
        <v>166</v>
      </c>
      <c r="G381" s="102">
        <v>170.5</v>
      </c>
      <c r="H381" s="102">
        <v>163.5</v>
      </c>
      <c r="I381" s="102">
        <v>161</v>
      </c>
      <c r="J381" s="102">
        <v>158.5</v>
      </c>
      <c r="K381" s="102">
        <v>170.5</v>
      </c>
      <c r="L381" s="102">
        <v>1500</v>
      </c>
      <c r="M381" s="105">
        <f t="shared" si="186"/>
        <v>-6750</v>
      </c>
      <c r="N381" s="106">
        <f t="shared" si="187"/>
        <v>-2.7108433734939759</v>
      </c>
    </row>
    <row r="382" spans="1:14" ht="15.75" customHeight="1">
      <c r="A382" s="102">
        <v>14</v>
      </c>
      <c r="B382" s="103">
        <v>43398</v>
      </c>
      <c r="C382" s="104" t="s">
        <v>78</v>
      </c>
      <c r="D382" s="102" t="s">
        <v>47</v>
      </c>
      <c r="E382" s="102" t="s">
        <v>260</v>
      </c>
      <c r="F382" s="102">
        <v>6665</v>
      </c>
      <c r="G382" s="102">
        <v>6805</v>
      </c>
      <c r="H382" s="102">
        <v>6590</v>
      </c>
      <c r="I382" s="102">
        <v>6520</v>
      </c>
      <c r="J382" s="102">
        <v>6450</v>
      </c>
      <c r="K382" s="102">
        <v>6805</v>
      </c>
      <c r="L382" s="102">
        <v>75</v>
      </c>
      <c r="M382" s="105">
        <f t="shared" ref="M382" si="188">IF(D382="BUY",(K382-F382)*(L382),(F382-K382)*(L382))</f>
        <v>-10500</v>
      </c>
      <c r="N382" s="106">
        <f t="shared" ref="N382" si="189">M382/(L382)/F382%</f>
        <v>-2.1005251312828204</v>
      </c>
    </row>
    <row r="383" spans="1:14" ht="15.75" customHeight="1">
      <c r="A383" s="102">
        <v>15</v>
      </c>
      <c r="B383" s="103">
        <v>43398</v>
      </c>
      <c r="C383" s="104" t="s">
        <v>78</v>
      </c>
      <c r="D383" s="102" t="s">
        <v>21</v>
      </c>
      <c r="E383" s="102" t="s">
        <v>233</v>
      </c>
      <c r="F383" s="102">
        <v>1004</v>
      </c>
      <c r="G383" s="102">
        <v>994</v>
      </c>
      <c r="H383" s="102">
        <v>1009</v>
      </c>
      <c r="I383" s="102">
        <v>1014</v>
      </c>
      <c r="J383" s="102">
        <v>1019</v>
      </c>
      <c r="K383" s="102">
        <v>1009</v>
      </c>
      <c r="L383" s="102">
        <v>700</v>
      </c>
      <c r="M383" s="105">
        <f t="shared" ref="M383:M384" si="190">IF(D383="BUY",(K383-F383)*(L383),(F383-K383)*(L383))</f>
        <v>3500</v>
      </c>
      <c r="N383" s="106">
        <f t="shared" ref="N383:N384" si="191">M383/(L383)/F383%</f>
        <v>0.4980079681274901</v>
      </c>
    </row>
    <row r="384" spans="1:14" ht="15.75" customHeight="1">
      <c r="A384" s="102">
        <v>16</v>
      </c>
      <c r="B384" s="103">
        <v>43397</v>
      </c>
      <c r="C384" s="104" t="s">
        <v>78</v>
      </c>
      <c r="D384" s="102" t="s">
        <v>21</v>
      </c>
      <c r="E384" s="102" t="s">
        <v>48</v>
      </c>
      <c r="F384" s="102">
        <v>108</v>
      </c>
      <c r="G384" s="102">
        <v>106.8</v>
      </c>
      <c r="H384" s="102">
        <v>108.6</v>
      </c>
      <c r="I384" s="102">
        <v>109.2</v>
      </c>
      <c r="J384" s="102">
        <v>109.8</v>
      </c>
      <c r="K384" s="102">
        <v>108.6</v>
      </c>
      <c r="L384" s="102">
        <v>6000</v>
      </c>
      <c r="M384" s="105">
        <f t="shared" si="190"/>
        <v>3599.9999999999659</v>
      </c>
      <c r="N384" s="106">
        <f t="shared" si="191"/>
        <v>0.55555555555555025</v>
      </c>
    </row>
    <row r="385" spans="1:14" ht="15.75" customHeight="1">
      <c r="A385" s="102">
        <v>17</v>
      </c>
      <c r="B385" s="103">
        <v>43397</v>
      </c>
      <c r="C385" s="104" t="s">
        <v>78</v>
      </c>
      <c r="D385" s="102" t="s">
        <v>47</v>
      </c>
      <c r="E385" s="102" t="s">
        <v>309</v>
      </c>
      <c r="F385" s="102">
        <v>450</v>
      </c>
      <c r="G385" s="102">
        <v>458</v>
      </c>
      <c r="H385" s="102">
        <v>446</v>
      </c>
      <c r="I385" s="102">
        <v>442</v>
      </c>
      <c r="J385" s="102">
        <v>438</v>
      </c>
      <c r="K385" s="102">
        <v>442</v>
      </c>
      <c r="L385" s="102">
        <v>900</v>
      </c>
      <c r="M385" s="105">
        <f t="shared" ref="M385:M387" si="192">IF(D385="BUY",(K385-F385)*(L385),(F385-K385)*(L385))</f>
        <v>7200</v>
      </c>
      <c r="N385" s="106">
        <f t="shared" ref="N385:N387" si="193">M385/(L385)/F385%</f>
        <v>1.7777777777777777</v>
      </c>
    </row>
    <row r="386" spans="1:14" ht="15.75" customHeight="1">
      <c r="A386" s="102">
        <v>18</v>
      </c>
      <c r="B386" s="103">
        <v>43397</v>
      </c>
      <c r="C386" s="104" t="s">
        <v>78</v>
      </c>
      <c r="D386" s="102" t="s">
        <v>47</v>
      </c>
      <c r="E386" s="102" t="s">
        <v>43</v>
      </c>
      <c r="F386" s="102">
        <v>645.5</v>
      </c>
      <c r="G386" s="102">
        <v>652</v>
      </c>
      <c r="H386" s="102">
        <v>642</v>
      </c>
      <c r="I386" s="102">
        <v>639</v>
      </c>
      <c r="J386" s="102">
        <v>636</v>
      </c>
      <c r="K386" s="102">
        <v>642</v>
      </c>
      <c r="L386" s="102">
        <v>1200</v>
      </c>
      <c r="M386" s="105">
        <f t="shared" si="192"/>
        <v>4200</v>
      </c>
      <c r="N386" s="106">
        <f t="shared" si="193"/>
        <v>0.5422153369481022</v>
      </c>
    </row>
    <row r="387" spans="1:14" ht="15.75" customHeight="1">
      <c r="A387" s="102">
        <v>19</v>
      </c>
      <c r="B387" s="103">
        <v>43396</v>
      </c>
      <c r="C387" s="104" t="s">
        <v>78</v>
      </c>
      <c r="D387" s="102" t="s">
        <v>47</v>
      </c>
      <c r="E387" s="102" t="s">
        <v>50</v>
      </c>
      <c r="F387" s="102">
        <v>86.5</v>
      </c>
      <c r="G387" s="102">
        <v>88.5</v>
      </c>
      <c r="H387" s="102">
        <v>85.5</v>
      </c>
      <c r="I387" s="102">
        <v>84.5</v>
      </c>
      <c r="J387" s="102">
        <v>83.5</v>
      </c>
      <c r="K387" s="102">
        <v>84.5</v>
      </c>
      <c r="L387" s="102">
        <v>3500</v>
      </c>
      <c r="M387" s="105">
        <f t="shared" si="192"/>
        <v>7000</v>
      </c>
      <c r="N387" s="106">
        <f t="shared" si="193"/>
        <v>2.3121387283236996</v>
      </c>
    </row>
    <row r="388" spans="1:14" ht="15.75" customHeight="1">
      <c r="A388" s="102">
        <v>20</v>
      </c>
      <c r="B388" s="103">
        <v>43396</v>
      </c>
      <c r="C388" s="104" t="s">
        <v>78</v>
      </c>
      <c r="D388" s="102" t="s">
        <v>47</v>
      </c>
      <c r="E388" s="102" t="s">
        <v>53</v>
      </c>
      <c r="F388" s="102">
        <v>64.5</v>
      </c>
      <c r="G388" s="102">
        <v>65.2</v>
      </c>
      <c r="H388" s="102">
        <v>63.7</v>
      </c>
      <c r="I388" s="102">
        <v>63</v>
      </c>
      <c r="J388" s="102">
        <v>62.3</v>
      </c>
      <c r="K388" s="102">
        <v>63.75</v>
      </c>
      <c r="L388" s="102">
        <v>5500</v>
      </c>
      <c r="M388" s="105">
        <f t="shared" ref="M388:M390" si="194">IF(D388="BUY",(K388-F388)*(L388),(F388-K388)*(L388))</f>
        <v>4125</v>
      </c>
      <c r="N388" s="106">
        <f t="shared" ref="N388:N390" si="195">M388/(L388)/F388%</f>
        <v>1.1627906976744187</v>
      </c>
    </row>
    <row r="389" spans="1:14" ht="15.75" customHeight="1">
      <c r="A389" s="102">
        <v>21</v>
      </c>
      <c r="B389" s="103">
        <v>43396</v>
      </c>
      <c r="C389" s="104" t="s">
        <v>78</v>
      </c>
      <c r="D389" s="102" t="s">
        <v>47</v>
      </c>
      <c r="E389" s="102" t="s">
        <v>52</v>
      </c>
      <c r="F389" s="102">
        <v>256</v>
      </c>
      <c r="G389" s="102">
        <v>259</v>
      </c>
      <c r="H389" s="102">
        <v>254.5</v>
      </c>
      <c r="I389" s="102">
        <v>253</v>
      </c>
      <c r="J389" s="102">
        <v>251.5</v>
      </c>
      <c r="K389" s="102">
        <v>254.5</v>
      </c>
      <c r="L389" s="102">
        <v>3000</v>
      </c>
      <c r="M389" s="105">
        <f t="shared" si="194"/>
        <v>4500</v>
      </c>
      <c r="N389" s="106">
        <f t="shared" si="195"/>
        <v>0.5859375</v>
      </c>
    </row>
    <row r="390" spans="1:14" ht="15.75" customHeight="1">
      <c r="A390" s="102">
        <v>22</v>
      </c>
      <c r="B390" s="103">
        <v>43395</v>
      </c>
      <c r="C390" s="104" t="s">
        <v>78</v>
      </c>
      <c r="D390" s="102" t="s">
        <v>47</v>
      </c>
      <c r="E390" s="102" t="s">
        <v>50</v>
      </c>
      <c r="F390" s="102">
        <v>86.5</v>
      </c>
      <c r="G390" s="102">
        <v>88.5</v>
      </c>
      <c r="H390" s="102">
        <v>85.5</v>
      </c>
      <c r="I390" s="102">
        <v>84.5</v>
      </c>
      <c r="J390" s="102">
        <v>83.5</v>
      </c>
      <c r="K390" s="102">
        <v>84.5</v>
      </c>
      <c r="L390" s="102">
        <v>3500</v>
      </c>
      <c r="M390" s="105">
        <f t="shared" si="194"/>
        <v>7000</v>
      </c>
      <c r="N390" s="106">
        <f t="shared" si="195"/>
        <v>2.3121387283236996</v>
      </c>
    </row>
    <row r="391" spans="1:14" ht="15.75" customHeight="1">
      <c r="A391" s="102">
        <v>23</v>
      </c>
      <c r="B391" s="103">
        <v>43395</v>
      </c>
      <c r="C391" s="104" t="s">
        <v>78</v>
      </c>
      <c r="D391" s="102" t="s">
        <v>21</v>
      </c>
      <c r="E391" s="102" t="s">
        <v>326</v>
      </c>
      <c r="F391" s="102">
        <v>176.3</v>
      </c>
      <c r="G391" s="102">
        <v>174.3</v>
      </c>
      <c r="H391" s="102">
        <v>177.3</v>
      </c>
      <c r="I391" s="102">
        <v>178.3</v>
      </c>
      <c r="J391" s="102">
        <v>179.3</v>
      </c>
      <c r="K391" s="102">
        <v>174.3</v>
      </c>
      <c r="L391" s="102">
        <v>4000</v>
      </c>
      <c r="M391" s="105">
        <f t="shared" ref="M391:M392" si="196">IF(D391="BUY",(K391-F391)*(L391),(F391-K391)*(L391))</f>
        <v>-8000</v>
      </c>
      <c r="N391" s="106">
        <f t="shared" ref="N391:N392" si="197">M391/(L391)/F391%</f>
        <v>-1.1344299489506522</v>
      </c>
    </row>
    <row r="392" spans="1:14" ht="15.75" customHeight="1">
      <c r="A392" s="102">
        <v>24</v>
      </c>
      <c r="B392" s="103">
        <v>43392</v>
      </c>
      <c r="C392" s="104" t="s">
        <v>78</v>
      </c>
      <c r="D392" s="102" t="s">
        <v>47</v>
      </c>
      <c r="E392" s="102" t="s">
        <v>351</v>
      </c>
      <c r="F392" s="102">
        <v>67.5</v>
      </c>
      <c r="G392" s="102">
        <v>68.5</v>
      </c>
      <c r="H392" s="102">
        <v>67</v>
      </c>
      <c r="I392" s="102">
        <v>66.5</v>
      </c>
      <c r="J392" s="102">
        <v>66</v>
      </c>
      <c r="K392" s="102">
        <v>66</v>
      </c>
      <c r="L392" s="102">
        <v>8000</v>
      </c>
      <c r="M392" s="105">
        <f t="shared" si="196"/>
        <v>12000</v>
      </c>
      <c r="N392" s="106">
        <f t="shared" si="197"/>
        <v>2.2222222222222219</v>
      </c>
    </row>
    <row r="393" spans="1:14" ht="15.75" customHeight="1">
      <c r="A393" s="102">
        <v>25</v>
      </c>
      <c r="B393" s="103">
        <v>43392</v>
      </c>
      <c r="C393" s="104" t="s">
        <v>78</v>
      </c>
      <c r="D393" s="102" t="s">
        <v>47</v>
      </c>
      <c r="E393" s="102" t="s">
        <v>388</v>
      </c>
      <c r="F393" s="102">
        <v>675</v>
      </c>
      <c r="G393" s="102">
        <v>690</v>
      </c>
      <c r="H393" s="102">
        <v>667</v>
      </c>
      <c r="I393" s="102">
        <v>659</v>
      </c>
      <c r="J393" s="102">
        <v>651</v>
      </c>
      <c r="K393" s="102">
        <v>651</v>
      </c>
      <c r="L393" s="102">
        <v>500</v>
      </c>
      <c r="M393" s="105">
        <f t="shared" ref="M393" si="198">IF(D393="BUY",(K393-F393)*(L393),(F393-K393)*(L393))</f>
        <v>12000</v>
      </c>
      <c r="N393" s="106">
        <f t="shared" ref="N393" si="199">M393/(L393)/F393%</f>
        <v>3.5555555555555554</v>
      </c>
    </row>
    <row r="394" spans="1:14" ht="15.75" customHeight="1">
      <c r="A394" s="102">
        <v>26</v>
      </c>
      <c r="B394" s="103">
        <v>43390</v>
      </c>
      <c r="C394" s="104" t="s">
        <v>78</v>
      </c>
      <c r="D394" s="102" t="s">
        <v>47</v>
      </c>
      <c r="E394" s="102" t="s">
        <v>77</v>
      </c>
      <c r="F394" s="102">
        <v>364</v>
      </c>
      <c r="G394" s="102">
        <v>367</v>
      </c>
      <c r="H394" s="102">
        <v>362.5</v>
      </c>
      <c r="I394" s="102">
        <v>361</v>
      </c>
      <c r="J394" s="102">
        <v>359.5</v>
      </c>
      <c r="K394" s="102">
        <v>359.5</v>
      </c>
      <c r="L394" s="102">
        <v>3000</v>
      </c>
      <c r="M394" s="105">
        <f t="shared" ref="M394" si="200">IF(D394="BUY",(K394-F394)*(L394),(F394-K394)*(L394))</f>
        <v>13500</v>
      </c>
      <c r="N394" s="106">
        <f t="shared" ref="N394" si="201">M394/(L394)/F394%</f>
        <v>1.2362637362637363</v>
      </c>
    </row>
    <row r="395" spans="1:14" ht="15.75" customHeight="1">
      <c r="A395" s="102">
        <v>27</v>
      </c>
      <c r="B395" s="103">
        <v>43390</v>
      </c>
      <c r="C395" s="104" t="s">
        <v>78</v>
      </c>
      <c r="D395" s="102" t="s">
        <v>21</v>
      </c>
      <c r="E395" s="102" t="s">
        <v>364</v>
      </c>
      <c r="F395" s="102">
        <v>327</v>
      </c>
      <c r="G395" s="102">
        <v>324</v>
      </c>
      <c r="H395" s="102">
        <v>328.5</v>
      </c>
      <c r="I395" s="102">
        <v>330</v>
      </c>
      <c r="J395" s="102">
        <v>31.5</v>
      </c>
      <c r="K395" s="102">
        <v>330</v>
      </c>
      <c r="L395" s="102">
        <v>2400</v>
      </c>
      <c r="M395" s="105">
        <f t="shared" ref="M395:M397" si="202">IF(D395="BUY",(K395-F395)*(L395),(F395-K395)*(L395))</f>
        <v>7200</v>
      </c>
      <c r="N395" s="106">
        <f t="shared" ref="N395:N397" si="203">M395/(L395)/F395%</f>
        <v>0.9174311926605504</v>
      </c>
    </row>
    <row r="396" spans="1:14" ht="15.75" customHeight="1">
      <c r="A396" s="102">
        <v>28</v>
      </c>
      <c r="B396" s="103">
        <v>43390</v>
      </c>
      <c r="C396" s="104" t="s">
        <v>78</v>
      </c>
      <c r="D396" s="102" t="s">
        <v>47</v>
      </c>
      <c r="E396" s="102" t="s">
        <v>214</v>
      </c>
      <c r="F396" s="102">
        <v>35.6</v>
      </c>
      <c r="G396" s="102">
        <v>36.4</v>
      </c>
      <c r="H396" s="102">
        <v>35.200000000000003</v>
      </c>
      <c r="I396" s="102">
        <v>34.799999999999997</v>
      </c>
      <c r="J396" s="102">
        <v>34.4</v>
      </c>
      <c r="K396" s="102">
        <v>34.799999999999997</v>
      </c>
      <c r="L396" s="102">
        <v>11000</v>
      </c>
      <c r="M396" s="105">
        <f t="shared" si="202"/>
        <v>8800.0000000000473</v>
      </c>
      <c r="N396" s="106">
        <f t="shared" si="203"/>
        <v>2.2471910112359668</v>
      </c>
    </row>
    <row r="397" spans="1:14" ht="15.75" customHeight="1">
      <c r="A397" s="102">
        <v>29</v>
      </c>
      <c r="B397" s="103">
        <v>43389</v>
      </c>
      <c r="C397" s="104" t="s">
        <v>78</v>
      </c>
      <c r="D397" s="102" t="s">
        <v>21</v>
      </c>
      <c r="E397" s="102" t="s">
        <v>126</v>
      </c>
      <c r="F397" s="102">
        <v>584</v>
      </c>
      <c r="G397" s="102">
        <v>576</v>
      </c>
      <c r="H397" s="102">
        <v>588</v>
      </c>
      <c r="I397" s="102">
        <v>592</v>
      </c>
      <c r="J397" s="102">
        <v>596</v>
      </c>
      <c r="K397" s="102">
        <v>576</v>
      </c>
      <c r="L397" s="102">
        <v>1061</v>
      </c>
      <c r="M397" s="105">
        <f t="shared" si="202"/>
        <v>-8488</v>
      </c>
      <c r="N397" s="106">
        <f t="shared" si="203"/>
        <v>-1.3698630136986301</v>
      </c>
    </row>
    <row r="398" spans="1:14" ht="15.75" customHeight="1">
      <c r="A398" s="102">
        <v>30</v>
      </c>
      <c r="B398" s="103">
        <v>43389</v>
      </c>
      <c r="C398" s="104" t="s">
        <v>78</v>
      </c>
      <c r="D398" s="102" t="s">
        <v>21</v>
      </c>
      <c r="E398" s="102" t="s">
        <v>100</v>
      </c>
      <c r="F398" s="102">
        <v>66.5</v>
      </c>
      <c r="G398" s="102">
        <v>65</v>
      </c>
      <c r="H398" s="102">
        <v>67.3</v>
      </c>
      <c r="I398" s="102">
        <v>68</v>
      </c>
      <c r="J398" s="102">
        <v>68.7</v>
      </c>
      <c r="K398" s="102">
        <v>67.3</v>
      </c>
      <c r="L398" s="102">
        <v>6000</v>
      </c>
      <c r="M398" s="105">
        <f t="shared" ref="M398:M400" si="204">IF(D398="BUY",(K398-F398)*(L398),(F398-K398)*(L398))</f>
        <v>4799.9999999999827</v>
      </c>
      <c r="N398" s="106">
        <f t="shared" ref="N398:N400" si="205">M398/(L398)/F398%</f>
        <v>1.2030075187969882</v>
      </c>
    </row>
    <row r="399" spans="1:14" ht="15.75" customHeight="1">
      <c r="A399" s="102">
        <v>31</v>
      </c>
      <c r="B399" s="103">
        <v>43389</v>
      </c>
      <c r="C399" s="104" t="s">
        <v>78</v>
      </c>
      <c r="D399" s="102" t="s">
        <v>21</v>
      </c>
      <c r="E399" s="102" t="s">
        <v>241</v>
      </c>
      <c r="F399" s="102">
        <v>120</v>
      </c>
      <c r="G399" s="102">
        <v>118</v>
      </c>
      <c r="H399" s="102">
        <v>121</v>
      </c>
      <c r="I399" s="102">
        <v>122</v>
      </c>
      <c r="J399" s="102">
        <v>123</v>
      </c>
      <c r="K399" s="102">
        <v>123</v>
      </c>
      <c r="L399" s="102">
        <v>4000</v>
      </c>
      <c r="M399" s="105">
        <f t="shared" si="204"/>
        <v>12000</v>
      </c>
      <c r="N399" s="106">
        <f t="shared" si="205"/>
        <v>2.5</v>
      </c>
    </row>
    <row r="400" spans="1:14" ht="15.75" customHeight="1">
      <c r="A400" s="102">
        <v>32</v>
      </c>
      <c r="B400" s="103">
        <v>43388</v>
      </c>
      <c r="C400" s="104" t="s">
        <v>78</v>
      </c>
      <c r="D400" s="102" t="s">
        <v>21</v>
      </c>
      <c r="E400" s="102" t="s">
        <v>81</v>
      </c>
      <c r="F400" s="102">
        <v>1142</v>
      </c>
      <c r="G400" s="102">
        <v>1134</v>
      </c>
      <c r="H400" s="102">
        <v>1146</v>
      </c>
      <c r="I400" s="102">
        <v>1150</v>
      </c>
      <c r="J400" s="102">
        <v>1154</v>
      </c>
      <c r="K400" s="102">
        <v>1134</v>
      </c>
      <c r="L400" s="102">
        <v>1000</v>
      </c>
      <c r="M400" s="105">
        <f t="shared" si="204"/>
        <v>-8000</v>
      </c>
      <c r="N400" s="106">
        <f t="shared" si="205"/>
        <v>-0.70052539404553416</v>
      </c>
    </row>
    <row r="401" spans="1:14" ht="15.75" customHeight="1">
      <c r="A401" s="102">
        <v>33</v>
      </c>
      <c r="B401" s="103">
        <v>43388</v>
      </c>
      <c r="C401" s="104" t="s">
        <v>78</v>
      </c>
      <c r="D401" s="102" t="s">
        <v>21</v>
      </c>
      <c r="E401" s="102" t="s">
        <v>48</v>
      </c>
      <c r="F401" s="102">
        <v>104.5</v>
      </c>
      <c r="G401" s="102">
        <v>103.4</v>
      </c>
      <c r="H401" s="102">
        <v>105.1</v>
      </c>
      <c r="I401" s="102">
        <v>105.7</v>
      </c>
      <c r="J401" s="102">
        <v>106.3</v>
      </c>
      <c r="K401" s="102">
        <v>105.1</v>
      </c>
      <c r="L401" s="102">
        <v>6000</v>
      </c>
      <c r="M401" s="105">
        <f t="shared" ref="M401:M402" si="206">IF(D401="BUY",(K401-F401)*(L401),(F401-K401)*(L401))</f>
        <v>3599.9999999999659</v>
      </c>
      <c r="N401" s="106">
        <f t="shared" ref="N401:N402" si="207">M401/(L401)/F401%</f>
        <v>0.57416267942583188</v>
      </c>
    </row>
    <row r="402" spans="1:14" ht="15.75" customHeight="1">
      <c r="A402" s="102">
        <v>34</v>
      </c>
      <c r="B402" s="103">
        <v>43385</v>
      </c>
      <c r="C402" s="104" t="s">
        <v>78</v>
      </c>
      <c r="D402" s="102" t="s">
        <v>21</v>
      </c>
      <c r="E402" s="102" t="s">
        <v>341</v>
      </c>
      <c r="F402" s="102">
        <v>156.5</v>
      </c>
      <c r="G402" s="102">
        <v>154.69999999999999</v>
      </c>
      <c r="H402" s="102">
        <v>157.30000000000001</v>
      </c>
      <c r="I402" s="102">
        <v>158</v>
      </c>
      <c r="J402" s="102">
        <v>158.80000000000001</v>
      </c>
      <c r="K402" s="102">
        <v>158.80000000000001</v>
      </c>
      <c r="L402" s="102">
        <v>7000</v>
      </c>
      <c r="M402" s="105">
        <f t="shared" si="206"/>
        <v>16100.00000000008</v>
      </c>
      <c r="N402" s="106">
        <f t="shared" si="207"/>
        <v>1.4696485623003268</v>
      </c>
    </row>
    <row r="403" spans="1:14" ht="15.75" customHeight="1">
      <c r="A403" s="102">
        <v>35</v>
      </c>
      <c r="B403" s="103">
        <v>43385</v>
      </c>
      <c r="C403" s="104" t="s">
        <v>78</v>
      </c>
      <c r="D403" s="102" t="s">
        <v>21</v>
      </c>
      <c r="E403" s="102" t="s">
        <v>241</v>
      </c>
      <c r="F403" s="102">
        <v>117.5</v>
      </c>
      <c r="G403" s="102">
        <v>115.5</v>
      </c>
      <c r="H403" s="102">
        <v>118.5</v>
      </c>
      <c r="I403" s="102">
        <v>119.5</v>
      </c>
      <c r="J403" s="102">
        <v>120.5</v>
      </c>
      <c r="K403" s="102">
        <v>118.5</v>
      </c>
      <c r="L403" s="102">
        <v>4000</v>
      </c>
      <c r="M403" s="105">
        <f t="shared" ref="M403:M404" si="208">IF(D403="BUY",(K403-F403)*(L403),(F403-K403)*(L403))</f>
        <v>4000</v>
      </c>
      <c r="N403" s="106">
        <f t="shared" ref="N403:N404" si="209">M403/(L403)/F403%</f>
        <v>0.85106382978723405</v>
      </c>
    </row>
    <row r="404" spans="1:14" ht="15.75" customHeight="1">
      <c r="A404" s="102">
        <v>36</v>
      </c>
      <c r="B404" s="103">
        <v>43384</v>
      </c>
      <c r="C404" s="104" t="s">
        <v>78</v>
      </c>
      <c r="D404" s="102" t="s">
        <v>47</v>
      </c>
      <c r="E404" s="102" t="s">
        <v>43</v>
      </c>
      <c r="F404" s="102">
        <v>670</v>
      </c>
      <c r="G404" s="102">
        <v>675.5</v>
      </c>
      <c r="H404" s="102">
        <v>666.5</v>
      </c>
      <c r="I404" s="102">
        <v>663</v>
      </c>
      <c r="J404" s="102">
        <v>660</v>
      </c>
      <c r="K404" s="102">
        <v>666.5</v>
      </c>
      <c r="L404" s="102">
        <v>1200</v>
      </c>
      <c r="M404" s="105">
        <f t="shared" si="208"/>
        <v>4200</v>
      </c>
      <c r="N404" s="106">
        <f t="shared" si="209"/>
        <v>0.52238805970149249</v>
      </c>
    </row>
    <row r="405" spans="1:14" ht="15.75" customHeight="1">
      <c r="A405" s="102">
        <v>37</v>
      </c>
      <c r="B405" s="103">
        <v>43383</v>
      </c>
      <c r="C405" s="104" t="s">
        <v>78</v>
      </c>
      <c r="D405" s="102" t="s">
        <v>21</v>
      </c>
      <c r="E405" s="102" t="s">
        <v>241</v>
      </c>
      <c r="F405" s="102">
        <v>114.5</v>
      </c>
      <c r="G405" s="102">
        <v>112.5</v>
      </c>
      <c r="H405" s="102">
        <v>115.5</v>
      </c>
      <c r="I405" s="102">
        <v>116.5</v>
      </c>
      <c r="J405" s="102">
        <v>117.5</v>
      </c>
      <c r="K405" s="102">
        <v>115.5</v>
      </c>
      <c r="L405" s="102">
        <v>4000</v>
      </c>
      <c r="M405" s="105">
        <f t="shared" ref="M405" si="210">IF(D405="BUY",(K405-F405)*(L405),(F405-K405)*(L405))</f>
        <v>4000</v>
      </c>
      <c r="N405" s="106">
        <f t="shared" ref="N405" si="211">M405/(L405)/F405%</f>
        <v>0.8733624454148472</v>
      </c>
    </row>
    <row r="406" spans="1:14" ht="15.75" customHeight="1">
      <c r="A406" s="102">
        <v>38</v>
      </c>
      <c r="B406" s="103">
        <v>43382</v>
      </c>
      <c r="C406" s="104" t="s">
        <v>78</v>
      </c>
      <c r="D406" s="102" t="s">
        <v>47</v>
      </c>
      <c r="E406" s="102" t="s">
        <v>104</v>
      </c>
      <c r="F406" s="102">
        <v>740</v>
      </c>
      <c r="G406" s="102">
        <v>751</v>
      </c>
      <c r="H406" s="102">
        <v>734</v>
      </c>
      <c r="I406" s="102">
        <v>728</v>
      </c>
      <c r="J406" s="102">
        <v>722</v>
      </c>
      <c r="K406" s="102">
        <v>751</v>
      </c>
      <c r="L406" s="102">
        <v>750</v>
      </c>
      <c r="M406" s="105">
        <f t="shared" ref="M406:M408" si="212">IF(D406="BUY",(K406-F406)*(L406),(F406-K406)*(L406))</f>
        <v>-8250</v>
      </c>
      <c r="N406" s="106">
        <f t="shared" ref="N406:N408" si="213">M406/(L406)/F406%</f>
        <v>-1.4864864864864864</v>
      </c>
    </row>
    <row r="407" spans="1:14" ht="15.75" customHeight="1">
      <c r="A407" s="102">
        <v>39</v>
      </c>
      <c r="B407" s="103">
        <v>43382</v>
      </c>
      <c r="C407" s="104" t="s">
        <v>78</v>
      </c>
      <c r="D407" s="102" t="s">
        <v>47</v>
      </c>
      <c r="E407" s="102" t="s">
        <v>324</v>
      </c>
      <c r="F407" s="102">
        <v>450</v>
      </c>
      <c r="G407" s="102">
        <v>455</v>
      </c>
      <c r="H407" s="102">
        <v>447</v>
      </c>
      <c r="I407" s="102">
        <v>444</v>
      </c>
      <c r="J407" s="102">
        <v>441</v>
      </c>
      <c r="K407" s="102">
        <v>441</v>
      </c>
      <c r="L407" s="102">
        <v>1250</v>
      </c>
      <c r="M407" s="105">
        <f t="shared" si="212"/>
        <v>11250</v>
      </c>
      <c r="N407" s="106">
        <f t="shared" si="213"/>
        <v>2</v>
      </c>
    </row>
    <row r="408" spans="1:14" ht="15.75" customHeight="1">
      <c r="A408" s="102">
        <v>40</v>
      </c>
      <c r="B408" s="103">
        <v>43381</v>
      </c>
      <c r="C408" s="104" t="s">
        <v>78</v>
      </c>
      <c r="D408" s="102" t="s">
        <v>47</v>
      </c>
      <c r="E408" s="102" t="s">
        <v>115</v>
      </c>
      <c r="F408" s="102">
        <v>210.5</v>
      </c>
      <c r="G408" s="102">
        <v>214.5</v>
      </c>
      <c r="H408" s="102">
        <v>208</v>
      </c>
      <c r="I408" s="102">
        <v>205.5</v>
      </c>
      <c r="J408" s="102">
        <v>203</v>
      </c>
      <c r="K408" s="102">
        <v>203</v>
      </c>
      <c r="L408" s="102">
        <v>1500</v>
      </c>
      <c r="M408" s="105">
        <f t="shared" si="212"/>
        <v>11250</v>
      </c>
      <c r="N408" s="106">
        <f t="shared" si="213"/>
        <v>3.5629453681710213</v>
      </c>
    </row>
    <row r="409" spans="1:14">
      <c r="A409" s="102">
        <v>41</v>
      </c>
      <c r="B409" s="103">
        <v>43381</v>
      </c>
      <c r="C409" s="104" t="s">
        <v>78</v>
      </c>
      <c r="D409" s="102" t="s">
        <v>47</v>
      </c>
      <c r="E409" s="102" t="s">
        <v>67</v>
      </c>
      <c r="F409" s="102">
        <v>227.5</v>
      </c>
      <c r="G409" s="102">
        <v>229.5</v>
      </c>
      <c r="H409" s="102">
        <v>226.5</v>
      </c>
      <c r="I409" s="102">
        <v>225.5</v>
      </c>
      <c r="J409" s="102">
        <v>224.5</v>
      </c>
      <c r="K409" s="102">
        <v>229.5</v>
      </c>
      <c r="L409" s="102">
        <v>3500</v>
      </c>
      <c r="M409" s="105">
        <f t="shared" ref="M409" si="214">IF(D409="BUY",(K409-F409)*(L409),(F409-K409)*(L409))</f>
        <v>-7000</v>
      </c>
      <c r="N409" s="106">
        <f>M409/(L409)/F409%</f>
        <v>-0.87912087912087911</v>
      </c>
    </row>
    <row r="410" spans="1:14">
      <c r="A410" s="102">
        <v>42</v>
      </c>
      <c r="B410" s="103">
        <v>43378</v>
      </c>
      <c r="C410" s="104" t="s">
        <v>78</v>
      </c>
      <c r="D410" s="102" t="s">
        <v>47</v>
      </c>
      <c r="E410" s="102" t="s">
        <v>81</v>
      </c>
      <c r="F410" s="102">
        <v>1082</v>
      </c>
      <c r="G410" s="102">
        <v>1090</v>
      </c>
      <c r="H410" s="102">
        <v>1078</v>
      </c>
      <c r="I410" s="102">
        <v>1074</v>
      </c>
      <c r="J410" s="102">
        <v>1070</v>
      </c>
      <c r="K410" s="102">
        <v>1070</v>
      </c>
      <c r="L410" s="102">
        <v>1000</v>
      </c>
      <c r="M410" s="105">
        <f t="shared" ref="M410:M415" si="215">IF(D410="BUY",(K410-F410)*(L410),(F410-K410)*(L410))</f>
        <v>12000</v>
      </c>
      <c r="N410" s="106">
        <f t="shared" ref="N410:N415" si="216">M410/(L410)/F410%</f>
        <v>1.1090573012939002</v>
      </c>
    </row>
    <row r="411" spans="1:14">
      <c r="A411" s="102">
        <v>43</v>
      </c>
      <c r="B411" s="103">
        <v>43378</v>
      </c>
      <c r="C411" s="104" t="s">
        <v>78</v>
      </c>
      <c r="D411" s="102" t="s">
        <v>47</v>
      </c>
      <c r="E411" s="102" t="s">
        <v>87</v>
      </c>
      <c r="F411" s="102">
        <v>282</v>
      </c>
      <c r="G411" s="102">
        <v>285</v>
      </c>
      <c r="H411" s="102">
        <v>280.5</v>
      </c>
      <c r="I411" s="102">
        <v>279</v>
      </c>
      <c r="J411" s="102">
        <v>277.5</v>
      </c>
      <c r="K411" s="102">
        <v>280.5</v>
      </c>
      <c r="L411" s="102">
        <v>2400</v>
      </c>
      <c r="M411" s="105">
        <f t="shared" si="215"/>
        <v>3600</v>
      </c>
      <c r="N411" s="106">
        <f t="shared" si="216"/>
        <v>0.53191489361702127</v>
      </c>
    </row>
    <row r="412" spans="1:14">
      <c r="A412" s="102">
        <v>44</v>
      </c>
      <c r="B412" s="103">
        <v>43377</v>
      </c>
      <c r="C412" s="104" t="s">
        <v>78</v>
      </c>
      <c r="D412" s="102" t="s">
        <v>47</v>
      </c>
      <c r="E412" s="102" t="s">
        <v>248</v>
      </c>
      <c r="F412" s="102">
        <v>637</v>
      </c>
      <c r="G412" s="102">
        <v>642</v>
      </c>
      <c r="H412" s="102">
        <v>629</v>
      </c>
      <c r="I412" s="102">
        <v>624</v>
      </c>
      <c r="J412" s="102">
        <v>629</v>
      </c>
      <c r="K412" s="102">
        <v>629</v>
      </c>
      <c r="L412" s="102">
        <v>900</v>
      </c>
      <c r="M412" s="105">
        <f t="shared" si="215"/>
        <v>7200</v>
      </c>
      <c r="N412" s="106">
        <f t="shared" si="216"/>
        <v>1.2558869701726845</v>
      </c>
    </row>
    <row r="413" spans="1:14">
      <c r="A413" s="102">
        <v>45</v>
      </c>
      <c r="B413" s="103">
        <v>43377</v>
      </c>
      <c r="C413" s="104" t="s">
        <v>78</v>
      </c>
      <c r="D413" s="102" t="s">
        <v>47</v>
      </c>
      <c r="E413" s="102" t="s">
        <v>81</v>
      </c>
      <c r="F413" s="102">
        <v>1150</v>
      </c>
      <c r="G413" s="102">
        <v>1158</v>
      </c>
      <c r="H413" s="102">
        <v>1146</v>
      </c>
      <c r="I413" s="102">
        <v>1142</v>
      </c>
      <c r="J413" s="102">
        <v>1138</v>
      </c>
      <c r="K413" s="102">
        <v>1138</v>
      </c>
      <c r="L413" s="102">
        <v>1000</v>
      </c>
      <c r="M413" s="105">
        <f t="shared" si="215"/>
        <v>12000</v>
      </c>
      <c r="N413" s="106">
        <f t="shared" si="216"/>
        <v>1.0434782608695652</v>
      </c>
    </row>
    <row r="414" spans="1:14">
      <c r="A414" s="102">
        <v>46</v>
      </c>
      <c r="B414" s="103">
        <v>43377</v>
      </c>
      <c r="C414" s="104" t="s">
        <v>78</v>
      </c>
      <c r="D414" s="102" t="s">
        <v>47</v>
      </c>
      <c r="E414" s="102" t="s">
        <v>197</v>
      </c>
      <c r="F414" s="102">
        <v>1000</v>
      </c>
      <c r="G414" s="102">
        <v>1015</v>
      </c>
      <c r="H414" s="102">
        <v>992</v>
      </c>
      <c r="I414" s="102">
        <v>984</v>
      </c>
      <c r="J414" s="102">
        <v>976</v>
      </c>
      <c r="K414" s="102">
        <v>976</v>
      </c>
      <c r="L414" s="102">
        <v>500</v>
      </c>
      <c r="M414" s="105">
        <f t="shared" si="215"/>
        <v>12000</v>
      </c>
      <c r="N414" s="106">
        <f t="shared" si="216"/>
        <v>2.4</v>
      </c>
    </row>
    <row r="415" spans="1:14">
      <c r="A415" s="102">
        <v>47</v>
      </c>
      <c r="B415" s="103">
        <v>43376</v>
      </c>
      <c r="C415" s="104" t="s">
        <v>78</v>
      </c>
      <c r="D415" s="102" t="s">
        <v>21</v>
      </c>
      <c r="E415" s="102" t="s">
        <v>65</v>
      </c>
      <c r="F415" s="102">
        <v>246</v>
      </c>
      <c r="G415" s="102">
        <v>241</v>
      </c>
      <c r="H415" s="102">
        <v>248.5</v>
      </c>
      <c r="I415" s="102">
        <v>251</v>
      </c>
      <c r="J415" s="102">
        <v>253.5</v>
      </c>
      <c r="K415" s="102">
        <v>241</v>
      </c>
      <c r="L415" s="102">
        <v>3500</v>
      </c>
      <c r="M415" s="105">
        <f t="shared" si="215"/>
        <v>-17500</v>
      </c>
      <c r="N415" s="106">
        <f t="shared" si="216"/>
        <v>-2.0325203252032522</v>
      </c>
    </row>
    <row r="416" spans="1:14">
      <c r="A416" s="102">
        <v>48</v>
      </c>
      <c r="B416" s="103">
        <v>43376</v>
      </c>
      <c r="C416" s="104" t="s">
        <v>78</v>
      </c>
      <c r="D416" s="102" t="s">
        <v>21</v>
      </c>
      <c r="E416" s="102" t="s">
        <v>71</v>
      </c>
      <c r="F416" s="102">
        <v>2282</v>
      </c>
      <c r="G416" s="102">
        <v>2269</v>
      </c>
      <c r="H416" s="102">
        <v>2290</v>
      </c>
      <c r="I416" s="102">
        <v>2398</v>
      </c>
      <c r="J416" s="102">
        <v>2306</v>
      </c>
      <c r="K416" s="102">
        <v>2306</v>
      </c>
      <c r="L416" s="102">
        <v>500</v>
      </c>
      <c r="M416" s="105">
        <f t="shared" ref="M416:M418" si="217">IF(D416="BUY",(K416-F416)*(L416),(F416-K416)*(L416))</f>
        <v>12000</v>
      </c>
      <c r="N416" s="106">
        <f>M416/(L416)/F416%</f>
        <v>1.0517090271691498</v>
      </c>
    </row>
    <row r="417" spans="1:14">
      <c r="A417" s="102">
        <v>49</v>
      </c>
      <c r="B417" s="103">
        <v>43376</v>
      </c>
      <c r="C417" s="104" t="s">
        <v>78</v>
      </c>
      <c r="D417" s="102" t="s">
        <v>47</v>
      </c>
      <c r="E417" s="102" t="s">
        <v>385</v>
      </c>
      <c r="F417" s="102">
        <v>823</v>
      </c>
      <c r="G417" s="102">
        <v>830.5</v>
      </c>
      <c r="H417" s="102">
        <v>819</v>
      </c>
      <c r="I417" s="102">
        <v>815</v>
      </c>
      <c r="J417" s="102">
        <v>811</v>
      </c>
      <c r="K417" s="102">
        <v>811</v>
      </c>
      <c r="L417" s="102">
        <v>500</v>
      </c>
      <c r="M417" s="105">
        <f t="shared" si="217"/>
        <v>6000</v>
      </c>
      <c r="N417" s="106">
        <f t="shared" ref="N417:N418" si="218">M417/(L417)/F417%</f>
        <v>1.4580801944106925</v>
      </c>
    </row>
    <row r="418" spans="1:14">
      <c r="A418" s="102">
        <v>50</v>
      </c>
      <c r="B418" s="103">
        <v>43374</v>
      </c>
      <c r="C418" s="104" t="s">
        <v>78</v>
      </c>
      <c r="D418" s="102" t="s">
        <v>47</v>
      </c>
      <c r="E418" s="102" t="s">
        <v>384</v>
      </c>
      <c r="F418" s="102">
        <v>54</v>
      </c>
      <c r="G418" s="102">
        <v>58</v>
      </c>
      <c r="H418" s="102">
        <v>51.5</v>
      </c>
      <c r="I418" s="102">
        <v>50</v>
      </c>
      <c r="J418" s="102">
        <v>48.5</v>
      </c>
      <c r="K418" s="102">
        <v>58</v>
      </c>
      <c r="L418" s="102">
        <v>1500</v>
      </c>
      <c r="M418" s="105">
        <f t="shared" si="217"/>
        <v>-6000</v>
      </c>
      <c r="N418" s="106">
        <f t="shared" si="218"/>
        <v>-7.4074074074074066</v>
      </c>
    </row>
    <row r="419" spans="1:14">
      <c r="A419" s="102">
        <v>51</v>
      </c>
      <c r="B419" s="103">
        <v>43374</v>
      </c>
      <c r="C419" s="104" t="s">
        <v>78</v>
      </c>
      <c r="D419" s="102" t="s">
        <v>47</v>
      </c>
      <c r="E419" s="102" t="s">
        <v>156</v>
      </c>
      <c r="F419" s="102">
        <v>68.599999999999994</v>
      </c>
      <c r="G419" s="102">
        <v>69.5</v>
      </c>
      <c r="H419" s="102">
        <v>68</v>
      </c>
      <c r="I419" s="102">
        <v>67.5</v>
      </c>
      <c r="J419" s="102">
        <v>67</v>
      </c>
      <c r="K419" s="102">
        <v>67</v>
      </c>
      <c r="L419" s="102">
        <v>9000</v>
      </c>
      <c r="M419" s="105">
        <f t="shared" ref="M419" si="219">IF(D419="BUY",(K419-F419)*(L419),(F419-K419)*(L419))</f>
        <v>14399.999999999949</v>
      </c>
      <c r="N419" s="106">
        <f t="shared" ref="N419" si="220">M419/(L419)/F419%</f>
        <v>2.3323615160349775</v>
      </c>
    </row>
    <row r="420" spans="1:14">
      <c r="A420" s="102">
        <v>52</v>
      </c>
      <c r="B420" s="103">
        <v>43374</v>
      </c>
      <c r="C420" s="104" t="s">
        <v>78</v>
      </c>
      <c r="D420" s="102" t="s">
        <v>47</v>
      </c>
      <c r="E420" s="102" t="s">
        <v>218</v>
      </c>
      <c r="F420" s="102">
        <v>550</v>
      </c>
      <c r="G420" s="102">
        <v>557</v>
      </c>
      <c r="H420" s="102">
        <v>546</v>
      </c>
      <c r="I420" s="102">
        <v>542</v>
      </c>
      <c r="J420" s="102">
        <v>538</v>
      </c>
      <c r="K420" s="102">
        <v>538</v>
      </c>
      <c r="L420" s="102">
        <v>1000</v>
      </c>
      <c r="M420" s="105">
        <f t="shared" ref="M420" si="221">IF(D420="BUY",(K420-F420)*(L420),(F420-K420)*(L420))</f>
        <v>12000</v>
      </c>
      <c r="N420" s="106">
        <f t="shared" ref="N420" si="222">M420/(L420)/F420%</f>
        <v>2.1818181818181817</v>
      </c>
    </row>
    <row r="421" spans="1:14">
      <c r="A421" s="107" t="s">
        <v>25</v>
      </c>
      <c r="B421" s="108"/>
      <c r="C421" s="109"/>
      <c r="D421" s="110"/>
      <c r="E421" s="111"/>
      <c r="F421" s="111"/>
      <c r="G421" s="112"/>
      <c r="H421" s="111"/>
      <c r="I421" s="111"/>
      <c r="J421" s="111"/>
      <c r="K421" s="111"/>
      <c r="M421" s="113"/>
    </row>
    <row r="422" spans="1:14">
      <c r="A422" s="107" t="s">
        <v>25</v>
      </c>
      <c r="B422" s="108"/>
      <c r="C422" s="109"/>
      <c r="D422" s="110"/>
      <c r="E422" s="111"/>
      <c r="F422" s="111"/>
      <c r="G422" s="112"/>
      <c r="H422" s="111"/>
      <c r="I422" s="111"/>
      <c r="J422" s="111"/>
      <c r="K422" s="111"/>
    </row>
    <row r="423" spans="1:14" ht="19.5" thickBot="1">
      <c r="A423" s="109"/>
      <c r="B423" s="108"/>
      <c r="C423" s="111"/>
      <c r="D423" s="111"/>
      <c r="E423" s="111"/>
      <c r="F423" s="114"/>
      <c r="G423" s="115"/>
      <c r="H423" s="116" t="s">
        <v>26</v>
      </c>
      <c r="I423" s="116"/>
      <c r="J423" s="117"/>
    </row>
    <row r="424" spans="1:14">
      <c r="A424" s="109"/>
      <c r="B424" s="108"/>
      <c r="C424" s="169" t="s">
        <v>27</v>
      </c>
      <c r="D424" s="169"/>
      <c r="E424" s="118">
        <v>52</v>
      </c>
      <c r="F424" s="119">
        <f>F425+F426+F427+F428+F429+F430</f>
        <v>100.00000000000001</v>
      </c>
      <c r="G424" s="111">
        <v>52</v>
      </c>
      <c r="H424" s="120">
        <f>G425/G424%</f>
        <v>76.92307692307692</v>
      </c>
      <c r="I424" s="120"/>
      <c r="J424" s="120"/>
    </row>
    <row r="425" spans="1:14">
      <c r="A425" s="109"/>
      <c r="B425" s="108"/>
      <c r="C425" s="168" t="s">
        <v>28</v>
      </c>
      <c r="D425" s="168"/>
      <c r="E425" s="121">
        <v>40</v>
      </c>
      <c r="F425" s="122">
        <f>(E425/E424)*100</f>
        <v>76.923076923076934</v>
      </c>
      <c r="G425" s="111">
        <v>40</v>
      </c>
      <c r="H425" s="117"/>
      <c r="I425" s="117"/>
      <c r="J425" s="111"/>
      <c r="K425" s="117"/>
    </row>
    <row r="426" spans="1:14">
      <c r="A426" s="123"/>
      <c r="B426" s="108"/>
      <c r="C426" s="168" t="s">
        <v>30</v>
      </c>
      <c r="D426" s="168"/>
      <c r="E426" s="121">
        <v>0</v>
      </c>
      <c r="F426" s="122">
        <f>(E426/E424)*100</f>
        <v>0</v>
      </c>
      <c r="G426" s="124"/>
      <c r="H426" s="111"/>
      <c r="I426" s="111"/>
      <c r="J426" s="111"/>
      <c r="K426" s="117"/>
    </row>
    <row r="427" spans="1:14">
      <c r="A427" s="123"/>
      <c r="B427" s="108"/>
      <c r="C427" s="168" t="s">
        <v>31</v>
      </c>
      <c r="D427" s="168"/>
      <c r="E427" s="121">
        <v>0</v>
      </c>
      <c r="F427" s="122">
        <f>(E427/E424)*100</f>
        <v>0</v>
      </c>
      <c r="G427" s="124"/>
      <c r="H427" s="111"/>
      <c r="J427" s="111"/>
      <c r="K427" s="117"/>
    </row>
    <row r="428" spans="1:14">
      <c r="A428" s="123"/>
      <c r="B428" s="108"/>
      <c r="C428" s="168" t="s">
        <v>32</v>
      </c>
      <c r="D428" s="168"/>
      <c r="E428" s="121">
        <v>12</v>
      </c>
      <c r="F428" s="122">
        <f>(E428/E424)*100</f>
        <v>23.076923076923077</v>
      </c>
      <c r="G428" s="124"/>
      <c r="H428" s="111"/>
      <c r="I428" s="111"/>
      <c r="J428" s="117"/>
    </row>
    <row r="429" spans="1:14">
      <c r="A429" s="123"/>
      <c r="B429" s="108"/>
      <c r="C429" s="168" t="s">
        <v>34</v>
      </c>
      <c r="D429" s="168"/>
      <c r="E429" s="121">
        <v>0</v>
      </c>
      <c r="F429" s="122">
        <f>(E429/E424)*100</f>
        <v>0</v>
      </c>
      <c r="G429" s="124"/>
      <c r="H429" s="111"/>
      <c r="I429" s="111"/>
      <c r="J429" s="117"/>
      <c r="K429" s="117"/>
    </row>
    <row r="430" spans="1:14" ht="19.5" thickBot="1">
      <c r="A430" s="123"/>
      <c r="B430" s="108"/>
      <c r="C430" s="170" t="s">
        <v>35</v>
      </c>
      <c r="D430" s="170"/>
      <c r="E430" s="125"/>
      <c r="F430" s="126">
        <f>(E430/E424)*100</f>
        <v>0</v>
      </c>
      <c r="G430" s="124"/>
      <c r="H430" s="111"/>
      <c r="I430" s="111"/>
      <c r="J430" s="127"/>
      <c r="K430" s="127"/>
      <c r="L430" s="113"/>
    </row>
    <row r="431" spans="1:14">
      <c r="A431" s="128" t="s">
        <v>36</v>
      </c>
      <c r="B431" s="108"/>
      <c r="C431" s="109"/>
      <c r="D431" s="109"/>
      <c r="E431" s="111"/>
      <c r="F431" s="111"/>
      <c r="G431" s="112"/>
      <c r="H431" s="129"/>
      <c r="I431" s="129"/>
      <c r="J431" s="129"/>
      <c r="K431" s="111"/>
    </row>
    <row r="432" spans="1:14">
      <c r="A432" s="110" t="s">
        <v>37</v>
      </c>
      <c r="B432" s="108"/>
      <c r="C432" s="130"/>
      <c r="D432" s="131"/>
      <c r="E432" s="109"/>
      <c r="F432" s="129"/>
      <c r="G432" s="112"/>
      <c r="H432" s="129"/>
      <c r="I432" s="129"/>
      <c r="J432" s="129"/>
      <c r="K432" s="111"/>
    </row>
    <row r="433" spans="1:14">
      <c r="A433" s="110" t="s">
        <v>38</v>
      </c>
      <c r="B433" s="108"/>
      <c r="C433" s="109"/>
      <c r="D433" s="131"/>
      <c r="E433" s="109"/>
      <c r="F433" s="129"/>
      <c r="G433" s="112"/>
      <c r="H433" s="117"/>
      <c r="I433" s="117"/>
      <c r="J433" s="117"/>
      <c r="K433" s="111"/>
    </row>
    <row r="434" spans="1:14">
      <c r="A434" s="110" t="s">
        <v>39</v>
      </c>
      <c r="B434" s="130"/>
      <c r="C434" s="109"/>
      <c r="D434" s="131"/>
      <c r="E434" s="109"/>
      <c r="F434" s="129"/>
      <c r="G434" s="115"/>
      <c r="H434" s="117"/>
      <c r="I434" s="117"/>
      <c r="J434" s="117"/>
      <c r="K434" s="111"/>
    </row>
    <row r="435" spans="1:14">
      <c r="A435" s="110" t="s">
        <v>40</v>
      </c>
      <c r="B435" s="123"/>
      <c r="C435" s="109"/>
      <c r="D435" s="132"/>
      <c r="E435" s="129"/>
      <c r="F435" s="129"/>
      <c r="G435" s="115"/>
      <c r="H435" s="117"/>
      <c r="I435" s="117"/>
      <c r="J435" s="117"/>
      <c r="K435" s="129"/>
    </row>
    <row r="436" spans="1:14" ht="19.5" thickBot="1"/>
    <row r="437" spans="1:14" ht="15.75" customHeight="1" thickBot="1">
      <c r="A437" s="159" t="s">
        <v>0</v>
      </c>
      <c r="B437" s="159"/>
      <c r="C437" s="159"/>
      <c r="D437" s="159"/>
      <c r="E437" s="159"/>
      <c r="F437" s="159"/>
      <c r="G437" s="159"/>
      <c r="H437" s="159"/>
      <c r="I437" s="159"/>
      <c r="J437" s="159"/>
      <c r="K437" s="159"/>
      <c r="L437" s="159"/>
      <c r="M437" s="159"/>
      <c r="N437" s="159"/>
    </row>
    <row r="438" spans="1:14" ht="15.75" customHeight="1" thickBot="1">
      <c r="A438" s="159"/>
      <c r="B438" s="159"/>
      <c r="C438" s="159"/>
      <c r="D438" s="159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</row>
    <row r="439" spans="1:14" ht="15" customHeight="1">
      <c r="A439" s="159"/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</row>
    <row r="440" spans="1:14">
      <c r="A440" s="160" t="s">
        <v>389</v>
      </c>
      <c r="B440" s="160"/>
      <c r="C440" s="160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</row>
    <row r="441" spans="1:14">
      <c r="A441" s="160" t="s">
        <v>390</v>
      </c>
      <c r="B441" s="160"/>
      <c r="C441" s="160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</row>
    <row r="442" spans="1:14" ht="19.5" thickBot="1">
      <c r="A442" s="161" t="s">
        <v>3</v>
      </c>
      <c r="B442" s="161"/>
      <c r="C442" s="161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</row>
    <row r="443" spans="1:14">
      <c r="A443" s="162" t="s">
        <v>378</v>
      </c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</row>
    <row r="444" spans="1:14">
      <c r="A444" s="162" t="s">
        <v>5</v>
      </c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</row>
    <row r="445" spans="1:14">
      <c r="A445" s="163" t="s">
        <v>6</v>
      </c>
      <c r="B445" s="164" t="s">
        <v>7</v>
      </c>
      <c r="C445" s="164" t="s">
        <v>8</v>
      </c>
      <c r="D445" s="163" t="s">
        <v>9</v>
      </c>
      <c r="E445" s="163" t="s">
        <v>10</v>
      </c>
      <c r="F445" s="164" t="s">
        <v>11</v>
      </c>
      <c r="G445" s="164" t="s">
        <v>12</v>
      </c>
      <c r="H445" s="165" t="s">
        <v>13</v>
      </c>
      <c r="I445" s="165" t="s">
        <v>14</v>
      </c>
      <c r="J445" s="165" t="s">
        <v>15</v>
      </c>
      <c r="K445" s="166" t="s">
        <v>16</v>
      </c>
      <c r="L445" s="164" t="s">
        <v>17</v>
      </c>
      <c r="M445" s="164" t="s">
        <v>18</v>
      </c>
      <c r="N445" s="164" t="s">
        <v>19</v>
      </c>
    </row>
    <row r="446" spans="1:14">
      <c r="A446" s="163"/>
      <c r="B446" s="164"/>
      <c r="C446" s="164"/>
      <c r="D446" s="163"/>
      <c r="E446" s="163"/>
      <c r="F446" s="164"/>
      <c r="G446" s="164"/>
      <c r="H446" s="164"/>
      <c r="I446" s="164"/>
      <c r="J446" s="164"/>
      <c r="K446" s="167"/>
      <c r="L446" s="164"/>
      <c r="M446" s="164"/>
      <c r="N446" s="164"/>
    </row>
    <row r="447" spans="1:14">
      <c r="A447" s="102">
        <v>1</v>
      </c>
      <c r="B447" s="103">
        <v>43371</v>
      </c>
      <c r="C447" s="104" t="s">
        <v>78</v>
      </c>
      <c r="D447" s="102" t="s">
        <v>47</v>
      </c>
      <c r="E447" s="102" t="s">
        <v>156</v>
      </c>
      <c r="F447" s="102">
        <v>68.599999999999994</v>
      </c>
      <c r="G447" s="102">
        <v>69.5</v>
      </c>
      <c r="H447" s="102">
        <v>68</v>
      </c>
      <c r="I447" s="102">
        <v>67.5</v>
      </c>
      <c r="J447" s="102">
        <v>67</v>
      </c>
      <c r="K447" s="102">
        <v>67</v>
      </c>
      <c r="L447" s="102">
        <v>9000</v>
      </c>
      <c r="M447" s="105">
        <f t="shared" ref="M447:M449" si="223">IF(D447="BUY",(K447-F447)*(L447),(F447-K447)*(L447))</f>
        <v>14399.999999999949</v>
      </c>
      <c r="N447" s="106">
        <f t="shared" ref="N447:N449" si="224">M447/(L447)/F447%</f>
        <v>2.3323615160349775</v>
      </c>
    </row>
    <row r="448" spans="1:14">
      <c r="A448" s="102">
        <v>2</v>
      </c>
      <c r="B448" s="103">
        <v>43371</v>
      </c>
      <c r="C448" s="104" t="s">
        <v>78</v>
      </c>
      <c r="D448" s="102" t="s">
        <v>47</v>
      </c>
      <c r="E448" s="102" t="s">
        <v>218</v>
      </c>
      <c r="F448" s="102">
        <v>550</v>
      </c>
      <c r="G448" s="102">
        <v>557</v>
      </c>
      <c r="H448" s="102">
        <v>546</v>
      </c>
      <c r="I448" s="102">
        <v>542</v>
      </c>
      <c r="J448" s="102">
        <v>538</v>
      </c>
      <c r="K448" s="102">
        <v>538</v>
      </c>
      <c r="L448" s="102">
        <v>1000</v>
      </c>
      <c r="M448" s="105">
        <f t="shared" si="223"/>
        <v>12000</v>
      </c>
      <c r="N448" s="106">
        <f t="shared" si="224"/>
        <v>2.1818181818181817</v>
      </c>
    </row>
    <row r="449" spans="1:14">
      <c r="A449" s="102">
        <v>3</v>
      </c>
      <c r="B449" s="103">
        <v>43370</v>
      </c>
      <c r="C449" s="104" t="s">
        <v>78</v>
      </c>
      <c r="D449" s="102" t="s">
        <v>47</v>
      </c>
      <c r="E449" s="102" t="s">
        <v>57</v>
      </c>
      <c r="F449" s="102">
        <v>615</v>
      </c>
      <c r="G449" s="102">
        <v>621</v>
      </c>
      <c r="H449" s="102">
        <v>612</v>
      </c>
      <c r="I449" s="102">
        <v>609</v>
      </c>
      <c r="J449" s="102">
        <v>606</v>
      </c>
      <c r="K449" s="102">
        <v>606</v>
      </c>
      <c r="L449" s="102">
        <v>1200</v>
      </c>
      <c r="M449" s="105">
        <f t="shared" si="223"/>
        <v>10800</v>
      </c>
      <c r="N449" s="106">
        <f t="shared" si="224"/>
        <v>1.4634146341463414</v>
      </c>
    </row>
    <row r="450" spans="1:14">
      <c r="A450" s="102">
        <v>4</v>
      </c>
      <c r="B450" s="103">
        <v>43370</v>
      </c>
      <c r="C450" s="104" t="s">
        <v>78</v>
      </c>
      <c r="D450" s="102" t="s">
        <v>21</v>
      </c>
      <c r="E450" s="102" t="s">
        <v>126</v>
      </c>
      <c r="F450" s="102">
        <v>615</v>
      </c>
      <c r="G450" s="102">
        <v>608</v>
      </c>
      <c r="H450" s="102">
        <v>619</v>
      </c>
      <c r="I450" s="102">
        <v>623</v>
      </c>
      <c r="J450" s="102">
        <v>627</v>
      </c>
      <c r="K450" s="102">
        <v>619</v>
      </c>
      <c r="L450" s="102">
        <v>1061</v>
      </c>
      <c r="M450" s="105">
        <f t="shared" ref="M450:M451" si="225">IF(D450="BUY",(K450-F450)*(L450),(F450-K450)*(L450))</f>
        <v>4244</v>
      </c>
      <c r="N450" s="106">
        <f t="shared" ref="N450:N451" si="226">M450/(L450)/F450%</f>
        <v>0.65040650406504064</v>
      </c>
    </row>
    <row r="451" spans="1:14">
      <c r="A451" s="102">
        <v>5</v>
      </c>
      <c r="B451" s="103">
        <v>43369</v>
      </c>
      <c r="C451" s="104" t="s">
        <v>78</v>
      </c>
      <c r="D451" s="102" t="s">
        <v>21</v>
      </c>
      <c r="E451" s="102" t="s">
        <v>48</v>
      </c>
      <c r="F451" s="102">
        <v>102.5</v>
      </c>
      <c r="G451" s="102">
        <v>101.3</v>
      </c>
      <c r="H451" s="102">
        <v>103.1</v>
      </c>
      <c r="I451" s="102">
        <v>103.7</v>
      </c>
      <c r="J451" s="102">
        <v>104.3</v>
      </c>
      <c r="K451" s="102">
        <v>101.3</v>
      </c>
      <c r="L451" s="102">
        <v>6000</v>
      </c>
      <c r="M451" s="105">
        <f t="shared" si="225"/>
        <v>-7200.0000000000173</v>
      </c>
      <c r="N451" s="106">
        <f t="shared" si="226"/>
        <v>-1.170731707317076</v>
      </c>
    </row>
    <row r="452" spans="1:14">
      <c r="A452" s="102">
        <v>6</v>
      </c>
      <c r="B452" s="103">
        <v>43369</v>
      </c>
      <c r="C452" s="104" t="s">
        <v>78</v>
      </c>
      <c r="D452" s="102" t="s">
        <v>47</v>
      </c>
      <c r="E452" s="102" t="s">
        <v>253</v>
      </c>
      <c r="F452" s="102">
        <v>643</v>
      </c>
      <c r="G452" s="102">
        <v>651</v>
      </c>
      <c r="H452" s="102">
        <v>639</v>
      </c>
      <c r="I452" s="102">
        <v>635</v>
      </c>
      <c r="J452" s="102">
        <v>631</v>
      </c>
      <c r="K452" s="102">
        <v>639</v>
      </c>
      <c r="L452" s="102">
        <v>1000</v>
      </c>
      <c r="M452" s="105">
        <f t="shared" ref="M452:M454" si="227">IF(D452="BUY",(K452-F452)*(L452),(F452-K452)*(L452))</f>
        <v>4000</v>
      </c>
      <c r="N452" s="106">
        <f t="shared" ref="N452:N454" si="228">M452/(L452)/F452%</f>
        <v>0.62208398133748055</v>
      </c>
    </row>
    <row r="453" spans="1:14">
      <c r="A453" s="102">
        <v>7</v>
      </c>
      <c r="B453" s="103">
        <v>43369</v>
      </c>
      <c r="C453" s="104" t="s">
        <v>78</v>
      </c>
      <c r="D453" s="102" t="s">
        <v>21</v>
      </c>
      <c r="E453" s="102" t="s">
        <v>381</v>
      </c>
      <c r="F453" s="102">
        <v>427</v>
      </c>
      <c r="G453" s="102">
        <v>421</v>
      </c>
      <c r="H453" s="102">
        <v>431</v>
      </c>
      <c r="I453" s="102">
        <v>435</v>
      </c>
      <c r="J453" s="102">
        <v>439</v>
      </c>
      <c r="K453" s="102">
        <v>430</v>
      </c>
      <c r="L453" s="102">
        <v>1250</v>
      </c>
      <c r="M453" s="105">
        <f t="shared" si="227"/>
        <v>3750</v>
      </c>
      <c r="N453" s="106">
        <f t="shared" si="228"/>
        <v>0.7025761124121781</v>
      </c>
    </row>
    <row r="454" spans="1:14">
      <c r="A454" s="102">
        <v>8</v>
      </c>
      <c r="B454" s="103">
        <v>43368</v>
      </c>
      <c r="C454" s="104" t="s">
        <v>78</v>
      </c>
      <c r="D454" s="102" t="s">
        <v>21</v>
      </c>
      <c r="E454" s="102" t="s">
        <v>66</v>
      </c>
      <c r="F454" s="102">
        <v>81</v>
      </c>
      <c r="G454" s="102">
        <v>79.5</v>
      </c>
      <c r="H454" s="102">
        <v>81.8</v>
      </c>
      <c r="I454" s="102">
        <v>82.5</v>
      </c>
      <c r="J454" s="102">
        <v>83.2</v>
      </c>
      <c r="K454" s="102">
        <v>81.8</v>
      </c>
      <c r="L454" s="102">
        <v>6000</v>
      </c>
      <c r="M454" s="105">
        <f t="shared" si="227"/>
        <v>4799.9999999999827</v>
      </c>
      <c r="N454" s="106">
        <f t="shared" si="228"/>
        <v>0.98765432098765071</v>
      </c>
    </row>
    <row r="455" spans="1:14">
      <c r="A455" s="102">
        <v>9</v>
      </c>
      <c r="B455" s="103">
        <v>43368</v>
      </c>
      <c r="C455" s="104" t="s">
        <v>78</v>
      </c>
      <c r="D455" s="102" t="s">
        <v>47</v>
      </c>
      <c r="E455" s="102" t="s">
        <v>115</v>
      </c>
      <c r="F455" s="102">
        <v>240</v>
      </c>
      <c r="G455" s="102">
        <v>245</v>
      </c>
      <c r="H455" s="102">
        <v>237.5</v>
      </c>
      <c r="I455" s="102">
        <v>235</v>
      </c>
      <c r="J455" s="102">
        <v>232.5</v>
      </c>
      <c r="K455" s="102">
        <v>237.5</v>
      </c>
      <c r="L455" s="102">
        <v>1500</v>
      </c>
      <c r="M455" s="105">
        <f t="shared" ref="M455:M457" si="229">IF(D455="BUY",(K455-F455)*(L455),(F455-K455)*(L455))</f>
        <v>3750</v>
      </c>
      <c r="N455" s="106">
        <f t="shared" ref="N455:N457" si="230">M455/(L455)/F455%</f>
        <v>1.0416666666666667</v>
      </c>
    </row>
    <row r="456" spans="1:14">
      <c r="A456" s="102">
        <v>10</v>
      </c>
      <c r="B456" s="103">
        <v>43368</v>
      </c>
      <c r="C456" s="104" t="s">
        <v>78</v>
      </c>
      <c r="D456" s="102" t="s">
        <v>47</v>
      </c>
      <c r="E456" s="102" t="s">
        <v>380</v>
      </c>
      <c r="F456" s="102">
        <v>340</v>
      </c>
      <c r="G456" s="102">
        <v>343</v>
      </c>
      <c r="H456" s="102">
        <v>338.5</v>
      </c>
      <c r="I456" s="102">
        <v>337</v>
      </c>
      <c r="J456" s="102">
        <v>335.5</v>
      </c>
      <c r="K456" s="102">
        <v>335.5</v>
      </c>
      <c r="L456" s="102">
        <v>2500</v>
      </c>
      <c r="M456" s="105">
        <f t="shared" si="229"/>
        <v>11250</v>
      </c>
      <c r="N456" s="106">
        <f t="shared" si="230"/>
        <v>1.3235294117647058</v>
      </c>
    </row>
    <row r="457" spans="1:14">
      <c r="A457" s="102">
        <v>11</v>
      </c>
      <c r="B457" s="103">
        <v>43367</v>
      </c>
      <c r="C457" s="104" t="s">
        <v>78</v>
      </c>
      <c r="D457" s="102" t="s">
        <v>47</v>
      </c>
      <c r="E457" s="102" t="s">
        <v>48</v>
      </c>
      <c r="F457" s="102">
        <v>98</v>
      </c>
      <c r="G457" s="102">
        <v>99.2</v>
      </c>
      <c r="H457" s="102">
        <v>97.4</v>
      </c>
      <c r="I457" s="102">
        <v>96.8</v>
      </c>
      <c r="J457" s="102">
        <v>96.2</v>
      </c>
      <c r="K457" s="102">
        <v>96.2</v>
      </c>
      <c r="L457" s="102">
        <v>6000</v>
      </c>
      <c r="M457" s="105">
        <f t="shared" si="229"/>
        <v>10799.999999999984</v>
      </c>
      <c r="N457" s="106">
        <f t="shared" si="230"/>
        <v>1.8367346938775484</v>
      </c>
    </row>
    <row r="458" spans="1:14">
      <c r="A458" s="102">
        <v>12</v>
      </c>
      <c r="B458" s="103">
        <v>43367</v>
      </c>
      <c r="C458" s="104" t="s">
        <v>78</v>
      </c>
      <c r="D458" s="102" t="s">
        <v>47</v>
      </c>
      <c r="E458" s="102" t="s">
        <v>53</v>
      </c>
      <c r="F458" s="102">
        <v>70</v>
      </c>
      <c r="G458" s="102">
        <v>71.5</v>
      </c>
      <c r="H458" s="102">
        <v>69.2</v>
      </c>
      <c r="I458" s="102">
        <v>68.400000000000006</v>
      </c>
      <c r="J458" s="102">
        <v>67.599999999999994</v>
      </c>
      <c r="K458" s="102">
        <v>69.2</v>
      </c>
      <c r="L458" s="102">
        <v>5500</v>
      </c>
      <c r="M458" s="105">
        <f t="shared" ref="M458:M459" si="231">IF(D458="BUY",(K458-F458)*(L458),(F458-K458)*(L458))</f>
        <v>4399.9999999999845</v>
      </c>
      <c r="N458" s="106">
        <f t="shared" ref="N458:N459" si="232">M458/(L458)/F458%</f>
        <v>1.1428571428571388</v>
      </c>
    </row>
    <row r="459" spans="1:14">
      <c r="A459" s="102">
        <v>13</v>
      </c>
      <c r="B459" s="103">
        <v>43364</v>
      </c>
      <c r="C459" s="104" t="s">
        <v>78</v>
      </c>
      <c r="D459" s="102" t="s">
        <v>47</v>
      </c>
      <c r="E459" s="102" t="s">
        <v>116</v>
      </c>
      <c r="F459" s="102">
        <v>1092</v>
      </c>
      <c r="G459" s="102">
        <v>9098</v>
      </c>
      <c r="H459" s="102">
        <v>1089</v>
      </c>
      <c r="I459" s="102">
        <v>1086</v>
      </c>
      <c r="J459" s="102">
        <v>1083</v>
      </c>
      <c r="K459" s="102">
        <v>1083</v>
      </c>
      <c r="L459" s="102">
        <v>1200</v>
      </c>
      <c r="M459" s="105">
        <f t="shared" si="231"/>
        <v>10800</v>
      </c>
      <c r="N459" s="106">
        <f t="shared" si="232"/>
        <v>0.82417582417582413</v>
      </c>
    </row>
    <row r="460" spans="1:14">
      <c r="A460" s="102">
        <v>14</v>
      </c>
      <c r="B460" s="103">
        <v>43364</v>
      </c>
      <c r="C460" s="104" t="s">
        <v>78</v>
      </c>
      <c r="D460" s="102" t="s">
        <v>47</v>
      </c>
      <c r="E460" s="102" t="s">
        <v>365</v>
      </c>
      <c r="F460" s="102">
        <v>1295</v>
      </c>
      <c r="G460" s="102">
        <v>1310</v>
      </c>
      <c r="H460" s="102">
        <v>1285</v>
      </c>
      <c r="I460" s="102">
        <v>1275</v>
      </c>
      <c r="J460" s="102">
        <v>1265</v>
      </c>
      <c r="K460" s="102">
        <v>1265</v>
      </c>
      <c r="L460" s="102">
        <v>500</v>
      </c>
      <c r="M460" s="105">
        <f t="shared" ref="M460:M461" si="233">IF(D460="BUY",(K460-F460)*(L460),(F460-K460)*(L460))</f>
        <v>15000</v>
      </c>
      <c r="N460" s="106">
        <f t="shared" ref="N460:N461" si="234">M460/(L460)/F460%</f>
        <v>2.3166023166023169</v>
      </c>
    </row>
    <row r="461" spans="1:14">
      <c r="A461" s="102">
        <v>15</v>
      </c>
      <c r="B461" s="103">
        <v>43362</v>
      </c>
      <c r="C461" s="104" t="s">
        <v>78</v>
      </c>
      <c r="D461" s="102" t="s">
        <v>21</v>
      </c>
      <c r="E461" s="102" t="s">
        <v>271</v>
      </c>
      <c r="F461" s="102">
        <v>2090</v>
      </c>
      <c r="G461" s="102">
        <v>2072</v>
      </c>
      <c r="H461" s="102">
        <v>2100</v>
      </c>
      <c r="I461" s="102">
        <v>2110</v>
      </c>
      <c r="J461" s="102">
        <v>2120</v>
      </c>
      <c r="K461" s="102">
        <v>2072</v>
      </c>
      <c r="L461" s="102">
        <v>500</v>
      </c>
      <c r="M461" s="105">
        <f t="shared" si="233"/>
        <v>-9000</v>
      </c>
      <c r="N461" s="106">
        <f t="shared" si="234"/>
        <v>-0.86124401913875603</v>
      </c>
    </row>
    <row r="462" spans="1:14">
      <c r="A462" s="102">
        <v>16</v>
      </c>
      <c r="B462" s="103">
        <v>43362</v>
      </c>
      <c r="C462" s="104" t="s">
        <v>78</v>
      </c>
      <c r="D462" s="102" t="s">
        <v>47</v>
      </c>
      <c r="E462" s="102" t="s">
        <v>353</v>
      </c>
      <c r="F462" s="102">
        <v>360</v>
      </c>
      <c r="G462" s="102">
        <v>364</v>
      </c>
      <c r="H462" s="102">
        <v>357.5</v>
      </c>
      <c r="I462" s="102">
        <v>355</v>
      </c>
      <c r="J462" s="102">
        <v>352.5</v>
      </c>
      <c r="K462" s="102">
        <v>357.5</v>
      </c>
      <c r="L462" s="102">
        <v>1500</v>
      </c>
      <c r="M462" s="105">
        <f t="shared" ref="M462" si="235">IF(D462="BUY",(K462-F462)*(L462),(F462-K462)*(L462))</f>
        <v>3750</v>
      </c>
      <c r="N462" s="106">
        <f t="shared" ref="N462" si="236">M462/(L462)/F462%</f>
        <v>0.69444444444444442</v>
      </c>
    </row>
    <row r="463" spans="1:14">
      <c r="A463" s="102">
        <v>17</v>
      </c>
      <c r="B463" s="103">
        <v>43362</v>
      </c>
      <c r="C463" s="104" t="s">
        <v>78</v>
      </c>
      <c r="D463" s="102" t="s">
        <v>47</v>
      </c>
      <c r="E463" s="102" t="s">
        <v>102</v>
      </c>
      <c r="F463" s="102">
        <v>240</v>
      </c>
      <c r="G463" s="102">
        <v>245</v>
      </c>
      <c r="H463" s="102">
        <v>237</v>
      </c>
      <c r="I463" s="102">
        <v>234</v>
      </c>
      <c r="J463" s="102">
        <v>231</v>
      </c>
      <c r="K463" s="102">
        <v>237</v>
      </c>
      <c r="L463" s="102">
        <v>1200</v>
      </c>
      <c r="M463" s="105">
        <f t="shared" ref="M463:M464" si="237">IF(D463="BUY",(K463-F463)*(L463),(F463-K463)*(L463))</f>
        <v>3600</v>
      </c>
      <c r="N463" s="106">
        <f t="shared" ref="N463:N464" si="238">M463/(L463)/F463%</f>
        <v>1.25</v>
      </c>
    </row>
    <row r="464" spans="1:14">
      <c r="A464" s="102">
        <v>18</v>
      </c>
      <c r="B464" s="103">
        <v>43361</v>
      </c>
      <c r="C464" s="104" t="s">
        <v>78</v>
      </c>
      <c r="D464" s="102" t="s">
        <v>47</v>
      </c>
      <c r="E464" s="102" t="s">
        <v>52</v>
      </c>
      <c r="F464" s="102">
        <v>277</v>
      </c>
      <c r="G464" s="102">
        <v>280</v>
      </c>
      <c r="H464" s="102">
        <v>275.5</v>
      </c>
      <c r="I464" s="102">
        <v>274</v>
      </c>
      <c r="J464" s="102">
        <v>272.5</v>
      </c>
      <c r="K464" s="102">
        <v>274</v>
      </c>
      <c r="L464" s="102">
        <v>3000</v>
      </c>
      <c r="M464" s="105">
        <f t="shared" si="237"/>
        <v>9000</v>
      </c>
      <c r="N464" s="106">
        <f t="shared" si="238"/>
        <v>1.0830324909747293</v>
      </c>
    </row>
    <row r="465" spans="1:14">
      <c r="A465" s="102">
        <v>19</v>
      </c>
      <c r="B465" s="103">
        <v>43361</v>
      </c>
      <c r="C465" s="104" t="s">
        <v>78</v>
      </c>
      <c r="D465" s="102" t="s">
        <v>21</v>
      </c>
      <c r="E465" s="102" t="s">
        <v>248</v>
      </c>
      <c r="F465" s="102">
        <v>680</v>
      </c>
      <c r="G465" s="102">
        <v>672</v>
      </c>
      <c r="H465" s="102">
        <v>684</v>
      </c>
      <c r="I465" s="102">
        <v>688</v>
      </c>
      <c r="J465" s="102">
        <v>692</v>
      </c>
      <c r="K465" s="102">
        <v>688</v>
      </c>
      <c r="L465" s="102">
        <v>900</v>
      </c>
      <c r="M465" s="105">
        <f t="shared" ref="M465:M466" si="239">IF(D465="BUY",(K465-F465)*(L465),(F465-K465)*(L465))</f>
        <v>7200</v>
      </c>
      <c r="N465" s="106">
        <f t="shared" ref="N465:N466" si="240">M465/(L465)/F465%</f>
        <v>1.1764705882352942</v>
      </c>
    </row>
    <row r="466" spans="1:14">
      <c r="A466" s="102">
        <v>20</v>
      </c>
      <c r="B466" s="103">
        <v>43360</v>
      </c>
      <c r="C466" s="104" t="s">
        <v>78</v>
      </c>
      <c r="D466" s="102" t="s">
        <v>21</v>
      </c>
      <c r="E466" s="102" t="s">
        <v>126</v>
      </c>
      <c r="F466" s="102">
        <v>626</v>
      </c>
      <c r="G466" s="102">
        <v>619</v>
      </c>
      <c r="H466" s="102">
        <v>630</v>
      </c>
      <c r="I466" s="102">
        <v>634</v>
      </c>
      <c r="J466" s="102">
        <v>638</v>
      </c>
      <c r="K466" s="102">
        <v>619</v>
      </c>
      <c r="L466" s="102">
        <v>1060</v>
      </c>
      <c r="M466" s="105">
        <f t="shared" si="239"/>
        <v>-7420</v>
      </c>
      <c r="N466" s="106">
        <f t="shared" si="240"/>
        <v>-1.1182108626198084</v>
      </c>
    </row>
    <row r="467" spans="1:14">
      <c r="A467" s="102">
        <v>21</v>
      </c>
      <c r="B467" s="103">
        <v>43360</v>
      </c>
      <c r="C467" s="104" t="s">
        <v>78</v>
      </c>
      <c r="D467" s="102" t="s">
        <v>21</v>
      </c>
      <c r="E467" s="102" t="s">
        <v>61</v>
      </c>
      <c r="F467" s="102">
        <v>238.6</v>
      </c>
      <c r="G467" s="102">
        <v>235</v>
      </c>
      <c r="H467" s="102">
        <v>240.5</v>
      </c>
      <c r="I467" s="102">
        <v>242.5</v>
      </c>
      <c r="J467" s="102">
        <v>244.5</v>
      </c>
      <c r="K467" s="102">
        <v>240.5</v>
      </c>
      <c r="L467" s="102">
        <v>2250</v>
      </c>
      <c r="M467" s="105">
        <f t="shared" ref="M467:M469" si="241">IF(D467="BUY",(K467-F467)*(L467),(F467-K467)*(L467))</f>
        <v>4275.0000000000127</v>
      </c>
      <c r="N467" s="106">
        <f t="shared" ref="N467:N469" si="242">M467/(L467)/F467%</f>
        <v>0.7963118189438414</v>
      </c>
    </row>
    <row r="468" spans="1:14">
      <c r="A468" s="102">
        <v>22</v>
      </c>
      <c r="B468" s="103">
        <v>43360</v>
      </c>
      <c r="C468" s="104" t="s">
        <v>78</v>
      </c>
      <c r="D468" s="102" t="s">
        <v>21</v>
      </c>
      <c r="E468" s="102" t="s">
        <v>266</v>
      </c>
      <c r="F468" s="102">
        <v>1368</v>
      </c>
      <c r="G468" s="102">
        <v>1359</v>
      </c>
      <c r="H468" s="102">
        <v>1373</v>
      </c>
      <c r="I468" s="102">
        <v>1378</v>
      </c>
      <c r="J468" s="102">
        <v>1383</v>
      </c>
      <c r="K468" s="102">
        <v>1383</v>
      </c>
      <c r="L468" s="102">
        <v>800</v>
      </c>
      <c r="M468" s="105">
        <f t="shared" si="241"/>
        <v>12000</v>
      </c>
      <c r="N468" s="106">
        <f t="shared" si="242"/>
        <v>1.0964912280701755</v>
      </c>
    </row>
    <row r="469" spans="1:14">
      <c r="A469" s="102">
        <v>23</v>
      </c>
      <c r="B469" s="103">
        <v>43357</v>
      </c>
      <c r="C469" s="104" t="s">
        <v>78</v>
      </c>
      <c r="D469" s="102" t="s">
        <v>21</v>
      </c>
      <c r="E469" s="102" t="s">
        <v>50</v>
      </c>
      <c r="F469" s="102">
        <v>123.5</v>
      </c>
      <c r="G469" s="102">
        <v>121.5</v>
      </c>
      <c r="H469" s="102">
        <v>124.5</v>
      </c>
      <c r="I469" s="102">
        <v>125.5</v>
      </c>
      <c r="J469" s="102">
        <v>126.5</v>
      </c>
      <c r="K469" s="102">
        <v>121.5</v>
      </c>
      <c r="L469" s="102">
        <v>3500</v>
      </c>
      <c r="M469" s="105">
        <f t="shared" si="241"/>
        <v>-7000</v>
      </c>
      <c r="N469" s="106">
        <f t="shared" si="242"/>
        <v>-1.6194331983805668</v>
      </c>
    </row>
    <row r="470" spans="1:14">
      <c r="A470" s="102">
        <v>24</v>
      </c>
      <c r="B470" s="103">
        <v>43357</v>
      </c>
      <c r="C470" s="104" t="s">
        <v>78</v>
      </c>
      <c r="D470" s="102" t="s">
        <v>21</v>
      </c>
      <c r="E470" s="102" t="s">
        <v>63</v>
      </c>
      <c r="F470" s="102">
        <v>619</v>
      </c>
      <c r="G470" s="102">
        <v>612</v>
      </c>
      <c r="H470" s="102">
        <v>623</v>
      </c>
      <c r="I470" s="102">
        <v>627</v>
      </c>
      <c r="J470" s="102">
        <v>631</v>
      </c>
      <c r="K470" s="102">
        <v>623</v>
      </c>
      <c r="L470" s="102">
        <v>1061</v>
      </c>
      <c r="M470" s="105">
        <f t="shared" ref="M470:M471" si="243">IF(D470="BUY",(K470-F470)*(L470),(F470-K470)*(L470))</f>
        <v>4244</v>
      </c>
      <c r="N470" s="106">
        <f t="shared" ref="N470:N471" si="244">M470/(L470)/F470%</f>
        <v>0.64620355411954766</v>
      </c>
    </row>
    <row r="471" spans="1:14">
      <c r="A471" s="102">
        <v>25</v>
      </c>
      <c r="B471" s="103">
        <v>43355</v>
      </c>
      <c r="C471" s="104" t="s">
        <v>78</v>
      </c>
      <c r="D471" s="102" t="s">
        <v>47</v>
      </c>
      <c r="E471" s="102" t="s">
        <v>235</v>
      </c>
      <c r="F471" s="102">
        <v>153.75</v>
      </c>
      <c r="G471" s="102">
        <v>155.19999999999999</v>
      </c>
      <c r="H471" s="102">
        <v>153</v>
      </c>
      <c r="I471" s="102">
        <v>152.19999999999999</v>
      </c>
      <c r="J471" s="102">
        <v>151.4</v>
      </c>
      <c r="K471" s="102">
        <v>152.19999999999999</v>
      </c>
      <c r="L471" s="102">
        <v>4500</v>
      </c>
      <c r="M471" s="105">
        <f t="shared" si="243"/>
        <v>6975.0000000000509</v>
      </c>
      <c r="N471" s="106">
        <f t="shared" si="244"/>
        <v>1.0081300813008203</v>
      </c>
    </row>
    <row r="472" spans="1:14">
      <c r="A472" s="102">
        <v>26</v>
      </c>
      <c r="B472" s="103">
        <v>43355</v>
      </c>
      <c r="C472" s="104" t="s">
        <v>78</v>
      </c>
      <c r="D472" s="102" t="s">
        <v>47</v>
      </c>
      <c r="E472" s="102" t="s">
        <v>22</v>
      </c>
      <c r="F472" s="102">
        <v>331.7</v>
      </c>
      <c r="G472" s="102">
        <v>315.5</v>
      </c>
      <c r="H472" s="102">
        <v>329.5</v>
      </c>
      <c r="I472" s="102">
        <v>327.5</v>
      </c>
      <c r="J472" s="102">
        <v>325.5</v>
      </c>
      <c r="K472" s="102">
        <v>327.5</v>
      </c>
      <c r="L472" s="102">
        <v>1800</v>
      </c>
      <c r="M472" s="105">
        <f t="shared" ref="M472:M473" si="245">IF(D472="BUY",(K472-F472)*(L472),(F472-K472)*(L472))</f>
        <v>7559.99999999998</v>
      </c>
      <c r="N472" s="106">
        <f t="shared" ref="N472:N473" si="246">M472/(L472)/F472%</f>
        <v>1.2662044015676783</v>
      </c>
    </row>
    <row r="473" spans="1:14">
      <c r="A473" s="102">
        <v>27</v>
      </c>
      <c r="B473" s="103">
        <v>43354</v>
      </c>
      <c r="C473" s="104" t="s">
        <v>78</v>
      </c>
      <c r="D473" s="102" t="s">
        <v>47</v>
      </c>
      <c r="E473" s="102" t="s">
        <v>68</v>
      </c>
      <c r="F473" s="102">
        <v>245</v>
      </c>
      <c r="G473" s="102">
        <v>250</v>
      </c>
      <c r="H473" s="102">
        <v>242.5</v>
      </c>
      <c r="I473" s="102">
        <v>240</v>
      </c>
      <c r="J473" s="102">
        <v>237.5</v>
      </c>
      <c r="K473" s="102">
        <v>237.5</v>
      </c>
      <c r="L473" s="102">
        <v>1550</v>
      </c>
      <c r="M473" s="105">
        <f t="shared" si="245"/>
        <v>11625</v>
      </c>
      <c r="N473" s="106">
        <f t="shared" si="246"/>
        <v>3.0612244897959182</v>
      </c>
    </row>
    <row r="474" spans="1:14">
      <c r="A474" s="102">
        <v>28</v>
      </c>
      <c r="B474" s="103">
        <v>43354</v>
      </c>
      <c r="C474" s="104" t="s">
        <v>78</v>
      </c>
      <c r="D474" s="102" t="s">
        <v>21</v>
      </c>
      <c r="E474" s="102" t="s">
        <v>301</v>
      </c>
      <c r="F474" s="102">
        <v>468</v>
      </c>
      <c r="G474" s="102">
        <v>463</v>
      </c>
      <c r="H474" s="102">
        <v>470.5</v>
      </c>
      <c r="I474" s="102">
        <v>473</v>
      </c>
      <c r="J474" s="102">
        <v>475.5</v>
      </c>
      <c r="K474" s="102">
        <v>470.5</v>
      </c>
      <c r="L474" s="102">
        <v>1500</v>
      </c>
      <c r="M474" s="105">
        <f t="shared" ref="M474:M476" si="247">IF(D474="BUY",(K474-F474)*(L474),(F474-K474)*(L474))</f>
        <v>3750</v>
      </c>
      <c r="N474" s="106">
        <f t="shared" ref="N474:N476" si="248">M474/(L474)/F474%</f>
        <v>0.53418803418803418</v>
      </c>
    </row>
    <row r="475" spans="1:14">
      <c r="A475" s="102">
        <v>29</v>
      </c>
      <c r="B475" s="103">
        <v>43354</v>
      </c>
      <c r="C475" s="104" t="s">
        <v>78</v>
      </c>
      <c r="D475" s="102" t="s">
        <v>47</v>
      </c>
      <c r="E475" s="102" t="s">
        <v>253</v>
      </c>
      <c r="F475" s="102">
        <v>675.5</v>
      </c>
      <c r="G475" s="102">
        <v>683</v>
      </c>
      <c r="H475" s="102">
        <v>671</v>
      </c>
      <c r="I475" s="102">
        <v>667</v>
      </c>
      <c r="J475" s="102">
        <v>662</v>
      </c>
      <c r="K475" s="102">
        <v>662</v>
      </c>
      <c r="L475" s="102">
        <v>1000</v>
      </c>
      <c r="M475" s="105">
        <f t="shared" si="247"/>
        <v>13500</v>
      </c>
      <c r="N475" s="106">
        <f t="shared" si="248"/>
        <v>1.998519615099926</v>
      </c>
    </row>
    <row r="476" spans="1:14">
      <c r="A476" s="102">
        <v>30</v>
      </c>
      <c r="B476" s="103">
        <v>43353</v>
      </c>
      <c r="C476" s="104" t="s">
        <v>78</v>
      </c>
      <c r="D476" s="102" t="s">
        <v>47</v>
      </c>
      <c r="E476" s="102" t="s">
        <v>87</v>
      </c>
      <c r="F476" s="102">
        <v>306.5</v>
      </c>
      <c r="G476" s="102">
        <v>309.5</v>
      </c>
      <c r="H476" s="102">
        <v>305</v>
      </c>
      <c r="I476" s="102">
        <v>303.5</v>
      </c>
      <c r="J476" s="102">
        <v>302</v>
      </c>
      <c r="K476" s="102">
        <v>302</v>
      </c>
      <c r="L476" s="102">
        <v>2400</v>
      </c>
      <c r="M476" s="105">
        <f t="shared" si="247"/>
        <v>10800</v>
      </c>
      <c r="N476" s="106">
        <f t="shared" si="248"/>
        <v>1.4681892332789559</v>
      </c>
    </row>
    <row r="477" spans="1:14">
      <c r="A477" s="102">
        <v>31</v>
      </c>
      <c r="B477" s="103">
        <v>43353</v>
      </c>
      <c r="C477" s="104" t="s">
        <v>78</v>
      </c>
      <c r="D477" s="102" t="s">
        <v>47</v>
      </c>
      <c r="E477" s="102" t="s">
        <v>52</v>
      </c>
      <c r="F477" s="102">
        <v>287.5</v>
      </c>
      <c r="G477" s="102">
        <v>290.5</v>
      </c>
      <c r="H477" s="102">
        <v>286</v>
      </c>
      <c r="I477" s="102">
        <v>284.5</v>
      </c>
      <c r="J477" s="102">
        <v>283</v>
      </c>
      <c r="K477" s="102">
        <v>286</v>
      </c>
      <c r="L477" s="102">
        <v>3000</v>
      </c>
      <c r="M477" s="105">
        <f t="shared" ref="M477:M479" si="249">IF(D477="BUY",(K477-F477)*(L477),(F477-K477)*(L477))</f>
        <v>4500</v>
      </c>
      <c r="N477" s="106">
        <f t="shared" ref="N477:N479" si="250">M477/(L477)/F477%</f>
        <v>0.52173913043478259</v>
      </c>
    </row>
    <row r="478" spans="1:14">
      <c r="A478" s="102">
        <v>32</v>
      </c>
      <c r="B478" s="103">
        <v>43353</v>
      </c>
      <c r="C478" s="104" t="s">
        <v>78</v>
      </c>
      <c r="D478" s="102" t="s">
        <v>21</v>
      </c>
      <c r="E478" s="102" t="s">
        <v>301</v>
      </c>
      <c r="F478" s="102">
        <v>457</v>
      </c>
      <c r="G478" s="102">
        <v>451</v>
      </c>
      <c r="H478" s="102">
        <v>460</v>
      </c>
      <c r="I478" s="102">
        <v>463</v>
      </c>
      <c r="J478" s="102">
        <v>466</v>
      </c>
      <c r="K478" s="102">
        <v>463</v>
      </c>
      <c r="L478" s="102">
        <v>1500</v>
      </c>
      <c r="M478" s="105">
        <f t="shared" si="249"/>
        <v>9000</v>
      </c>
      <c r="N478" s="106">
        <f t="shared" si="250"/>
        <v>1.3129102844638949</v>
      </c>
    </row>
    <row r="479" spans="1:14">
      <c r="A479" s="102">
        <v>33</v>
      </c>
      <c r="B479" s="103">
        <v>43350</v>
      </c>
      <c r="C479" s="104" t="s">
        <v>78</v>
      </c>
      <c r="D479" s="102" t="s">
        <v>21</v>
      </c>
      <c r="E479" s="102" t="s">
        <v>126</v>
      </c>
      <c r="F479" s="102">
        <v>622</v>
      </c>
      <c r="G479" s="102">
        <v>614</v>
      </c>
      <c r="H479" s="102">
        <v>626</v>
      </c>
      <c r="I479" s="102">
        <v>630</v>
      </c>
      <c r="J479" s="102">
        <v>634</v>
      </c>
      <c r="K479" s="102">
        <v>626</v>
      </c>
      <c r="L479" s="102">
        <v>1061</v>
      </c>
      <c r="M479" s="105">
        <f t="shared" si="249"/>
        <v>4244</v>
      </c>
      <c r="N479" s="106">
        <f t="shared" si="250"/>
        <v>0.64308681672025725</v>
      </c>
    </row>
    <row r="480" spans="1:14">
      <c r="A480" s="102">
        <v>34</v>
      </c>
      <c r="B480" s="103">
        <v>43350</v>
      </c>
      <c r="C480" s="104" t="s">
        <v>78</v>
      </c>
      <c r="D480" s="102" t="s">
        <v>21</v>
      </c>
      <c r="E480" s="102" t="s">
        <v>309</v>
      </c>
      <c r="F480" s="102">
        <v>680</v>
      </c>
      <c r="G480" s="102">
        <v>676</v>
      </c>
      <c r="H480" s="102">
        <v>684</v>
      </c>
      <c r="I480" s="102">
        <v>688</v>
      </c>
      <c r="J480" s="102">
        <v>692</v>
      </c>
      <c r="K480" s="102">
        <v>676</v>
      </c>
      <c r="L480" s="102">
        <v>900</v>
      </c>
      <c r="M480" s="105">
        <f t="shared" ref="M480:M481" si="251">IF(D480="BUY",(K480-F480)*(L480),(F480-K480)*(L480))</f>
        <v>-3600</v>
      </c>
      <c r="N480" s="106">
        <f t="shared" ref="N480:N481" si="252">M480/(L480)/F480%</f>
        <v>-0.58823529411764708</v>
      </c>
    </row>
    <row r="481" spans="1:14">
      <c r="A481" s="102">
        <v>35</v>
      </c>
      <c r="B481" s="103">
        <v>43350</v>
      </c>
      <c r="C481" s="104" t="s">
        <v>78</v>
      </c>
      <c r="D481" s="102" t="s">
        <v>21</v>
      </c>
      <c r="E481" s="102" t="s">
        <v>115</v>
      </c>
      <c r="F481" s="102">
        <v>278</v>
      </c>
      <c r="G481" s="102">
        <v>272</v>
      </c>
      <c r="H481" s="102">
        <v>281</v>
      </c>
      <c r="I481" s="102">
        <v>285</v>
      </c>
      <c r="J481" s="102">
        <v>288</v>
      </c>
      <c r="K481" s="102">
        <v>281</v>
      </c>
      <c r="L481" s="102">
        <v>1500</v>
      </c>
      <c r="M481" s="105">
        <f t="shared" si="251"/>
        <v>4500</v>
      </c>
      <c r="N481" s="106">
        <f t="shared" si="252"/>
        <v>1.0791366906474822</v>
      </c>
    </row>
    <row r="482" spans="1:14">
      <c r="A482" s="102">
        <v>36</v>
      </c>
      <c r="B482" s="103">
        <v>43349</v>
      </c>
      <c r="C482" s="104" t="s">
        <v>78</v>
      </c>
      <c r="D482" s="102" t="s">
        <v>21</v>
      </c>
      <c r="E482" s="102" t="s">
        <v>66</v>
      </c>
      <c r="F482" s="102">
        <v>85.4</v>
      </c>
      <c r="G482" s="102">
        <v>84.2</v>
      </c>
      <c r="H482" s="102">
        <v>86</v>
      </c>
      <c r="I482" s="102">
        <v>86.6</v>
      </c>
      <c r="J482" s="102">
        <v>87.2</v>
      </c>
      <c r="K482" s="102">
        <v>87.2</v>
      </c>
      <c r="L482" s="102">
        <v>6000</v>
      </c>
      <c r="M482" s="105">
        <f t="shared" ref="M482" si="253">IF(D482="BUY",(K482-F482)*(L482),(F482-K482)*(L482))</f>
        <v>10799.999999999984</v>
      </c>
      <c r="N482" s="106">
        <f t="shared" ref="N482" si="254">M482/(L482)/F482%</f>
        <v>2.1077283372365305</v>
      </c>
    </row>
    <row r="483" spans="1:14">
      <c r="A483" s="102">
        <v>37</v>
      </c>
      <c r="B483" s="103">
        <v>43349</v>
      </c>
      <c r="C483" s="104" t="s">
        <v>78</v>
      </c>
      <c r="D483" s="102" t="s">
        <v>21</v>
      </c>
      <c r="E483" s="102" t="s">
        <v>353</v>
      </c>
      <c r="F483" s="102">
        <v>459</v>
      </c>
      <c r="G483" s="102">
        <v>454</v>
      </c>
      <c r="H483" s="102">
        <v>461.5</v>
      </c>
      <c r="I483" s="102">
        <v>464</v>
      </c>
      <c r="J483" s="102">
        <v>466.5</v>
      </c>
      <c r="K483" s="102">
        <v>461.5</v>
      </c>
      <c r="L483" s="102">
        <v>1500</v>
      </c>
      <c r="M483" s="105">
        <f t="shared" ref="M483:M484" si="255">IF(D483="BUY",(K483-F483)*(L483),(F483-K483)*(L483))</f>
        <v>3750</v>
      </c>
      <c r="N483" s="106">
        <f t="shared" ref="N483:N484" si="256">M483/(L483)/F483%</f>
        <v>0.54466230936819171</v>
      </c>
    </row>
    <row r="484" spans="1:14">
      <c r="A484" s="102">
        <v>38</v>
      </c>
      <c r="B484" s="103">
        <v>43349</v>
      </c>
      <c r="C484" s="104" t="s">
        <v>78</v>
      </c>
      <c r="D484" s="102" t="s">
        <v>21</v>
      </c>
      <c r="E484" s="102" t="s">
        <v>326</v>
      </c>
      <c r="F484" s="102">
        <v>261.5</v>
      </c>
      <c r="G484" s="102">
        <v>159.5</v>
      </c>
      <c r="H484" s="102">
        <v>262.5</v>
      </c>
      <c r="I484" s="102">
        <v>263.5</v>
      </c>
      <c r="J484" s="102">
        <v>264.5</v>
      </c>
      <c r="K484" s="102">
        <v>264.5</v>
      </c>
      <c r="L484" s="102">
        <v>4000</v>
      </c>
      <c r="M484" s="105">
        <f t="shared" si="255"/>
        <v>12000</v>
      </c>
      <c r="N484" s="106">
        <f t="shared" si="256"/>
        <v>1.1472275334608029</v>
      </c>
    </row>
    <row r="485" spans="1:14">
      <c r="A485" s="102">
        <v>39</v>
      </c>
      <c r="B485" s="103">
        <v>43349</v>
      </c>
      <c r="C485" s="104" t="s">
        <v>78</v>
      </c>
      <c r="D485" s="102" t="s">
        <v>21</v>
      </c>
      <c r="E485" s="102" t="s">
        <v>248</v>
      </c>
      <c r="F485" s="102">
        <v>647.5</v>
      </c>
      <c r="G485" s="102">
        <v>639</v>
      </c>
      <c r="H485" s="102">
        <v>651</v>
      </c>
      <c r="I485" s="102">
        <v>654</v>
      </c>
      <c r="J485" s="102">
        <v>657</v>
      </c>
      <c r="K485" s="102">
        <v>657</v>
      </c>
      <c r="L485" s="102">
        <v>900</v>
      </c>
      <c r="M485" s="105">
        <f t="shared" ref="M485" si="257">IF(D485="BUY",(K485-F485)*(L485),(F485-K485)*(L485))</f>
        <v>8550</v>
      </c>
      <c r="N485" s="106">
        <f t="shared" ref="N485" si="258">M485/(L485)/F485%</f>
        <v>1.4671814671814674</v>
      </c>
    </row>
    <row r="486" spans="1:14">
      <c r="A486" s="102">
        <v>40</v>
      </c>
      <c r="B486" s="103">
        <v>43348</v>
      </c>
      <c r="C486" s="104" t="s">
        <v>78</v>
      </c>
      <c r="D486" s="102" t="s">
        <v>47</v>
      </c>
      <c r="E486" s="102" t="s">
        <v>72</v>
      </c>
      <c r="F486" s="102">
        <v>485</v>
      </c>
      <c r="G486" s="102">
        <v>490</v>
      </c>
      <c r="H486" s="102">
        <v>482</v>
      </c>
      <c r="I486" s="102">
        <v>479</v>
      </c>
      <c r="J486" s="102">
        <v>476</v>
      </c>
      <c r="K486" s="102">
        <v>482</v>
      </c>
      <c r="L486" s="102">
        <v>1300</v>
      </c>
      <c r="M486" s="105">
        <f t="shared" ref="M486" si="259">IF(D486="BUY",(K486-F486)*(L486),(F486-K486)*(L486))</f>
        <v>3900</v>
      </c>
      <c r="N486" s="106">
        <f t="shared" ref="N486" si="260">M486/(L486)/F486%</f>
        <v>0.61855670103092786</v>
      </c>
    </row>
    <row r="487" spans="1:14">
      <c r="A487" s="102">
        <v>41</v>
      </c>
      <c r="B487" s="103">
        <v>43348</v>
      </c>
      <c r="C487" s="104" t="s">
        <v>78</v>
      </c>
      <c r="D487" s="102" t="s">
        <v>47</v>
      </c>
      <c r="E487" s="102" t="s">
        <v>298</v>
      </c>
      <c r="F487" s="102">
        <v>1275</v>
      </c>
      <c r="G487" s="102">
        <v>1288</v>
      </c>
      <c r="H487" s="102">
        <v>1268</v>
      </c>
      <c r="I487" s="102">
        <v>1261</v>
      </c>
      <c r="J487" s="102">
        <v>1255</v>
      </c>
      <c r="K487" s="102">
        <v>1268</v>
      </c>
      <c r="L487" s="102">
        <v>600</v>
      </c>
      <c r="M487" s="105">
        <f t="shared" ref="M487" si="261">IF(D487="BUY",(K487-F487)*(L487),(F487-K487)*(L487))</f>
        <v>4200</v>
      </c>
      <c r="N487" s="106">
        <f t="shared" ref="N487" si="262">M487/(L487)/F487%</f>
        <v>0.5490196078431373</v>
      </c>
    </row>
    <row r="488" spans="1:14">
      <c r="A488" s="102">
        <v>42</v>
      </c>
      <c r="B488" s="103">
        <v>43348</v>
      </c>
      <c r="C488" s="104" t="s">
        <v>78</v>
      </c>
      <c r="D488" s="102" t="s">
        <v>47</v>
      </c>
      <c r="E488" s="102" t="s">
        <v>52</v>
      </c>
      <c r="F488" s="102">
        <v>296</v>
      </c>
      <c r="G488" s="102">
        <v>299</v>
      </c>
      <c r="H488" s="102">
        <v>294.5</v>
      </c>
      <c r="I488" s="102">
        <v>293</v>
      </c>
      <c r="J488" s="102">
        <v>291.5</v>
      </c>
      <c r="K488" s="102">
        <v>293</v>
      </c>
      <c r="L488" s="102">
        <v>3000</v>
      </c>
      <c r="M488" s="105">
        <f t="shared" ref="M488" si="263">IF(D488="BUY",(K488-F488)*(L488),(F488-K488)*(L488))</f>
        <v>9000</v>
      </c>
      <c r="N488" s="106">
        <f t="shared" ref="N488" si="264">M488/(L488)/F488%</f>
        <v>1.0135135135135136</v>
      </c>
    </row>
    <row r="489" spans="1:14">
      <c r="A489" s="102">
        <v>43</v>
      </c>
      <c r="B489" s="103">
        <v>43347</v>
      </c>
      <c r="C489" s="104" t="s">
        <v>78</v>
      </c>
      <c r="D489" s="102" t="s">
        <v>21</v>
      </c>
      <c r="E489" s="102" t="s">
        <v>43</v>
      </c>
      <c r="F489" s="102">
        <v>748</v>
      </c>
      <c r="G489" s="102">
        <v>742</v>
      </c>
      <c r="H489" s="102">
        <v>751</v>
      </c>
      <c r="I489" s="102">
        <v>754</v>
      </c>
      <c r="J489" s="102">
        <v>757</v>
      </c>
      <c r="K489" s="102">
        <v>742</v>
      </c>
      <c r="L489" s="102">
        <v>1200</v>
      </c>
      <c r="M489" s="105">
        <f t="shared" ref="M489" si="265">IF(D489="BUY",(K489-F489)*(L489),(F489-K489)*(L489))</f>
        <v>-7200</v>
      </c>
      <c r="N489" s="106">
        <f t="shared" ref="N489" si="266">M489/(L489)/F489%</f>
        <v>-0.80213903743315507</v>
      </c>
    </row>
    <row r="490" spans="1:14">
      <c r="A490" s="102">
        <v>44</v>
      </c>
      <c r="B490" s="103">
        <v>43347</v>
      </c>
      <c r="C490" s="104" t="s">
        <v>78</v>
      </c>
      <c r="D490" s="102" t="s">
        <v>47</v>
      </c>
      <c r="E490" s="102" t="s">
        <v>357</v>
      </c>
      <c r="F490" s="102">
        <v>390.6</v>
      </c>
      <c r="G490" s="102">
        <v>393.5</v>
      </c>
      <c r="H490" s="102">
        <v>389</v>
      </c>
      <c r="I490" s="102">
        <v>387.5</v>
      </c>
      <c r="J490" s="102">
        <v>386</v>
      </c>
      <c r="K490" s="102">
        <v>389</v>
      </c>
      <c r="L490" s="102">
        <v>3000</v>
      </c>
      <c r="M490" s="105">
        <f t="shared" ref="M490" si="267">IF(D490="BUY",(K490-F490)*(L490),(F490-K490)*(L490))</f>
        <v>4800.0000000000682</v>
      </c>
      <c r="N490" s="106">
        <f t="shared" ref="N490" si="268">M490/(L490)/F490%</f>
        <v>0.40962621607783478</v>
      </c>
    </row>
    <row r="491" spans="1:14">
      <c r="A491" s="102">
        <v>45</v>
      </c>
      <c r="B491" s="103">
        <v>43347</v>
      </c>
      <c r="C491" s="104" t="s">
        <v>78</v>
      </c>
      <c r="D491" s="102" t="s">
        <v>47</v>
      </c>
      <c r="E491" s="102" t="s">
        <v>48</v>
      </c>
      <c r="F491" s="102">
        <v>114.8</v>
      </c>
      <c r="G491" s="102">
        <v>116</v>
      </c>
      <c r="H491" s="102">
        <v>114.2</v>
      </c>
      <c r="I491" s="102">
        <v>113.6</v>
      </c>
      <c r="J491" s="102">
        <v>113</v>
      </c>
      <c r="K491" s="102">
        <v>112</v>
      </c>
      <c r="L491" s="102">
        <v>6000</v>
      </c>
      <c r="M491" s="105">
        <f t="shared" ref="M491" si="269">IF(D491="BUY",(K491-F491)*(L491),(F491-K491)*(L491))</f>
        <v>16799.999999999982</v>
      </c>
      <c r="N491" s="106">
        <f t="shared" ref="N491" si="270">M491/(L491)/F491%</f>
        <v>2.4390243902439002</v>
      </c>
    </row>
    <row r="492" spans="1:14">
      <c r="A492" s="102">
        <v>46</v>
      </c>
      <c r="B492" s="103">
        <v>43346</v>
      </c>
      <c r="C492" s="104" t="s">
        <v>78</v>
      </c>
      <c r="D492" s="102" t="s">
        <v>21</v>
      </c>
      <c r="E492" s="102" t="s">
        <v>268</v>
      </c>
      <c r="F492" s="102">
        <v>2637</v>
      </c>
      <c r="G492" s="102">
        <v>2610</v>
      </c>
      <c r="H492" s="102">
        <v>2652</v>
      </c>
      <c r="I492" s="102">
        <v>2667</v>
      </c>
      <c r="J492" s="102">
        <v>2682</v>
      </c>
      <c r="K492" s="102">
        <v>2610</v>
      </c>
      <c r="L492" s="102">
        <v>250</v>
      </c>
      <c r="M492" s="105">
        <f t="shared" ref="M492" si="271">IF(D492="BUY",(K492-F492)*(L492),(F492-K492)*(L492))</f>
        <v>-6750</v>
      </c>
      <c r="N492" s="106">
        <f t="shared" ref="N492" si="272">M492/(L492)/F492%</f>
        <v>-1.0238907849829351</v>
      </c>
    </row>
    <row r="493" spans="1:14">
      <c r="A493" s="102">
        <v>47</v>
      </c>
      <c r="B493" s="103">
        <v>43346</v>
      </c>
      <c r="C493" s="104" t="s">
        <v>78</v>
      </c>
      <c r="D493" s="102" t="s">
        <v>21</v>
      </c>
      <c r="E493" s="102" t="s">
        <v>321</v>
      </c>
      <c r="F493" s="102">
        <v>89</v>
      </c>
      <c r="G493" s="102">
        <v>84.5</v>
      </c>
      <c r="H493" s="102">
        <v>91.5</v>
      </c>
      <c r="I493" s="102">
        <v>94</v>
      </c>
      <c r="J493" s="102">
        <v>96.5</v>
      </c>
      <c r="K493" s="102">
        <v>94</v>
      </c>
      <c r="L493" s="102">
        <v>1500</v>
      </c>
      <c r="M493" s="105">
        <f t="shared" ref="M493" si="273">IF(D493="BUY",(K493-F493)*(L493),(F493-K493)*(L493))</f>
        <v>7500</v>
      </c>
      <c r="N493" s="106">
        <f t="shared" ref="N493" si="274">M493/(L493)/F493%</f>
        <v>5.6179775280898872</v>
      </c>
    </row>
    <row r="495" spans="1:14">
      <c r="A495" s="107" t="s">
        <v>25</v>
      </c>
      <c r="B495" s="108"/>
      <c r="C495" s="109"/>
      <c r="D495" s="110"/>
      <c r="E495" s="111"/>
      <c r="F495" s="111"/>
      <c r="G495" s="112"/>
      <c r="H495" s="111"/>
      <c r="I495" s="111"/>
      <c r="J495" s="111"/>
      <c r="K495" s="111"/>
      <c r="M495" s="113"/>
    </row>
    <row r="496" spans="1:14">
      <c r="A496" s="107" t="s">
        <v>25</v>
      </c>
      <c r="B496" s="108"/>
      <c r="C496" s="109"/>
      <c r="D496" s="110"/>
      <c r="E496" s="111"/>
      <c r="F496" s="111"/>
      <c r="G496" s="112"/>
      <c r="H496" s="111"/>
      <c r="I496" s="111"/>
      <c r="J496" s="111"/>
      <c r="K496" s="111"/>
    </row>
    <row r="497" spans="1:14" ht="19.5" thickBot="1">
      <c r="A497" s="109"/>
      <c r="B497" s="108"/>
      <c r="C497" s="111"/>
      <c r="D497" s="111"/>
      <c r="E497" s="111"/>
      <c r="F497" s="114"/>
      <c r="G497" s="115"/>
      <c r="H497" s="116" t="s">
        <v>26</v>
      </c>
      <c r="I497" s="116"/>
      <c r="J497" s="117"/>
    </row>
    <row r="498" spans="1:14">
      <c r="A498" s="109"/>
      <c r="B498" s="108"/>
      <c r="C498" s="169" t="s">
        <v>27</v>
      </c>
      <c r="D498" s="169"/>
      <c r="E498" s="118">
        <v>47</v>
      </c>
      <c r="F498" s="119">
        <f>F499+F500+F501+F502+F503+F504</f>
        <v>100</v>
      </c>
      <c r="G498" s="111">
        <v>47</v>
      </c>
      <c r="H498" s="120">
        <f>G499/G498%</f>
        <v>85.106382978723403</v>
      </c>
      <c r="I498" s="120"/>
      <c r="J498" s="120"/>
    </row>
    <row r="499" spans="1:14">
      <c r="A499" s="109"/>
      <c r="B499" s="108"/>
      <c r="C499" s="168" t="s">
        <v>28</v>
      </c>
      <c r="D499" s="168"/>
      <c r="E499" s="121">
        <v>40</v>
      </c>
      <c r="F499" s="122">
        <f>(E499/E498)*100</f>
        <v>85.106382978723403</v>
      </c>
      <c r="G499" s="111">
        <v>40</v>
      </c>
      <c r="H499" s="117"/>
      <c r="I499" s="117"/>
      <c r="J499" s="111"/>
      <c r="K499" s="117"/>
    </row>
    <row r="500" spans="1:14">
      <c r="A500" s="123"/>
      <c r="B500" s="108"/>
      <c r="C500" s="168" t="s">
        <v>30</v>
      </c>
      <c r="D500" s="168"/>
      <c r="E500" s="121">
        <v>0</v>
      </c>
      <c r="F500" s="122">
        <f>(E500/E498)*100</f>
        <v>0</v>
      </c>
      <c r="G500" s="124"/>
      <c r="H500" s="111"/>
      <c r="I500" s="111"/>
      <c r="J500" s="111"/>
      <c r="K500" s="117"/>
    </row>
    <row r="501" spans="1:14">
      <c r="A501" s="123"/>
      <c r="B501" s="108"/>
      <c r="C501" s="168" t="s">
        <v>31</v>
      </c>
      <c r="D501" s="168"/>
      <c r="E501" s="121">
        <v>0</v>
      </c>
      <c r="F501" s="122">
        <f>(E501/E498)*100</f>
        <v>0</v>
      </c>
      <c r="G501" s="124"/>
      <c r="H501" s="111"/>
      <c r="J501" s="111"/>
      <c r="K501" s="117"/>
    </row>
    <row r="502" spans="1:14">
      <c r="A502" s="123"/>
      <c r="B502" s="108"/>
      <c r="C502" s="168" t="s">
        <v>32</v>
      </c>
      <c r="D502" s="168"/>
      <c r="E502" s="121">
        <v>7</v>
      </c>
      <c r="F502" s="122">
        <f>(E502/E498)*100</f>
        <v>14.893617021276595</v>
      </c>
      <c r="G502" s="124"/>
      <c r="H502" s="111"/>
      <c r="I502" s="111"/>
      <c r="J502" s="117"/>
    </row>
    <row r="503" spans="1:14">
      <c r="A503" s="123"/>
      <c r="B503" s="108"/>
      <c r="C503" s="168" t="s">
        <v>34</v>
      </c>
      <c r="D503" s="168"/>
      <c r="E503" s="121">
        <v>0</v>
      </c>
      <c r="F503" s="122">
        <f>(E503/E498)*100</f>
        <v>0</v>
      </c>
      <c r="G503" s="124"/>
      <c r="H503" s="111"/>
      <c r="I503" s="111"/>
      <c r="J503" s="117"/>
      <c r="K503" s="117"/>
    </row>
    <row r="504" spans="1:14" ht="19.5" thickBot="1">
      <c r="A504" s="123"/>
      <c r="B504" s="108"/>
      <c r="C504" s="170" t="s">
        <v>35</v>
      </c>
      <c r="D504" s="170"/>
      <c r="E504" s="125"/>
      <c r="F504" s="126">
        <f>(E504/E498)*100</f>
        <v>0</v>
      </c>
      <c r="G504" s="124"/>
      <c r="H504" s="111"/>
      <c r="I504" s="111"/>
      <c r="J504" s="127"/>
      <c r="K504" s="127"/>
      <c r="L504" s="113"/>
      <c r="M504" s="127"/>
    </row>
    <row r="505" spans="1:14">
      <c r="A505" s="128" t="s">
        <v>36</v>
      </c>
      <c r="B505" s="108"/>
      <c r="C505" s="109"/>
      <c r="D505" s="109"/>
      <c r="E505" s="111"/>
      <c r="F505" s="111"/>
      <c r="G505" s="112"/>
      <c r="H505" s="129"/>
      <c r="I505" s="129"/>
      <c r="J505" s="129"/>
      <c r="K505" s="111"/>
    </row>
    <row r="506" spans="1:14">
      <c r="A506" s="110" t="s">
        <v>37</v>
      </c>
      <c r="B506" s="108"/>
      <c r="C506" s="130"/>
      <c r="D506" s="131"/>
      <c r="E506" s="109"/>
      <c r="F506" s="129"/>
      <c r="G506" s="112"/>
      <c r="H506" s="129"/>
      <c r="I506" s="129"/>
      <c r="J506" s="129"/>
      <c r="K506" s="111"/>
    </row>
    <row r="507" spans="1:14">
      <c r="A507" s="110" t="s">
        <v>38</v>
      </c>
      <c r="B507" s="108"/>
      <c r="C507" s="109"/>
      <c r="D507" s="131"/>
      <c r="E507" s="109"/>
      <c r="F507" s="129"/>
      <c r="G507" s="112"/>
      <c r="H507" s="117"/>
      <c r="I507" s="117"/>
      <c r="J507" s="117"/>
      <c r="K507" s="111"/>
    </row>
    <row r="508" spans="1:14">
      <c r="A508" s="110" t="s">
        <v>39</v>
      </c>
      <c r="B508" s="130"/>
      <c r="C508" s="109"/>
      <c r="D508" s="131"/>
      <c r="E508" s="109"/>
      <c r="F508" s="129"/>
      <c r="G508" s="115"/>
      <c r="H508" s="117"/>
      <c r="I508" s="117"/>
      <c r="J508" s="117"/>
      <c r="K508" s="111"/>
    </row>
    <row r="509" spans="1:14">
      <c r="A509" s="110" t="s">
        <v>40</v>
      </c>
      <c r="B509" s="123"/>
      <c r="C509" s="109"/>
      <c r="D509" s="132"/>
      <c r="E509" s="129"/>
      <c r="F509" s="129"/>
      <c r="G509" s="115"/>
      <c r="H509" s="117"/>
      <c r="I509" s="117"/>
      <c r="J509" s="117"/>
      <c r="K509" s="129"/>
    </row>
    <row r="510" spans="1:14" ht="19.5" thickBot="1"/>
    <row r="511" spans="1:14" ht="19.5" thickBot="1">
      <c r="A511" s="159" t="s">
        <v>0</v>
      </c>
      <c r="B511" s="159"/>
      <c r="C511" s="159"/>
      <c r="D511" s="159"/>
      <c r="E511" s="159"/>
      <c r="F511" s="159"/>
      <c r="G511" s="159"/>
      <c r="H511" s="159"/>
      <c r="I511" s="159"/>
      <c r="J511" s="159"/>
      <c r="K511" s="159"/>
      <c r="L511" s="159"/>
      <c r="M511" s="159"/>
      <c r="N511" s="159"/>
    </row>
    <row r="512" spans="1:14" ht="19.5" thickBot="1">
      <c r="A512" s="159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</row>
    <row r="513" spans="1:14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59"/>
      <c r="L513" s="159"/>
      <c r="M513" s="159"/>
      <c r="N513" s="159"/>
    </row>
    <row r="514" spans="1:14">
      <c r="A514" s="171" t="s">
        <v>1</v>
      </c>
      <c r="B514" s="171"/>
      <c r="C514" s="171"/>
      <c r="D514" s="171"/>
      <c r="E514" s="171"/>
      <c r="F514" s="171"/>
      <c r="G514" s="171"/>
      <c r="H514" s="171"/>
      <c r="I514" s="171"/>
      <c r="J514" s="171"/>
      <c r="K514" s="171"/>
      <c r="L514" s="171"/>
      <c r="M514" s="171"/>
      <c r="N514" s="171"/>
    </row>
    <row r="515" spans="1:14">
      <c r="A515" s="171" t="s">
        <v>2</v>
      </c>
      <c r="B515" s="171"/>
      <c r="C515" s="171"/>
      <c r="D515" s="171"/>
      <c r="E515" s="171"/>
      <c r="F515" s="171"/>
      <c r="G515" s="171"/>
      <c r="H515" s="171"/>
      <c r="I515" s="171"/>
      <c r="J515" s="171"/>
      <c r="K515" s="171"/>
      <c r="L515" s="171"/>
      <c r="M515" s="171"/>
      <c r="N515" s="171"/>
    </row>
    <row r="516" spans="1:14" ht="19.5" thickBot="1">
      <c r="A516" s="161" t="s">
        <v>3</v>
      </c>
      <c r="B516" s="161"/>
      <c r="C516" s="161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</row>
    <row r="517" spans="1:14">
      <c r="A517" s="162" t="s">
        <v>371</v>
      </c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</row>
    <row r="518" spans="1:14">
      <c r="A518" s="162" t="s">
        <v>5</v>
      </c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</row>
    <row r="519" spans="1:14">
      <c r="A519" s="163" t="s">
        <v>6</v>
      </c>
      <c r="B519" s="164" t="s">
        <v>7</v>
      </c>
      <c r="C519" s="164" t="s">
        <v>8</v>
      </c>
      <c r="D519" s="163" t="s">
        <v>9</v>
      </c>
      <c r="E519" s="163" t="s">
        <v>10</v>
      </c>
      <c r="F519" s="164" t="s">
        <v>11</v>
      </c>
      <c r="G519" s="164" t="s">
        <v>12</v>
      </c>
      <c r="H519" s="165" t="s">
        <v>13</v>
      </c>
      <c r="I519" s="165" t="s">
        <v>14</v>
      </c>
      <c r="J519" s="165" t="s">
        <v>15</v>
      </c>
      <c r="K519" s="166" t="s">
        <v>16</v>
      </c>
      <c r="L519" s="164" t="s">
        <v>17</v>
      </c>
      <c r="M519" s="164" t="s">
        <v>18</v>
      </c>
      <c r="N519" s="164" t="s">
        <v>19</v>
      </c>
    </row>
    <row r="520" spans="1:14">
      <c r="A520" s="163"/>
      <c r="B520" s="164"/>
      <c r="C520" s="164"/>
      <c r="D520" s="163"/>
      <c r="E520" s="163"/>
      <c r="F520" s="164"/>
      <c r="G520" s="164"/>
      <c r="H520" s="164"/>
      <c r="I520" s="164"/>
      <c r="J520" s="164"/>
      <c r="K520" s="167"/>
      <c r="L520" s="164"/>
      <c r="M520" s="164"/>
      <c r="N520" s="164"/>
    </row>
    <row r="521" spans="1:14">
      <c r="A521" s="102">
        <v>1</v>
      </c>
      <c r="B521" s="103">
        <v>43343</v>
      </c>
      <c r="C521" s="104" t="s">
        <v>78</v>
      </c>
      <c r="D521" s="102" t="s">
        <v>21</v>
      </c>
      <c r="E521" s="102" t="s">
        <v>276</v>
      </c>
      <c r="F521" s="102">
        <v>306.5</v>
      </c>
      <c r="G521" s="102">
        <v>305.5</v>
      </c>
      <c r="H521" s="102">
        <v>307.5</v>
      </c>
      <c r="I521" s="102">
        <v>308.5</v>
      </c>
      <c r="J521" s="102">
        <v>309.5</v>
      </c>
      <c r="K521" s="102">
        <v>309.5</v>
      </c>
      <c r="L521" s="102">
        <v>4500</v>
      </c>
      <c r="M521" s="105">
        <f t="shared" ref="M521:M525" si="275">IF(D521="BUY",(K521-F521)*(L521),(F521-K521)*(L521))</f>
        <v>13500</v>
      </c>
      <c r="N521" s="106">
        <f t="shared" ref="N521:N525" si="276">M521/(L521)/F521%</f>
        <v>0.97879282218597063</v>
      </c>
    </row>
    <row r="522" spans="1:14">
      <c r="A522" s="102">
        <v>2</v>
      </c>
      <c r="B522" s="103">
        <v>43343</v>
      </c>
      <c r="C522" s="104" t="s">
        <v>78</v>
      </c>
      <c r="D522" s="102" t="s">
        <v>21</v>
      </c>
      <c r="E522" s="102" t="s">
        <v>87</v>
      </c>
      <c r="F522" s="102">
        <v>323</v>
      </c>
      <c r="G522" s="102">
        <v>320</v>
      </c>
      <c r="H522" s="102">
        <v>324.5</v>
      </c>
      <c r="I522" s="102">
        <v>326</v>
      </c>
      <c r="J522" s="102">
        <v>327.5</v>
      </c>
      <c r="K522" s="102">
        <v>320</v>
      </c>
      <c r="L522" s="102">
        <v>2400</v>
      </c>
      <c r="M522" s="105">
        <f t="shared" si="275"/>
        <v>-7200</v>
      </c>
      <c r="N522" s="106">
        <f t="shared" si="276"/>
        <v>-0.92879256965944268</v>
      </c>
    </row>
    <row r="523" spans="1:14">
      <c r="A523" s="102">
        <v>3</v>
      </c>
      <c r="B523" s="103">
        <v>43343</v>
      </c>
      <c r="C523" s="104" t="s">
        <v>78</v>
      </c>
      <c r="D523" s="102" t="s">
        <v>21</v>
      </c>
      <c r="E523" s="102" t="s">
        <v>116</v>
      </c>
      <c r="F523" s="102">
        <v>1085</v>
      </c>
      <c r="G523" s="102">
        <v>1079</v>
      </c>
      <c r="H523" s="102">
        <v>1088</v>
      </c>
      <c r="I523" s="102">
        <v>1091</v>
      </c>
      <c r="J523" s="102">
        <v>1094</v>
      </c>
      <c r="K523" s="102">
        <v>1094</v>
      </c>
      <c r="L523" s="102">
        <v>1200</v>
      </c>
      <c r="M523" s="105">
        <f t="shared" si="275"/>
        <v>10800</v>
      </c>
      <c r="N523" s="106">
        <f t="shared" si="276"/>
        <v>0.82949308755760376</v>
      </c>
    </row>
    <row r="524" spans="1:14">
      <c r="A524" s="102">
        <v>4</v>
      </c>
      <c r="B524" s="103">
        <v>43342</v>
      </c>
      <c r="C524" s="104" t="s">
        <v>78</v>
      </c>
      <c r="D524" s="102" t="s">
        <v>21</v>
      </c>
      <c r="E524" s="102" t="s">
        <v>126</v>
      </c>
      <c r="F524" s="102">
        <v>611</v>
      </c>
      <c r="G524" s="102">
        <v>604</v>
      </c>
      <c r="H524" s="102">
        <v>615</v>
      </c>
      <c r="I524" s="102">
        <v>619</v>
      </c>
      <c r="J524" s="102">
        <v>623</v>
      </c>
      <c r="K524" s="102">
        <v>615</v>
      </c>
      <c r="L524" s="102">
        <v>1061</v>
      </c>
      <c r="M524" s="105">
        <f t="shared" si="275"/>
        <v>4244</v>
      </c>
      <c r="N524" s="106">
        <f t="shared" si="276"/>
        <v>0.65466448445171843</v>
      </c>
    </row>
    <row r="525" spans="1:14">
      <c r="A525" s="102">
        <v>5</v>
      </c>
      <c r="B525" s="103">
        <v>43342</v>
      </c>
      <c r="C525" s="104" t="s">
        <v>78</v>
      </c>
      <c r="D525" s="102" t="s">
        <v>21</v>
      </c>
      <c r="E525" s="102" t="s">
        <v>357</v>
      </c>
      <c r="F525" s="102">
        <v>406</v>
      </c>
      <c r="G525" s="102">
        <v>403</v>
      </c>
      <c r="H525" s="102">
        <v>407.5</v>
      </c>
      <c r="I525" s="102">
        <v>409</v>
      </c>
      <c r="J525" s="102">
        <v>410.5</v>
      </c>
      <c r="K525" s="102">
        <v>409</v>
      </c>
      <c r="L525" s="102">
        <v>3000</v>
      </c>
      <c r="M525" s="105">
        <f t="shared" si="275"/>
        <v>9000</v>
      </c>
      <c r="N525" s="106">
        <f t="shared" si="276"/>
        <v>0.73891625615763556</v>
      </c>
    </row>
    <row r="526" spans="1:14">
      <c r="A526" s="102">
        <v>6</v>
      </c>
      <c r="B526" s="103">
        <v>43342</v>
      </c>
      <c r="C526" s="104" t="s">
        <v>78</v>
      </c>
      <c r="D526" s="102" t="s">
        <v>21</v>
      </c>
      <c r="E526" s="102" t="s">
        <v>377</v>
      </c>
      <c r="F526" s="102">
        <v>656</v>
      </c>
      <c r="G526" s="102">
        <v>650</v>
      </c>
      <c r="H526" s="102">
        <v>660</v>
      </c>
      <c r="I526" s="102">
        <v>664</v>
      </c>
      <c r="J526" s="102">
        <v>668</v>
      </c>
      <c r="K526" s="102">
        <v>660</v>
      </c>
      <c r="L526" s="102">
        <v>1200</v>
      </c>
      <c r="M526" s="105">
        <f t="shared" ref="M526" si="277">IF(D526="BUY",(K526-F526)*(L526),(F526-K526)*(L526))</f>
        <v>4800</v>
      </c>
      <c r="N526" s="106">
        <f t="shared" ref="N526" si="278">M526/(L526)/F526%</f>
        <v>0.6097560975609756</v>
      </c>
    </row>
    <row r="527" spans="1:14">
      <c r="A527" s="102">
        <v>7</v>
      </c>
      <c r="B527" s="103">
        <v>43341</v>
      </c>
      <c r="C527" s="104" t="s">
        <v>78</v>
      </c>
      <c r="D527" s="102" t="s">
        <v>21</v>
      </c>
      <c r="E527" s="102" t="s">
        <v>120</v>
      </c>
      <c r="F527" s="102">
        <v>342.5</v>
      </c>
      <c r="G527" s="102">
        <v>339.5</v>
      </c>
      <c r="H527" s="102">
        <v>344</v>
      </c>
      <c r="I527" s="102">
        <v>345.5</v>
      </c>
      <c r="J527" s="102">
        <v>347</v>
      </c>
      <c r="K527" s="102">
        <v>339.5</v>
      </c>
      <c r="L527" s="102">
        <v>2750</v>
      </c>
      <c r="M527" s="105">
        <f t="shared" ref="M527" si="279">IF(D527="BUY",(K527-F527)*(L527),(F527-K527)*(L527))</f>
        <v>-8250</v>
      </c>
      <c r="N527" s="106">
        <f t="shared" ref="N527" si="280">M527/(L527)/F527%</f>
        <v>-0.87591240875912413</v>
      </c>
    </row>
    <row r="528" spans="1:14">
      <c r="A528" s="102">
        <v>8</v>
      </c>
      <c r="B528" s="103">
        <v>43341</v>
      </c>
      <c r="C528" s="104" t="s">
        <v>78</v>
      </c>
      <c r="D528" s="102" t="s">
        <v>21</v>
      </c>
      <c r="E528" s="102" t="s">
        <v>357</v>
      </c>
      <c r="F528" s="102">
        <v>288.5</v>
      </c>
      <c r="G528" s="102">
        <v>285.5</v>
      </c>
      <c r="H528" s="102">
        <v>290</v>
      </c>
      <c r="I528" s="102">
        <v>291.5</v>
      </c>
      <c r="J528" s="102">
        <v>293</v>
      </c>
      <c r="K528" s="102">
        <v>293</v>
      </c>
      <c r="L528" s="102">
        <v>3000</v>
      </c>
      <c r="M528" s="105">
        <f t="shared" ref="M528" si="281">IF(D528="BUY",(K528-F528)*(L528),(F528-K528)*(L528))</f>
        <v>13500</v>
      </c>
      <c r="N528" s="106">
        <f t="shared" ref="N528:N530" si="282">M528/(L528)/F528%</f>
        <v>1.5597920277296362</v>
      </c>
    </row>
    <row r="529" spans="1:14">
      <c r="A529" s="102">
        <v>9</v>
      </c>
      <c r="B529" s="103">
        <v>43341</v>
      </c>
      <c r="C529" s="104" t="s">
        <v>78</v>
      </c>
      <c r="D529" s="102" t="s">
        <v>21</v>
      </c>
      <c r="E529" s="102" t="s">
        <v>67</v>
      </c>
      <c r="F529" s="102">
        <v>241.6</v>
      </c>
      <c r="G529" s="102">
        <v>239.6</v>
      </c>
      <c r="H529" s="102">
        <v>242.6</v>
      </c>
      <c r="I529" s="102">
        <v>243.6</v>
      </c>
      <c r="J529" s="102">
        <v>244.6</v>
      </c>
      <c r="K529" s="102">
        <v>242.6</v>
      </c>
      <c r="L529" s="102">
        <v>3500</v>
      </c>
      <c r="M529" s="105">
        <f t="shared" ref="M529" si="283">IF(D529="BUY",(K529-F529)*(L529),(F529-K529)*(L529))</f>
        <v>3500</v>
      </c>
      <c r="N529" s="106">
        <f t="shared" si="282"/>
        <v>0.41390728476821192</v>
      </c>
    </row>
    <row r="530" spans="1:14">
      <c r="A530" s="102">
        <v>10</v>
      </c>
      <c r="B530" s="103">
        <v>43340</v>
      </c>
      <c r="C530" s="104" t="s">
        <v>78</v>
      </c>
      <c r="D530" s="102" t="s">
        <v>21</v>
      </c>
      <c r="E530" s="102" t="s">
        <v>376</v>
      </c>
      <c r="F530" s="102">
        <v>1265</v>
      </c>
      <c r="G530" s="102">
        <v>1252</v>
      </c>
      <c r="H530" s="102">
        <v>1273</v>
      </c>
      <c r="I530" s="102">
        <v>1281</v>
      </c>
      <c r="J530" s="102">
        <v>1289</v>
      </c>
      <c r="K530" s="102">
        <v>1252</v>
      </c>
      <c r="L530" s="102">
        <v>500</v>
      </c>
      <c r="M530" s="105">
        <f t="shared" ref="M530" si="284">IF(D530="BUY",(K530-F530)*(L530),(F530-K530)*(L530))</f>
        <v>-6500</v>
      </c>
      <c r="N530" s="106">
        <f t="shared" si="282"/>
        <v>-1.0276679841897234</v>
      </c>
    </row>
    <row r="531" spans="1:14">
      <c r="A531" s="102">
        <v>11</v>
      </c>
      <c r="B531" s="103">
        <v>43340</v>
      </c>
      <c r="C531" s="104" t="s">
        <v>78</v>
      </c>
      <c r="D531" s="102" t="s">
        <v>21</v>
      </c>
      <c r="E531" s="102" t="s">
        <v>81</v>
      </c>
      <c r="F531" s="102">
        <v>1308</v>
      </c>
      <c r="G531" s="102">
        <v>1300</v>
      </c>
      <c r="H531" s="102">
        <v>1312</v>
      </c>
      <c r="I531" s="102">
        <v>1316</v>
      </c>
      <c r="J531" s="102">
        <v>1320</v>
      </c>
      <c r="K531" s="102">
        <v>1312</v>
      </c>
      <c r="L531" s="102">
        <v>1000</v>
      </c>
      <c r="M531" s="105">
        <f t="shared" ref="M531" si="285">IF(D531="BUY",(K531-F531)*(L531),(F531-K531)*(L531))</f>
        <v>4000</v>
      </c>
      <c r="N531" s="106">
        <f t="shared" ref="N531" si="286">M531/(L531)/F531%</f>
        <v>0.3058103975535168</v>
      </c>
    </row>
    <row r="532" spans="1:14">
      <c r="A532" s="102">
        <v>12</v>
      </c>
      <c r="B532" s="103">
        <v>43340</v>
      </c>
      <c r="C532" s="104" t="s">
        <v>78</v>
      </c>
      <c r="D532" s="102" t="s">
        <v>21</v>
      </c>
      <c r="E532" s="102" t="s">
        <v>326</v>
      </c>
      <c r="F532" s="102">
        <v>215</v>
      </c>
      <c r="G532" s="102">
        <v>212</v>
      </c>
      <c r="H532" s="102">
        <v>216</v>
      </c>
      <c r="I532" s="102">
        <v>217</v>
      </c>
      <c r="J532" s="102">
        <v>218</v>
      </c>
      <c r="K532" s="102">
        <v>218</v>
      </c>
      <c r="L532" s="102">
        <v>4000</v>
      </c>
      <c r="M532" s="105">
        <f t="shared" ref="M532" si="287">IF(D532="BUY",(K532-F532)*(L532),(F532-K532)*(L532))</f>
        <v>12000</v>
      </c>
      <c r="N532" s="106">
        <f t="shared" ref="N532" si="288">M532/(L532)/F532%</f>
        <v>1.3953488372093024</v>
      </c>
    </row>
    <row r="533" spans="1:14">
      <c r="A533" s="102">
        <v>13</v>
      </c>
      <c r="B533" s="103">
        <v>43340</v>
      </c>
      <c r="C533" s="104" t="s">
        <v>78</v>
      </c>
      <c r="D533" s="102" t="s">
        <v>21</v>
      </c>
      <c r="E533" s="102" t="s">
        <v>174</v>
      </c>
      <c r="F533" s="102">
        <v>178</v>
      </c>
      <c r="G533" s="102">
        <v>176</v>
      </c>
      <c r="H533" s="102">
        <v>179</v>
      </c>
      <c r="I533" s="102">
        <v>180</v>
      </c>
      <c r="J533" s="102">
        <v>181</v>
      </c>
      <c r="K533" s="102">
        <v>176</v>
      </c>
      <c r="L533" s="102">
        <v>3750</v>
      </c>
      <c r="M533" s="105">
        <f t="shared" ref="M533" si="289">IF(D533="BUY",(K533-F533)*(L533),(F533-K533)*(L533))</f>
        <v>-7500</v>
      </c>
      <c r="N533" s="106">
        <f t="shared" ref="N533" si="290">M533/(L533)/F533%</f>
        <v>-1.1235955056179776</v>
      </c>
    </row>
    <row r="534" spans="1:14">
      <c r="A534" s="102">
        <v>14</v>
      </c>
      <c r="B534" s="103">
        <v>43339</v>
      </c>
      <c r="C534" s="104" t="s">
        <v>78</v>
      </c>
      <c r="D534" s="102" t="s">
        <v>21</v>
      </c>
      <c r="E534" s="102" t="s">
        <v>48</v>
      </c>
      <c r="F534" s="102">
        <v>119</v>
      </c>
      <c r="G534" s="102">
        <v>118.4</v>
      </c>
      <c r="H534" s="102">
        <v>119.6</v>
      </c>
      <c r="I534" s="102">
        <v>120.2</v>
      </c>
      <c r="J534" s="102">
        <v>120.8</v>
      </c>
      <c r="K534" s="102">
        <v>120.2</v>
      </c>
      <c r="L534" s="102">
        <v>6000</v>
      </c>
      <c r="M534" s="105">
        <f t="shared" ref="M534" si="291">IF(D534="BUY",(K534-F534)*(L534),(F534-K534)*(L534))</f>
        <v>7200.0000000000173</v>
      </c>
      <c r="N534" s="106">
        <f t="shared" ref="N534" si="292">M534/(L534)/F534%</f>
        <v>1.0084033613445402</v>
      </c>
    </row>
    <row r="535" spans="1:14">
      <c r="A535" s="102">
        <v>15</v>
      </c>
      <c r="B535" s="103">
        <v>43339</v>
      </c>
      <c r="C535" s="104" t="s">
        <v>78</v>
      </c>
      <c r="D535" s="102" t="s">
        <v>21</v>
      </c>
      <c r="E535" s="102" t="s">
        <v>130</v>
      </c>
      <c r="F535" s="102">
        <v>218</v>
      </c>
      <c r="G535" s="102">
        <v>215</v>
      </c>
      <c r="H535" s="102">
        <v>219.5</v>
      </c>
      <c r="I535" s="102">
        <v>221</v>
      </c>
      <c r="J535" s="102">
        <v>222.5</v>
      </c>
      <c r="K535" s="102">
        <v>215</v>
      </c>
      <c r="L535" s="102">
        <v>2500</v>
      </c>
      <c r="M535" s="105">
        <f t="shared" ref="M535" si="293">IF(D535="BUY",(K535-F535)*(L535),(F535-K535)*(L535))</f>
        <v>-7500</v>
      </c>
      <c r="N535" s="106">
        <f t="shared" ref="N535" si="294">M535/(L535)/F535%</f>
        <v>-1.3761467889908257</v>
      </c>
    </row>
    <row r="536" spans="1:14">
      <c r="A536" s="102">
        <v>16</v>
      </c>
      <c r="B536" s="103">
        <v>43339</v>
      </c>
      <c r="C536" s="104" t="s">
        <v>78</v>
      </c>
      <c r="D536" s="102" t="s">
        <v>21</v>
      </c>
      <c r="E536" s="102" t="s">
        <v>218</v>
      </c>
      <c r="F536" s="102">
        <v>561</v>
      </c>
      <c r="G536" s="102">
        <v>554</v>
      </c>
      <c r="H536" s="102">
        <v>565</v>
      </c>
      <c r="I536" s="102">
        <v>569</v>
      </c>
      <c r="J536" s="102">
        <v>573</v>
      </c>
      <c r="K536" s="102">
        <v>565</v>
      </c>
      <c r="L536" s="102">
        <v>1000</v>
      </c>
      <c r="M536" s="105">
        <f t="shared" ref="M536" si="295">IF(D536="BUY",(K536-F536)*(L536),(F536-K536)*(L536))</f>
        <v>4000</v>
      </c>
      <c r="N536" s="106">
        <f t="shared" ref="N536" si="296">M536/(L536)/F536%</f>
        <v>0.71301247771836007</v>
      </c>
    </row>
    <row r="537" spans="1:14">
      <c r="A537" s="102">
        <v>17</v>
      </c>
      <c r="B537" s="103">
        <v>43336</v>
      </c>
      <c r="C537" s="104" t="s">
        <v>78</v>
      </c>
      <c r="D537" s="102" t="s">
        <v>21</v>
      </c>
      <c r="E537" s="102" t="s">
        <v>64</v>
      </c>
      <c r="F537" s="102">
        <v>76.8</v>
      </c>
      <c r="G537" s="102">
        <v>75.5</v>
      </c>
      <c r="H537" s="102">
        <v>77.5</v>
      </c>
      <c r="I537" s="102">
        <v>78.2</v>
      </c>
      <c r="J537" s="102">
        <v>79</v>
      </c>
      <c r="K537" s="102">
        <v>79</v>
      </c>
      <c r="L537" s="102">
        <v>7500</v>
      </c>
      <c r="M537" s="105">
        <f t="shared" ref="M537" si="297">IF(D537="BUY",(K537-F537)*(L537),(F537-K537)*(L537))</f>
        <v>16500.000000000022</v>
      </c>
      <c r="N537" s="106">
        <f t="shared" ref="N537" si="298">M537/(L537)/F537%</f>
        <v>2.864583333333337</v>
      </c>
    </row>
    <row r="538" spans="1:14">
      <c r="A538" s="102">
        <v>18</v>
      </c>
      <c r="B538" s="103">
        <v>43336</v>
      </c>
      <c r="C538" s="104" t="s">
        <v>78</v>
      </c>
      <c r="D538" s="102" t="s">
        <v>21</v>
      </c>
      <c r="E538" s="102" t="s">
        <v>174</v>
      </c>
      <c r="F538" s="102">
        <v>175</v>
      </c>
      <c r="G538" s="102">
        <v>173</v>
      </c>
      <c r="H538" s="102">
        <v>176</v>
      </c>
      <c r="I538" s="102">
        <v>177</v>
      </c>
      <c r="J538" s="102">
        <v>178</v>
      </c>
      <c r="K538" s="102">
        <v>178</v>
      </c>
      <c r="L538" s="102">
        <v>4000</v>
      </c>
      <c r="M538" s="105">
        <f t="shared" ref="M538" si="299">IF(D538="BUY",(K538-F538)*(L538),(F538-K538)*(L538))</f>
        <v>12000</v>
      </c>
      <c r="N538" s="106">
        <f t="shared" ref="N538" si="300">M538/(L538)/F538%</f>
        <v>1.7142857142857142</v>
      </c>
    </row>
    <row r="539" spans="1:14">
      <c r="A539" s="102">
        <v>19</v>
      </c>
      <c r="B539" s="103">
        <v>43335</v>
      </c>
      <c r="C539" s="104" t="s">
        <v>78</v>
      </c>
      <c r="D539" s="102" t="s">
        <v>21</v>
      </c>
      <c r="E539" s="102" t="s">
        <v>50</v>
      </c>
      <c r="F539" s="102">
        <v>123</v>
      </c>
      <c r="G539" s="102">
        <v>120</v>
      </c>
      <c r="H539" s="102">
        <v>124.5</v>
      </c>
      <c r="I539" s="102">
        <v>126</v>
      </c>
      <c r="J539" s="102">
        <v>127.5</v>
      </c>
      <c r="K539" s="102">
        <v>120</v>
      </c>
      <c r="L539" s="102">
        <v>3500</v>
      </c>
      <c r="M539" s="105">
        <f t="shared" ref="M539" si="301">IF(D539="BUY",(K539-F539)*(L539),(F539-K539)*(L539))</f>
        <v>-10500</v>
      </c>
      <c r="N539" s="106">
        <f t="shared" ref="N539" si="302">M539/(L539)/F539%</f>
        <v>-2.4390243902439024</v>
      </c>
    </row>
    <row r="540" spans="1:14">
      <c r="A540" s="102">
        <v>20</v>
      </c>
      <c r="B540" s="103">
        <v>43335</v>
      </c>
      <c r="C540" s="104" t="s">
        <v>78</v>
      </c>
      <c r="D540" s="102" t="s">
        <v>21</v>
      </c>
      <c r="E540" s="102" t="s">
        <v>81</v>
      </c>
      <c r="F540" s="102">
        <v>1258</v>
      </c>
      <c r="G540" s="102">
        <v>1250</v>
      </c>
      <c r="H540" s="102">
        <v>1262</v>
      </c>
      <c r="I540" s="102">
        <v>1266</v>
      </c>
      <c r="J540" s="102">
        <v>1270</v>
      </c>
      <c r="K540" s="102">
        <v>1270</v>
      </c>
      <c r="L540" s="102">
        <v>1000</v>
      </c>
      <c r="M540" s="105">
        <f t="shared" ref="M540:M542" si="303">IF(D540="BUY",(K540-F540)*(L540),(F540-K540)*(L540))</f>
        <v>12000</v>
      </c>
      <c r="N540" s="106">
        <f t="shared" ref="N540:N542" si="304">M540/(L540)/F540%</f>
        <v>0.95389507154213038</v>
      </c>
    </row>
    <row r="541" spans="1:14">
      <c r="A541" s="102">
        <v>21</v>
      </c>
      <c r="B541" s="103">
        <v>43335</v>
      </c>
      <c r="C541" s="104" t="s">
        <v>78</v>
      </c>
      <c r="D541" s="102" t="s">
        <v>21</v>
      </c>
      <c r="E541" s="102" t="s">
        <v>266</v>
      </c>
      <c r="F541" s="102">
        <v>1315</v>
      </c>
      <c r="G541" s="102">
        <v>1306</v>
      </c>
      <c r="H541" s="102">
        <v>1320</v>
      </c>
      <c r="I541" s="102">
        <v>1325</v>
      </c>
      <c r="J541" s="102">
        <v>1330</v>
      </c>
      <c r="K541" s="102">
        <v>1306</v>
      </c>
      <c r="L541" s="102">
        <v>800</v>
      </c>
      <c r="M541" s="105">
        <f t="shared" si="303"/>
        <v>-7200</v>
      </c>
      <c r="N541" s="106">
        <f t="shared" si="304"/>
        <v>-0.68441064638783267</v>
      </c>
    </row>
    <row r="542" spans="1:14">
      <c r="A542" s="102">
        <v>22</v>
      </c>
      <c r="B542" s="103">
        <v>43333</v>
      </c>
      <c r="C542" s="104" t="s">
        <v>78</v>
      </c>
      <c r="D542" s="102" t="s">
        <v>21</v>
      </c>
      <c r="E542" s="102" t="s">
        <v>50</v>
      </c>
      <c r="F542" s="102">
        <v>123</v>
      </c>
      <c r="G542" s="102">
        <v>120</v>
      </c>
      <c r="H542" s="102">
        <v>124.5</v>
      </c>
      <c r="I542" s="102">
        <v>126</v>
      </c>
      <c r="J542" s="102">
        <v>127.5</v>
      </c>
      <c r="K542" s="102">
        <v>120</v>
      </c>
      <c r="L542" s="102">
        <v>3500</v>
      </c>
      <c r="M542" s="105">
        <f t="shared" si="303"/>
        <v>-10500</v>
      </c>
      <c r="N542" s="106">
        <f t="shared" si="304"/>
        <v>-2.4390243902439024</v>
      </c>
    </row>
    <row r="543" spans="1:14">
      <c r="A543" s="102">
        <v>23</v>
      </c>
      <c r="B543" s="103">
        <v>43333</v>
      </c>
      <c r="C543" s="104" t="s">
        <v>78</v>
      </c>
      <c r="D543" s="102" t="s">
        <v>21</v>
      </c>
      <c r="E543" s="102" t="s">
        <v>115</v>
      </c>
      <c r="F543" s="102">
        <v>275.2</v>
      </c>
      <c r="G543" s="102">
        <v>270.5</v>
      </c>
      <c r="H543" s="102">
        <v>277.5</v>
      </c>
      <c r="I543" s="102">
        <v>280</v>
      </c>
      <c r="J543" s="102">
        <v>282.5</v>
      </c>
      <c r="K543" s="102">
        <v>270.5</v>
      </c>
      <c r="L543" s="102">
        <v>1500</v>
      </c>
      <c r="M543" s="105">
        <f t="shared" ref="M543:M544" si="305">IF(D543="BUY",(K543-F543)*(L543),(F543-K543)*(L543))</f>
        <v>-7049.9999999999827</v>
      </c>
      <c r="N543" s="106">
        <f t="shared" ref="N543:N544" si="306">M543/(L543)/F543%</f>
        <v>-1.7078488372092984</v>
      </c>
    </row>
    <row r="544" spans="1:14">
      <c r="A544" s="102">
        <v>24</v>
      </c>
      <c r="B544" s="103">
        <v>43333</v>
      </c>
      <c r="C544" s="104" t="s">
        <v>78</v>
      </c>
      <c r="D544" s="102" t="s">
        <v>21</v>
      </c>
      <c r="E544" s="102" t="s">
        <v>372</v>
      </c>
      <c r="F544" s="102">
        <v>652</v>
      </c>
      <c r="G544" s="102">
        <v>645</v>
      </c>
      <c r="H544" s="102">
        <v>656</v>
      </c>
      <c r="I544" s="102">
        <v>660</v>
      </c>
      <c r="J544" s="102">
        <v>664</v>
      </c>
      <c r="K544" s="102">
        <v>656</v>
      </c>
      <c r="L544" s="102">
        <v>900</v>
      </c>
      <c r="M544" s="105">
        <f t="shared" si="305"/>
        <v>3600</v>
      </c>
      <c r="N544" s="106">
        <f t="shared" si="306"/>
        <v>0.61349693251533743</v>
      </c>
    </row>
    <row r="545" spans="1:14">
      <c r="A545" s="102">
        <v>25</v>
      </c>
      <c r="B545" s="103">
        <v>43333</v>
      </c>
      <c r="C545" s="104" t="s">
        <v>78</v>
      </c>
      <c r="D545" s="102" t="s">
        <v>21</v>
      </c>
      <c r="E545" s="102" t="s">
        <v>302</v>
      </c>
      <c r="F545" s="102">
        <v>240.5</v>
      </c>
      <c r="G545" s="102">
        <v>237.5</v>
      </c>
      <c r="H545" s="102">
        <v>242</v>
      </c>
      <c r="I545" s="102">
        <v>243.5</v>
      </c>
      <c r="J545" s="102">
        <v>245</v>
      </c>
      <c r="K545" s="102">
        <v>241.7</v>
      </c>
      <c r="L545" s="102">
        <v>2500</v>
      </c>
      <c r="M545" s="105">
        <f t="shared" ref="M545" si="307">IF(D545="BUY",(K545-F545)*(L545),(F545-K545)*(L545))</f>
        <v>2999.9999999999718</v>
      </c>
      <c r="N545" s="106">
        <f t="shared" ref="N545" si="308">M545/(L545)/F545%</f>
        <v>0.49896049896049427</v>
      </c>
    </row>
    <row r="546" spans="1:14">
      <c r="A546" s="102">
        <v>26</v>
      </c>
      <c r="B546" s="103">
        <v>43333</v>
      </c>
      <c r="C546" s="104" t="s">
        <v>78</v>
      </c>
      <c r="D546" s="102" t="s">
        <v>21</v>
      </c>
      <c r="E546" s="102" t="s">
        <v>362</v>
      </c>
      <c r="F546" s="102">
        <v>465</v>
      </c>
      <c r="G546" s="102">
        <v>458</v>
      </c>
      <c r="H546" s="102">
        <v>469</v>
      </c>
      <c r="I546" s="102">
        <v>473</v>
      </c>
      <c r="J546" s="102">
        <v>477</v>
      </c>
      <c r="K546" s="102">
        <v>469</v>
      </c>
      <c r="L546" s="102">
        <v>900</v>
      </c>
      <c r="M546" s="105">
        <f t="shared" ref="M546:M547" si="309">IF(D546="BUY",(K546-F546)*(L546),(F546-K546)*(L546))</f>
        <v>3600</v>
      </c>
      <c r="N546" s="106">
        <f t="shared" ref="N546:N547" si="310">M546/(L546)/F546%</f>
        <v>0.86021505376344076</v>
      </c>
    </row>
    <row r="547" spans="1:14">
      <c r="A547" s="102">
        <v>27</v>
      </c>
      <c r="B547" s="103">
        <v>43333</v>
      </c>
      <c r="C547" s="104" t="s">
        <v>78</v>
      </c>
      <c r="D547" s="102" t="s">
        <v>21</v>
      </c>
      <c r="E547" s="102" t="s">
        <v>375</v>
      </c>
      <c r="F547" s="102">
        <v>363</v>
      </c>
      <c r="G547" s="102">
        <v>358</v>
      </c>
      <c r="H547" s="102">
        <v>365.5</v>
      </c>
      <c r="I547" s="102">
        <v>368</v>
      </c>
      <c r="J547" s="102">
        <v>370.5</v>
      </c>
      <c r="K547" s="102">
        <v>365.5</v>
      </c>
      <c r="L547" s="102">
        <v>1600</v>
      </c>
      <c r="M547" s="105">
        <f t="shared" si="309"/>
        <v>4000</v>
      </c>
      <c r="N547" s="106">
        <f t="shared" si="310"/>
        <v>0.68870523415977969</v>
      </c>
    </row>
    <row r="548" spans="1:14">
      <c r="A548" s="102">
        <v>28</v>
      </c>
      <c r="B548" s="103">
        <v>43332</v>
      </c>
      <c r="C548" s="104" t="s">
        <v>78</v>
      </c>
      <c r="D548" s="102" t="s">
        <v>21</v>
      </c>
      <c r="E548" s="102" t="s">
        <v>81</v>
      </c>
      <c r="F548" s="102">
        <v>1232</v>
      </c>
      <c r="G548" s="102">
        <v>1234</v>
      </c>
      <c r="H548" s="102">
        <v>1236</v>
      </c>
      <c r="I548" s="102">
        <v>1240</v>
      </c>
      <c r="J548" s="102">
        <v>1244</v>
      </c>
      <c r="K548" s="102">
        <v>1236</v>
      </c>
      <c r="L548" s="102">
        <v>1000</v>
      </c>
      <c r="M548" s="105">
        <f t="shared" ref="M548" si="311">IF(D548="BUY",(K548-F548)*(L548),(F548-K548)*(L548))</f>
        <v>4000</v>
      </c>
      <c r="N548" s="106">
        <f t="shared" ref="N548" si="312">M548/(L548)/F548%</f>
        <v>0.32467532467532467</v>
      </c>
    </row>
    <row r="549" spans="1:14">
      <c r="A549" s="102">
        <v>29</v>
      </c>
      <c r="B549" s="103">
        <v>43332</v>
      </c>
      <c r="C549" s="104" t="s">
        <v>78</v>
      </c>
      <c r="D549" s="102" t="s">
        <v>21</v>
      </c>
      <c r="E549" s="102" t="s">
        <v>266</v>
      </c>
      <c r="F549" s="102">
        <v>1235</v>
      </c>
      <c r="G549" s="102">
        <v>1225</v>
      </c>
      <c r="H549" s="102">
        <v>1240</v>
      </c>
      <c r="I549" s="102">
        <v>1250</v>
      </c>
      <c r="J549" s="102">
        <v>1255</v>
      </c>
      <c r="K549" s="102">
        <v>1255</v>
      </c>
      <c r="L549" s="102">
        <v>800</v>
      </c>
      <c r="M549" s="105">
        <f t="shared" ref="M549" si="313">IF(D549="BUY",(K549-F549)*(L549),(F549-K549)*(L549))</f>
        <v>16000</v>
      </c>
      <c r="N549" s="106">
        <f t="shared" ref="N549" si="314">M549/(L549)/F549%</f>
        <v>1.6194331983805668</v>
      </c>
    </row>
    <row r="550" spans="1:14">
      <c r="A550" s="102">
        <v>30</v>
      </c>
      <c r="B550" s="103">
        <v>43329</v>
      </c>
      <c r="C550" s="104" t="s">
        <v>78</v>
      </c>
      <c r="D550" s="102" t="s">
        <v>21</v>
      </c>
      <c r="E550" s="102" t="s">
        <v>125</v>
      </c>
      <c r="F550" s="102">
        <v>312</v>
      </c>
      <c r="G550" s="102">
        <v>307.5</v>
      </c>
      <c r="H550" s="102">
        <v>314.5</v>
      </c>
      <c r="I550" s="102">
        <v>317</v>
      </c>
      <c r="J550" s="102">
        <v>319.5</v>
      </c>
      <c r="K550" s="102">
        <v>314.5</v>
      </c>
      <c r="L550" s="102">
        <v>1600</v>
      </c>
      <c r="M550" s="105">
        <f t="shared" ref="M550" si="315">IF(D550="BUY",(K550-F550)*(L550),(F550-K550)*(L550))</f>
        <v>4000</v>
      </c>
      <c r="N550" s="106">
        <f t="shared" ref="N550" si="316">M550/(L550)/F550%</f>
        <v>0.80128205128205121</v>
      </c>
    </row>
    <row r="551" spans="1:14">
      <c r="A551" s="102">
        <v>31</v>
      </c>
      <c r="B551" s="103">
        <v>43329</v>
      </c>
      <c r="C551" s="104" t="s">
        <v>78</v>
      </c>
      <c r="D551" s="102" t="s">
        <v>21</v>
      </c>
      <c r="E551" s="102" t="s">
        <v>361</v>
      </c>
      <c r="F551" s="102">
        <v>1195</v>
      </c>
      <c r="G551" s="102">
        <v>1180</v>
      </c>
      <c r="H551" s="102">
        <v>1203</v>
      </c>
      <c r="I551" s="102">
        <v>1211</v>
      </c>
      <c r="J551" s="102">
        <v>1219</v>
      </c>
      <c r="K551" s="102">
        <v>1203</v>
      </c>
      <c r="L551" s="102">
        <v>500</v>
      </c>
      <c r="M551" s="105">
        <f t="shared" ref="M551" si="317">IF(D551="BUY",(K551-F551)*(L551),(F551-K551)*(L551))</f>
        <v>4000</v>
      </c>
      <c r="N551" s="106">
        <f t="shared" ref="N551" si="318">M551/(L551)/F551%</f>
        <v>0.66945606694560678</v>
      </c>
    </row>
    <row r="552" spans="1:14">
      <c r="A552" s="102">
        <v>32</v>
      </c>
      <c r="B552" s="103">
        <v>43329</v>
      </c>
      <c r="C552" s="104" t="s">
        <v>78</v>
      </c>
      <c r="D552" s="102" t="s">
        <v>21</v>
      </c>
      <c r="E552" s="102" t="s">
        <v>374</v>
      </c>
      <c r="F552" s="102">
        <v>868</v>
      </c>
      <c r="G552" s="102">
        <v>859</v>
      </c>
      <c r="H552" s="102">
        <v>873</v>
      </c>
      <c r="I552" s="102">
        <v>878</v>
      </c>
      <c r="J552" s="102">
        <v>883</v>
      </c>
      <c r="K552" s="102">
        <v>883</v>
      </c>
      <c r="L552" s="102">
        <v>700</v>
      </c>
      <c r="M552" s="105">
        <f t="shared" ref="M552" si="319">IF(D552="BUY",(K552-F552)*(L552),(F552-K552)*(L552))</f>
        <v>10500</v>
      </c>
      <c r="N552" s="106">
        <f t="shared" ref="N552" si="320">M552/(L552)/F552%</f>
        <v>1.728110599078341</v>
      </c>
    </row>
    <row r="553" spans="1:14">
      <c r="A553" s="102">
        <v>33</v>
      </c>
      <c r="B553" s="103">
        <v>43328</v>
      </c>
      <c r="C553" s="104" t="s">
        <v>78</v>
      </c>
      <c r="D553" s="102" t="s">
        <v>21</v>
      </c>
      <c r="E553" s="102" t="s">
        <v>351</v>
      </c>
      <c r="F553" s="102">
        <v>103.3</v>
      </c>
      <c r="G553" s="102">
        <v>102.3</v>
      </c>
      <c r="H553" s="102">
        <v>103.8</v>
      </c>
      <c r="I553" s="102">
        <v>104.3</v>
      </c>
      <c r="J553" s="102">
        <v>104.8</v>
      </c>
      <c r="K553" s="102">
        <v>102.3</v>
      </c>
      <c r="L553" s="102">
        <v>8000</v>
      </c>
      <c r="M553" s="105">
        <f t="shared" ref="M553" si="321">IF(D553="BUY",(K553-F553)*(L553),(F553-K553)*(L553))</f>
        <v>-8000</v>
      </c>
      <c r="N553" s="106">
        <f t="shared" ref="N553" si="322">M553/(L553)/F553%</f>
        <v>-0.96805421103581812</v>
      </c>
    </row>
    <row r="554" spans="1:14">
      <c r="A554" s="102">
        <v>34</v>
      </c>
      <c r="B554" s="103">
        <v>43328</v>
      </c>
      <c r="C554" s="104" t="s">
        <v>78</v>
      </c>
      <c r="D554" s="102" t="s">
        <v>21</v>
      </c>
      <c r="E554" s="102" t="s">
        <v>116</v>
      </c>
      <c r="F554" s="102">
        <v>1048</v>
      </c>
      <c r="G554" s="102">
        <v>1051.5</v>
      </c>
      <c r="H554" s="102">
        <v>1055</v>
      </c>
      <c r="I554" s="102">
        <v>1058.5</v>
      </c>
      <c r="J554" s="102">
        <v>1051.5</v>
      </c>
      <c r="K554" s="102">
        <v>1055</v>
      </c>
      <c r="L554" s="102">
        <v>1200</v>
      </c>
      <c r="M554" s="105">
        <f t="shared" ref="M554" si="323">IF(D554="BUY",(K554-F554)*(L554),(F554-K554)*(L554))</f>
        <v>8400</v>
      </c>
      <c r="N554" s="106">
        <f t="shared" ref="N554" si="324">M554/(L554)/F554%</f>
        <v>0.66793893129770987</v>
      </c>
    </row>
    <row r="555" spans="1:14">
      <c r="A555" s="102">
        <v>35</v>
      </c>
      <c r="B555" s="103">
        <v>43328</v>
      </c>
      <c r="C555" s="104" t="s">
        <v>78</v>
      </c>
      <c r="D555" s="102" t="s">
        <v>21</v>
      </c>
      <c r="E555" s="102" t="s">
        <v>59</v>
      </c>
      <c r="F555" s="102">
        <v>656</v>
      </c>
      <c r="G555" s="102">
        <v>649</v>
      </c>
      <c r="H555" s="102">
        <v>660</v>
      </c>
      <c r="I555" s="102">
        <v>664</v>
      </c>
      <c r="J555" s="102">
        <v>668</v>
      </c>
      <c r="K555" s="102">
        <v>659.3</v>
      </c>
      <c r="L555" s="102">
        <v>1000</v>
      </c>
      <c r="M555" s="105">
        <f t="shared" ref="M555" si="325">IF(D555="BUY",(K555-F555)*(L555),(F555-K555)*(L555))</f>
        <v>3299.9999999999545</v>
      </c>
      <c r="N555" s="106">
        <f t="shared" ref="N555" si="326">M555/(L555)/F555%</f>
        <v>0.503048780487798</v>
      </c>
    </row>
    <row r="556" spans="1:14">
      <c r="A556" s="102">
        <v>36</v>
      </c>
      <c r="B556" s="103">
        <v>43326</v>
      </c>
      <c r="C556" s="104" t="s">
        <v>78</v>
      </c>
      <c r="D556" s="102" t="s">
        <v>21</v>
      </c>
      <c r="E556" s="102" t="s">
        <v>361</v>
      </c>
      <c r="F556" s="102">
        <v>1112</v>
      </c>
      <c r="G556" s="102">
        <v>1098</v>
      </c>
      <c r="H556" s="102">
        <v>1120</v>
      </c>
      <c r="I556" s="102">
        <v>1128</v>
      </c>
      <c r="J556" s="102">
        <v>1136</v>
      </c>
      <c r="K556" s="102">
        <v>1136</v>
      </c>
      <c r="L556" s="102">
        <v>500</v>
      </c>
      <c r="M556" s="105">
        <f t="shared" ref="M556" si="327">IF(D556="BUY",(K556-F556)*(L556),(F556-K556)*(L556))</f>
        <v>12000</v>
      </c>
      <c r="N556" s="106">
        <f t="shared" ref="N556" si="328">M556/(L556)/F556%</f>
        <v>2.1582733812949644</v>
      </c>
    </row>
    <row r="557" spans="1:14">
      <c r="A557" s="102">
        <v>37</v>
      </c>
      <c r="B557" s="103">
        <v>43326</v>
      </c>
      <c r="C557" s="104" t="s">
        <v>78</v>
      </c>
      <c r="D557" s="102" t="s">
        <v>21</v>
      </c>
      <c r="E557" s="102" t="s">
        <v>271</v>
      </c>
      <c r="F557" s="102">
        <v>2028</v>
      </c>
      <c r="G557" s="102">
        <v>2014</v>
      </c>
      <c r="H557" s="102">
        <v>2036</v>
      </c>
      <c r="I557" s="102">
        <v>2044</v>
      </c>
      <c r="J557" s="102">
        <v>2052</v>
      </c>
      <c r="K557" s="102">
        <v>2014</v>
      </c>
      <c r="L557" s="102">
        <v>500</v>
      </c>
      <c r="M557" s="105">
        <f t="shared" ref="M557" si="329">IF(D557="BUY",(K557-F557)*(L557),(F557-K557)*(L557))</f>
        <v>-7000</v>
      </c>
      <c r="N557" s="106">
        <f t="shared" ref="N557" si="330">M557/(L557)/F557%</f>
        <v>-0.69033530571992108</v>
      </c>
    </row>
    <row r="558" spans="1:14">
      <c r="A558" s="102">
        <v>38</v>
      </c>
      <c r="B558" s="103">
        <v>43326</v>
      </c>
      <c r="C558" s="104" t="s">
        <v>78</v>
      </c>
      <c r="D558" s="102" t="s">
        <v>21</v>
      </c>
      <c r="E558" s="102" t="s">
        <v>357</v>
      </c>
      <c r="F558" s="102">
        <v>350</v>
      </c>
      <c r="G558" s="102">
        <v>347</v>
      </c>
      <c r="H558" s="102">
        <v>351.5</v>
      </c>
      <c r="I558" s="102">
        <v>353</v>
      </c>
      <c r="J558" s="102">
        <v>354.5</v>
      </c>
      <c r="K558" s="102">
        <v>351.5</v>
      </c>
      <c r="L558" s="102">
        <v>3000</v>
      </c>
      <c r="M558" s="105">
        <f t="shared" ref="M558" si="331">IF(D558="BUY",(K558-F558)*(L558),(F558-K558)*(L558))</f>
        <v>4500</v>
      </c>
      <c r="N558" s="106">
        <f t="shared" ref="N558" si="332">M558/(L558)/F558%</f>
        <v>0.42857142857142855</v>
      </c>
    </row>
    <row r="559" spans="1:14">
      <c r="A559" s="102">
        <v>39</v>
      </c>
      <c r="B559" s="103">
        <v>43325</v>
      </c>
      <c r="C559" s="104" t="s">
        <v>78</v>
      </c>
      <c r="D559" s="102" t="s">
        <v>21</v>
      </c>
      <c r="E559" s="102" t="s">
        <v>43</v>
      </c>
      <c r="F559" s="102">
        <v>1410</v>
      </c>
      <c r="G559" s="102">
        <v>1395</v>
      </c>
      <c r="H559" s="102">
        <v>1418</v>
      </c>
      <c r="I559" s="102">
        <v>1426</v>
      </c>
      <c r="J559" s="102">
        <v>1434</v>
      </c>
      <c r="K559" s="102">
        <v>1418</v>
      </c>
      <c r="L559" s="102">
        <v>600</v>
      </c>
      <c r="M559" s="105">
        <f t="shared" ref="M559" si="333">IF(D559="BUY",(K559-F559)*(L559),(F559-K559)*(L559))</f>
        <v>4800</v>
      </c>
      <c r="N559" s="106">
        <f t="shared" ref="N559" si="334">M559/(L559)/F559%</f>
        <v>0.56737588652482274</v>
      </c>
    </row>
    <row r="560" spans="1:14">
      <c r="A560" s="102">
        <v>40</v>
      </c>
      <c r="B560" s="103">
        <v>43325</v>
      </c>
      <c r="C560" s="104" t="s">
        <v>78</v>
      </c>
      <c r="D560" s="102" t="s">
        <v>21</v>
      </c>
      <c r="E560" s="102" t="s">
        <v>336</v>
      </c>
      <c r="F560" s="102">
        <v>984.2</v>
      </c>
      <c r="G560" s="102">
        <v>978</v>
      </c>
      <c r="H560" s="102">
        <v>988</v>
      </c>
      <c r="I560" s="102">
        <v>991</v>
      </c>
      <c r="J560" s="102">
        <v>994</v>
      </c>
      <c r="K560" s="102">
        <v>994</v>
      </c>
      <c r="L560" s="102">
        <v>1100</v>
      </c>
      <c r="M560" s="105">
        <f t="shared" ref="M560:M561" si="335">IF(D560="BUY",(K560-F560)*(L560),(F560-K560)*(L560))</f>
        <v>10779.999999999949</v>
      </c>
      <c r="N560" s="106">
        <f t="shared" ref="N560:N561" si="336">M560/(L560)/F560%</f>
        <v>0.99573257467993848</v>
      </c>
    </row>
    <row r="561" spans="1:14">
      <c r="A561" s="102">
        <v>41</v>
      </c>
      <c r="B561" s="103">
        <v>43322</v>
      </c>
      <c r="C561" s="104" t="s">
        <v>78</v>
      </c>
      <c r="D561" s="102" t="s">
        <v>21</v>
      </c>
      <c r="E561" s="102" t="s">
        <v>241</v>
      </c>
      <c r="F561" s="102">
        <v>131.30000000000001</v>
      </c>
      <c r="G561" s="102">
        <v>129.9</v>
      </c>
      <c r="H561" s="102">
        <v>132.19999999999999</v>
      </c>
      <c r="I561" s="102">
        <v>133</v>
      </c>
      <c r="J561" s="102">
        <v>133.80000000000001</v>
      </c>
      <c r="K561" s="102">
        <v>129.9</v>
      </c>
      <c r="L561" s="102">
        <v>4000</v>
      </c>
      <c r="M561" s="105">
        <f t="shared" si="335"/>
        <v>-5600.0000000000227</v>
      </c>
      <c r="N561" s="106">
        <f t="shared" si="336"/>
        <v>-1.0662604722010705</v>
      </c>
    </row>
    <row r="562" spans="1:14">
      <c r="A562" s="102">
        <v>42</v>
      </c>
      <c r="B562" s="103">
        <v>43322</v>
      </c>
      <c r="C562" s="104" t="s">
        <v>78</v>
      </c>
      <c r="D562" s="102" t="s">
        <v>21</v>
      </c>
      <c r="E562" s="102" t="s">
        <v>351</v>
      </c>
      <c r="F562" s="102">
        <v>101.5</v>
      </c>
      <c r="G562" s="102">
        <v>100.5</v>
      </c>
      <c r="H562" s="102">
        <v>102</v>
      </c>
      <c r="I562" s="102">
        <v>102.5</v>
      </c>
      <c r="J562" s="102">
        <v>103</v>
      </c>
      <c r="K562" s="102">
        <v>103</v>
      </c>
      <c r="L562" s="102">
        <v>8000</v>
      </c>
      <c r="M562" s="105">
        <f t="shared" ref="M562" si="337">IF(D562="BUY",(K562-F562)*(L562),(F562-K562)*(L562))</f>
        <v>12000</v>
      </c>
      <c r="N562" s="106">
        <f t="shared" ref="N562" si="338">M562/(L562)/F562%</f>
        <v>1.4778325123152711</v>
      </c>
    </row>
    <row r="563" spans="1:14">
      <c r="A563" s="102">
        <v>43</v>
      </c>
      <c r="B563" s="103">
        <v>43321</v>
      </c>
      <c r="C563" s="104" t="s">
        <v>78</v>
      </c>
      <c r="D563" s="102" t="s">
        <v>21</v>
      </c>
      <c r="E563" s="102" t="s">
        <v>241</v>
      </c>
      <c r="F563" s="102">
        <v>127.5</v>
      </c>
      <c r="G563" s="102">
        <v>125.5</v>
      </c>
      <c r="H563" s="102">
        <v>128.5</v>
      </c>
      <c r="I563" s="102">
        <v>129.5</v>
      </c>
      <c r="J563" s="102">
        <v>130.5</v>
      </c>
      <c r="K563" s="102">
        <v>129.5</v>
      </c>
      <c r="L563" s="102">
        <v>4000</v>
      </c>
      <c r="M563" s="105">
        <f t="shared" ref="M563" si="339">IF(D563="BUY",(K563-F563)*(L563),(F563-K563)*(L563))</f>
        <v>8000</v>
      </c>
      <c r="N563" s="106">
        <f t="shared" ref="N563" si="340">M563/(L563)/F563%</f>
        <v>1.5686274509803924</v>
      </c>
    </row>
    <row r="564" spans="1:14">
      <c r="A564" s="102">
        <v>44</v>
      </c>
      <c r="B564" s="103">
        <v>43321</v>
      </c>
      <c r="C564" s="104" t="s">
        <v>78</v>
      </c>
      <c r="D564" s="102" t="s">
        <v>21</v>
      </c>
      <c r="E564" s="102" t="s">
        <v>52</v>
      </c>
      <c r="F564" s="102">
        <v>318</v>
      </c>
      <c r="G564" s="102">
        <v>315</v>
      </c>
      <c r="H564" s="102">
        <v>319.5</v>
      </c>
      <c r="I564" s="102">
        <v>321</v>
      </c>
      <c r="J564" s="102">
        <v>322.5</v>
      </c>
      <c r="K564" s="102">
        <v>319.5</v>
      </c>
      <c r="L564" s="102">
        <v>3000</v>
      </c>
      <c r="M564" s="105">
        <f t="shared" ref="M564" si="341">IF(D564="BUY",(K564-F564)*(L564),(F564-K564)*(L564))</f>
        <v>4500</v>
      </c>
      <c r="N564" s="106">
        <f t="shared" ref="N564" si="342">M564/(L564)/F564%</f>
        <v>0.47169811320754712</v>
      </c>
    </row>
    <row r="565" spans="1:14">
      <c r="A565" s="102">
        <v>45</v>
      </c>
      <c r="B565" s="103">
        <v>43321</v>
      </c>
      <c r="C565" s="104" t="s">
        <v>78</v>
      </c>
      <c r="D565" s="102" t="s">
        <v>21</v>
      </c>
      <c r="E565" s="102" t="s">
        <v>120</v>
      </c>
      <c r="F565" s="102">
        <v>328</v>
      </c>
      <c r="G565" s="102">
        <v>225</v>
      </c>
      <c r="H565" s="102">
        <v>329.5</v>
      </c>
      <c r="I565" s="102">
        <v>331</v>
      </c>
      <c r="J565" s="102">
        <v>332.5</v>
      </c>
      <c r="K565" s="102">
        <v>332.5</v>
      </c>
      <c r="L565" s="102">
        <v>2750</v>
      </c>
      <c r="M565" s="105">
        <f t="shared" ref="M565" si="343">IF(D565="BUY",(K565-F565)*(L565),(F565-K565)*(L565))</f>
        <v>12375</v>
      </c>
      <c r="N565" s="106">
        <f t="shared" ref="N565" si="344">M565/(L565)/F565%</f>
        <v>1.3719512195121952</v>
      </c>
    </row>
    <row r="566" spans="1:14">
      <c r="A566" s="102">
        <v>46</v>
      </c>
      <c r="B566" s="103">
        <v>43320</v>
      </c>
      <c r="C566" s="104" t="s">
        <v>78</v>
      </c>
      <c r="D566" s="102" t="s">
        <v>21</v>
      </c>
      <c r="E566" s="102" t="s">
        <v>373</v>
      </c>
      <c r="F566" s="102">
        <v>497</v>
      </c>
      <c r="G566" s="102">
        <v>491</v>
      </c>
      <c r="H566" s="102">
        <v>500</v>
      </c>
      <c r="I566" s="102">
        <v>503</v>
      </c>
      <c r="J566" s="102">
        <v>506</v>
      </c>
      <c r="K566" s="102">
        <v>503</v>
      </c>
      <c r="L566" s="102">
        <v>1250</v>
      </c>
      <c r="M566" s="105">
        <f t="shared" ref="M566" si="345">IF(D566="BUY",(K566-F566)*(L566),(F566-K566)*(L566))</f>
        <v>7500</v>
      </c>
      <c r="N566" s="106">
        <f t="shared" ref="N566" si="346">M566/(L566)/F566%</f>
        <v>1.2072434607645877</v>
      </c>
    </row>
    <row r="567" spans="1:14">
      <c r="A567" s="102">
        <v>47</v>
      </c>
      <c r="B567" s="103">
        <v>43320</v>
      </c>
      <c r="C567" s="104" t="s">
        <v>78</v>
      </c>
      <c r="D567" s="102" t="s">
        <v>21</v>
      </c>
      <c r="E567" s="102" t="s">
        <v>241</v>
      </c>
      <c r="F567" s="102">
        <v>124</v>
      </c>
      <c r="G567" s="102">
        <v>122</v>
      </c>
      <c r="H567" s="102">
        <v>125</v>
      </c>
      <c r="I567" s="102">
        <v>126</v>
      </c>
      <c r="J567" s="102">
        <v>127</v>
      </c>
      <c r="K567" s="102">
        <v>127</v>
      </c>
      <c r="L567" s="102">
        <v>4000</v>
      </c>
      <c r="M567" s="105">
        <f t="shared" ref="M567" si="347">IF(D567="BUY",(K567-F567)*(L567),(F567-K567)*(L567))</f>
        <v>12000</v>
      </c>
      <c r="N567" s="106">
        <f t="shared" ref="N567" si="348">M567/(L567)/F567%</f>
        <v>2.4193548387096775</v>
      </c>
    </row>
    <row r="568" spans="1:14">
      <c r="A568" s="102">
        <v>48</v>
      </c>
      <c r="B568" s="103">
        <v>43320</v>
      </c>
      <c r="C568" s="104" t="s">
        <v>78</v>
      </c>
      <c r="D568" s="102" t="s">
        <v>47</v>
      </c>
      <c r="E568" s="102" t="s">
        <v>66</v>
      </c>
      <c r="F568" s="102">
        <v>83.4</v>
      </c>
      <c r="G568" s="102">
        <v>84.5</v>
      </c>
      <c r="H568" s="102">
        <v>82.8</v>
      </c>
      <c r="I568" s="102">
        <v>82.2</v>
      </c>
      <c r="J568" s="102">
        <v>81.599999999999994</v>
      </c>
      <c r="K568" s="102">
        <v>81.599999999999994</v>
      </c>
      <c r="L568" s="102">
        <v>6000</v>
      </c>
      <c r="M568" s="105">
        <f t="shared" ref="M568" si="349">IF(D568="BUY",(K568-F568)*(L568),(F568-K568)*(L568))</f>
        <v>10800.000000000069</v>
      </c>
      <c r="N568" s="106">
        <f t="shared" ref="N568" si="350">M568/(L568)/F568%</f>
        <v>2.1582733812949777</v>
      </c>
    </row>
    <row r="569" spans="1:14">
      <c r="A569" s="102">
        <v>49</v>
      </c>
      <c r="B569" s="103">
        <v>43319</v>
      </c>
      <c r="C569" s="104" t="s">
        <v>78</v>
      </c>
      <c r="D569" s="102" t="s">
        <v>21</v>
      </c>
      <c r="E569" s="102" t="s">
        <v>269</v>
      </c>
      <c r="F569" s="102">
        <v>560</v>
      </c>
      <c r="G569" s="102">
        <v>554</v>
      </c>
      <c r="H569" s="102">
        <v>564</v>
      </c>
      <c r="I569" s="102">
        <v>568</v>
      </c>
      <c r="J569" s="102">
        <v>572</v>
      </c>
      <c r="K569" s="102">
        <v>563</v>
      </c>
      <c r="L569" s="102">
        <v>1100</v>
      </c>
      <c r="M569" s="105">
        <f t="shared" ref="M569" si="351">IF(D569="BUY",(K569-F569)*(L569),(F569-K569)*(L569))</f>
        <v>3300</v>
      </c>
      <c r="N569" s="106">
        <f t="shared" ref="N569" si="352">M569/(L569)/F569%</f>
        <v>0.5357142857142857</v>
      </c>
    </row>
    <row r="570" spans="1:14">
      <c r="A570" s="102">
        <v>50</v>
      </c>
      <c r="B570" s="103">
        <v>43319</v>
      </c>
      <c r="C570" s="104" t="s">
        <v>78</v>
      </c>
      <c r="D570" s="102" t="s">
        <v>21</v>
      </c>
      <c r="E570" s="102" t="s">
        <v>50</v>
      </c>
      <c r="F570" s="102">
        <v>124</v>
      </c>
      <c r="G570" s="102">
        <v>122</v>
      </c>
      <c r="H570" s="102">
        <v>125</v>
      </c>
      <c r="I570" s="102">
        <v>126</v>
      </c>
      <c r="J570" s="102">
        <v>127</v>
      </c>
      <c r="K570" s="102">
        <v>125</v>
      </c>
      <c r="L570" s="102">
        <v>3500</v>
      </c>
      <c r="M570" s="105">
        <f t="shared" ref="M570" si="353">IF(D570="BUY",(K570-F570)*(L570),(F570-K570)*(L570))</f>
        <v>3500</v>
      </c>
      <c r="N570" s="106">
        <f t="shared" ref="N570" si="354">M570/(L570)/F570%</f>
        <v>0.80645161290322587</v>
      </c>
    </row>
    <row r="571" spans="1:14">
      <c r="A571" s="102">
        <v>51</v>
      </c>
      <c r="B571" s="103">
        <v>43319</v>
      </c>
      <c r="C571" s="104" t="s">
        <v>78</v>
      </c>
      <c r="D571" s="102" t="s">
        <v>47</v>
      </c>
      <c r="E571" s="102" t="s">
        <v>51</v>
      </c>
      <c r="F571" s="102">
        <v>146.9</v>
      </c>
      <c r="G571" s="102">
        <v>149</v>
      </c>
      <c r="H571" s="102">
        <v>146</v>
      </c>
      <c r="I571" s="102">
        <v>145</v>
      </c>
      <c r="J571" s="102">
        <v>144</v>
      </c>
      <c r="K571" s="102">
        <v>146</v>
      </c>
      <c r="L571" s="102">
        <v>3500</v>
      </c>
      <c r="M571" s="105">
        <f t="shared" ref="M571" si="355">IF(D571="BUY",(K571-F571)*(L571),(F571-K571)*(L571))</f>
        <v>3150.00000000002</v>
      </c>
      <c r="N571" s="106">
        <f t="shared" ref="N571" si="356">M571/(L571)/F571%</f>
        <v>0.61266167460858112</v>
      </c>
    </row>
    <row r="572" spans="1:14">
      <c r="A572" s="102">
        <v>52</v>
      </c>
      <c r="B572" s="103">
        <v>43319</v>
      </c>
      <c r="C572" s="104" t="s">
        <v>78</v>
      </c>
      <c r="D572" s="102" t="s">
        <v>21</v>
      </c>
      <c r="E572" s="102" t="s">
        <v>53</v>
      </c>
      <c r="F572" s="102">
        <v>91.8</v>
      </c>
      <c r="G572" s="102">
        <v>90.2</v>
      </c>
      <c r="H572" s="102">
        <v>92.6</v>
      </c>
      <c r="I572" s="102">
        <v>93.4</v>
      </c>
      <c r="J572" s="102">
        <v>94.2</v>
      </c>
      <c r="K572" s="102">
        <v>90.2</v>
      </c>
      <c r="L572" s="102">
        <v>5500</v>
      </c>
      <c r="M572" s="105">
        <f t="shared" ref="M572" si="357">IF(D572="BUY",(K572-F572)*(L572),(F572-K572)*(L572))</f>
        <v>-8799.9999999999691</v>
      </c>
      <c r="N572" s="106">
        <f t="shared" ref="N572" si="358">M572/(L572)/F572%</f>
        <v>-1.7429193899782074</v>
      </c>
    </row>
    <row r="573" spans="1:14">
      <c r="A573" s="102">
        <v>53</v>
      </c>
      <c r="B573" s="103">
        <v>43318</v>
      </c>
      <c r="C573" s="104" t="s">
        <v>78</v>
      </c>
      <c r="D573" s="102" t="s">
        <v>21</v>
      </c>
      <c r="E573" s="102" t="s">
        <v>67</v>
      </c>
      <c r="F573" s="102">
        <v>215.3</v>
      </c>
      <c r="G573" s="102">
        <v>213.3</v>
      </c>
      <c r="H573" s="102">
        <v>216.3</v>
      </c>
      <c r="I573" s="102">
        <v>217.3</v>
      </c>
      <c r="J573" s="102">
        <v>218.3</v>
      </c>
      <c r="K573" s="102">
        <v>217.3</v>
      </c>
      <c r="L573" s="102">
        <v>3500</v>
      </c>
      <c r="M573" s="105">
        <f t="shared" ref="M573" si="359">IF(D573="BUY",(K573-F573)*(L573),(F573-K573)*(L573))</f>
        <v>7000</v>
      </c>
      <c r="N573" s="106">
        <f t="shared" ref="N573" si="360">M573/(L573)/F573%</f>
        <v>0.92893636785880163</v>
      </c>
    </row>
    <row r="574" spans="1:14">
      <c r="A574" s="102">
        <v>54</v>
      </c>
      <c r="B574" s="103">
        <v>43318</v>
      </c>
      <c r="C574" s="104" t="s">
        <v>78</v>
      </c>
      <c r="D574" s="102" t="s">
        <v>21</v>
      </c>
      <c r="E574" s="102" t="s">
        <v>57</v>
      </c>
      <c r="F574" s="102">
        <v>592</v>
      </c>
      <c r="G574" s="102">
        <v>587</v>
      </c>
      <c r="H574" s="102">
        <v>595</v>
      </c>
      <c r="I574" s="102">
        <v>598</v>
      </c>
      <c r="J574" s="102">
        <v>601</v>
      </c>
      <c r="K574" s="102">
        <v>601</v>
      </c>
      <c r="L574" s="102">
        <v>1200</v>
      </c>
      <c r="M574" s="105">
        <f t="shared" ref="M574:M575" si="361">IF(D574="BUY",(K574-F574)*(L574),(F574-K574)*(L574))</f>
        <v>10800</v>
      </c>
      <c r="N574" s="106">
        <f t="shared" ref="N574:N575" si="362">M574/(L574)/F574%</f>
        <v>1.5202702702702704</v>
      </c>
    </row>
    <row r="575" spans="1:14">
      <c r="A575" s="102">
        <v>55</v>
      </c>
      <c r="B575" s="103">
        <v>43318</v>
      </c>
      <c r="C575" s="104" t="s">
        <v>78</v>
      </c>
      <c r="D575" s="102" t="s">
        <v>21</v>
      </c>
      <c r="E575" s="102" t="s">
        <v>120</v>
      </c>
      <c r="F575" s="102">
        <v>314</v>
      </c>
      <c r="G575" s="102">
        <v>311</v>
      </c>
      <c r="H575" s="102">
        <v>315.5</v>
      </c>
      <c r="I575" s="102">
        <v>317</v>
      </c>
      <c r="J575" s="102">
        <v>318.5</v>
      </c>
      <c r="K575" s="102">
        <v>315.5</v>
      </c>
      <c r="L575" s="102">
        <v>2750</v>
      </c>
      <c r="M575" s="105">
        <f t="shared" si="361"/>
        <v>4125</v>
      </c>
      <c r="N575" s="106">
        <f t="shared" si="362"/>
        <v>0.47770700636942676</v>
      </c>
    </row>
    <row r="576" spans="1:14">
      <c r="A576" s="102">
        <v>56</v>
      </c>
      <c r="B576" s="103">
        <v>43315</v>
      </c>
      <c r="C576" s="104" t="s">
        <v>78</v>
      </c>
      <c r="D576" s="102" t="s">
        <v>21</v>
      </c>
      <c r="E576" s="102" t="s">
        <v>50</v>
      </c>
      <c r="F576" s="102">
        <v>120</v>
      </c>
      <c r="G576" s="102">
        <v>118</v>
      </c>
      <c r="H576" s="102">
        <v>121</v>
      </c>
      <c r="I576" s="102">
        <v>122</v>
      </c>
      <c r="J576" s="102">
        <v>123</v>
      </c>
      <c r="K576" s="102">
        <v>120.95</v>
      </c>
      <c r="L576" s="102">
        <v>3500</v>
      </c>
      <c r="M576" s="105">
        <f t="shared" ref="M576" si="363">IF(D576="BUY",(K576-F576)*(L576),(F576-K576)*(L576))</f>
        <v>3325.00000000001</v>
      </c>
      <c r="N576" s="106">
        <f t="shared" ref="N576" si="364">M576/(L576)/F576%</f>
        <v>0.79166666666666907</v>
      </c>
    </row>
    <row r="577" spans="1:14">
      <c r="A577" s="102">
        <v>57</v>
      </c>
      <c r="B577" s="103">
        <v>43315</v>
      </c>
      <c r="C577" s="104" t="s">
        <v>78</v>
      </c>
      <c r="D577" s="102" t="s">
        <v>21</v>
      </c>
      <c r="E577" s="102" t="s">
        <v>321</v>
      </c>
      <c r="F577" s="102">
        <v>94.5</v>
      </c>
      <c r="G577" s="102">
        <v>90</v>
      </c>
      <c r="H577" s="102">
        <v>97</v>
      </c>
      <c r="I577" s="102">
        <v>99.5</v>
      </c>
      <c r="J577" s="102">
        <v>102</v>
      </c>
      <c r="K577" s="102">
        <v>97</v>
      </c>
      <c r="L577" s="102">
        <v>1500</v>
      </c>
      <c r="M577" s="105">
        <f t="shared" ref="M577" si="365">IF(D577="BUY",(K577-F577)*(L577),(F577-K577)*(L577))</f>
        <v>3750</v>
      </c>
      <c r="N577" s="106">
        <f t="shared" ref="N577" si="366">M577/(L577)/F577%</f>
        <v>2.6455026455026456</v>
      </c>
    </row>
    <row r="578" spans="1:14">
      <c r="A578" s="102">
        <v>58</v>
      </c>
      <c r="B578" s="103">
        <v>43315</v>
      </c>
      <c r="C578" s="104" t="s">
        <v>78</v>
      </c>
      <c r="D578" s="102" t="s">
        <v>21</v>
      </c>
      <c r="E578" s="102" t="s">
        <v>204</v>
      </c>
      <c r="F578" s="102">
        <v>2268</v>
      </c>
      <c r="G578" s="102">
        <v>2242</v>
      </c>
      <c r="H578" s="102">
        <v>2283</v>
      </c>
      <c r="I578" s="102">
        <v>2298</v>
      </c>
      <c r="J578" s="102">
        <v>2312</v>
      </c>
      <c r="K578" s="102">
        <v>2283</v>
      </c>
      <c r="L578" s="102">
        <v>250</v>
      </c>
      <c r="M578" s="105">
        <f t="shared" ref="M578" si="367">IF(D578="BUY",(K578-F578)*(L578),(F578-K578)*(L578))</f>
        <v>3750</v>
      </c>
      <c r="N578" s="106">
        <f t="shared" ref="N578" si="368">M578/(L578)/F578%</f>
        <v>0.66137566137566139</v>
      </c>
    </row>
    <row r="579" spans="1:14">
      <c r="A579" s="102">
        <v>59</v>
      </c>
      <c r="B579" s="103">
        <v>43314</v>
      </c>
      <c r="C579" s="104" t="s">
        <v>78</v>
      </c>
      <c r="D579" s="102" t="s">
        <v>21</v>
      </c>
      <c r="E579" s="102" t="s">
        <v>241</v>
      </c>
      <c r="F579" s="102">
        <v>120.5</v>
      </c>
      <c r="G579" s="102">
        <v>118.5</v>
      </c>
      <c r="H579" s="102">
        <v>121.5</v>
      </c>
      <c r="I579" s="102">
        <v>122.5</v>
      </c>
      <c r="J579" s="102">
        <v>123.5</v>
      </c>
      <c r="K579" s="102">
        <v>121.5</v>
      </c>
      <c r="L579" s="102">
        <v>4000</v>
      </c>
      <c r="M579" s="105">
        <f t="shared" ref="M579" si="369">IF(D579="BUY",(K579-F579)*(L579),(F579-K579)*(L579))</f>
        <v>4000</v>
      </c>
      <c r="N579" s="106">
        <f t="shared" ref="N579" si="370">M579/(L579)/F579%</f>
        <v>0.82987551867219911</v>
      </c>
    </row>
    <row r="580" spans="1:14">
      <c r="A580" s="102">
        <v>60</v>
      </c>
      <c r="B580" s="103">
        <v>43314</v>
      </c>
      <c r="C580" s="104" t="s">
        <v>78</v>
      </c>
      <c r="D580" s="102" t="s">
        <v>21</v>
      </c>
      <c r="E580" s="102" t="s">
        <v>204</v>
      </c>
      <c r="F580" s="102">
        <v>2220</v>
      </c>
      <c r="G580" s="102">
        <v>2194</v>
      </c>
      <c r="H580" s="102">
        <v>2235</v>
      </c>
      <c r="I580" s="102">
        <v>2250</v>
      </c>
      <c r="J580" s="102">
        <v>2265</v>
      </c>
      <c r="K580" s="102">
        <v>2250</v>
      </c>
      <c r="L580" s="102">
        <v>250</v>
      </c>
      <c r="M580" s="105">
        <f t="shared" ref="M580" si="371">IF(D580="BUY",(K580-F580)*(L580),(F580-K580)*(L580))</f>
        <v>7500</v>
      </c>
      <c r="N580" s="106">
        <f t="shared" ref="N580" si="372">M580/(L580)/F580%</f>
        <v>1.3513513513513513</v>
      </c>
    </row>
    <row r="581" spans="1:14">
      <c r="A581" s="102">
        <v>61</v>
      </c>
      <c r="B581" s="103">
        <v>43314</v>
      </c>
      <c r="C581" s="104" t="s">
        <v>78</v>
      </c>
      <c r="D581" s="102" t="s">
        <v>21</v>
      </c>
      <c r="E581" s="102" t="s">
        <v>372</v>
      </c>
      <c r="F581" s="102">
        <v>610</v>
      </c>
      <c r="G581" s="102">
        <v>603</v>
      </c>
      <c r="H581" s="102">
        <v>614</v>
      </c>
      <c r="I581" s="102">
        <v>618</v>
      </c>
      <c r="J581" s="102">
        <v>622</v>
      </c>
      <c r="K581" s="102">
        <v>614</v>
      </c>
      <c r="L581" s="102">
        <v>900</v>
      </c>
      <c r="M581" s="105">
        <f t="shared" ref="M581" si="373">IF(D581="BUY",(K581-F581)*(L581),(F581-K581)*(L581))</f>
        <v>3600</v>
      </c>
      <c r="N581" s="106">
        <f t="shared" ref="N581" si="374">M581/(L581)/F581%</f>
        <v>0.65573770491803285</v>
      </c>
    </row>
    <row r="582" spans="1:14">
      <c r="A582" s="102">
        <v>62</v>
      </c>
      <c r="B582" s="103">
        <v>43313</v>
      </c>
      <c r="C582" s="104" t="s">
        <v>78</v>
      </c>
      <c r="D582" s="102" t="s">
        <v>21</v>
      </c>
      <c r="E582" s="102" t="s">
        <v>204</v>
      </c>
      <c r="F582" s="102">
        <v>2167</v>
      </c>
      <c r="G582" s="102">
        <v>2141</v>
      </c>
      <c r="H582" s="102">
        <v>2182</v>
      </c>
      <c r="I582" s="102">
        <v>2197</v>
      </c>
      <c r="J582" s="102">
        <v>2212</v>
      </c>
      <c r="K582" s="102">
        <v>2182</v>
      </c>
      <c r="L582" s="102">
        <v>250</v>
      </c>
      <c r="M582" s="105">
        <f t="shared" ref="M582" si="375">IF(D582="BUY",(K582-F582)*(L582),(F582-K582)*(L582))</f>
        <v>3750</v>
      </c>
      <c r="N582" s="106">
        <f t="shared" ref="N582" si="376">M582/(L582)/F582%</f>
        <v>0.69220119981541295</v>
      </c>
    </row>
    <row r="583" spans="1:14">
      <c r="A583" s="102">
        <v>63</v>
      </c>
      <c r="B583" s="103">
        <v>43313</v>
      </c>
      <c r="C583" s="104" t="s">
        <v>78</v>
      </c>
      <c r="D583" s="102" t="s">
        <v>21</v>
      </c>
      <c r="E583" s="102" t="s">
        <v>229</v>
      </c>
      <c r="F583" s="102">
        <v>315</v>
      </c>
      <c r="G583" s="102">
        <v>312</v>
      </c>
      <c r="H583" s="102">
        <v>316.5</v>
      </c>
      <c r="I583" s="102">
        <v>318</v>
      </c>
      <c r="J583" s="102">
        <v>319.5</v>
      </c>
      <c r="K583" s="102">
        <v>316.5</v>
      </c>
      <c r="L583" s="102">
        <v>2750</v>
      </c>
      <c r="M583" s="105">
        <f t="shared" ref="M583:M584" si="377">IF(D583="BUY",(K583-F583)*(L583),(F583-K583)*(L583))</f>
        <v>4125</v>
      </c>
      <c r="N583" s="106">
        <f t="shared" ref="N583:N584" si="378">M583/(L583)/F583%</f>
        <v>0.47619047619047622</v>
      </c>
    </row>
    <row r="584" spans="1:14">
      <c r="A584" s="102">
        <v>64</v>
      </c>
      <c r="B584" s="103">
        <v>43313</v>
      </c>
      <c r="C584" s="104" t="s">
        <v>78</v>
      </c>
      <c r="D584" s="102" t="s">
        <v>21</v>
      </c>
      <c r="E584" s="102" t="s">
        <v>336</v>
      </c>
      <c r="F584" s="102">
        <v>933</v>
      </c>
      <c r="G584" s="102">
        <v>925</v>
      </c>
      <c r="H584" s="102">
        <v>937</v>
      </c>
      <c r="I584" s="102">
        <v>941</v>
      </c>
      <c r="J584" s="102">
        <v>945</v>
      </c>
      <c r="K584" s="102">
        <v>937</v>
      </c>
      <c r="L584" s="102">
        <v>900</v>
      </c>
      <c r="M584" s="105">
        <f t="shared" si="377"/>
        <v>3600</v>
      </c>
      <c r="N584" s="106">
        <f t="shared" si="378"/>
        <v>0.4287245444801715</v>
      </c>
    </row>
    <row r="585" spans="1:14">
      <c r="A585" s="107" t="s">
        <v>25</v>
      </c>
      <c r="B585" s="108"/>
      <c r="C585" s="109"/>
      <c r="D585" s="110"/>
      <c r="E585" s="111"/>
      <c r="F585" s="111"/>
      <c r="G585" s="112"/>
      <c r="H585" s="111"/>
      <c r="I585" s="111"/>
      <c r="J585" s="111"/>
      <c r="K585" s="111"/>
      <c r="M585" s="113"/>
    </row>
    <row r="586" spans="1:14">
      <c r="A586" s="107" t="s">
        <v>25</v>
      </c>
      <c r="B586" s="108"/>
      <c r="C586" s="109"/>
      <c r="D586" s="110"/>
      <c r="E586" s="111"/>
      <c r="F586" s="111"/>
      <c r="G586" s="112"/>
      <c r="H586" s="111"/>
      <c r="I586" s="111"/>
      <c r="J586" s="111"/>
      <c r="K586" s="111"/>
    </row>
    <row r="587" spans="1:14" ht="19.5" thickBot="1">
      <c r="A587" s="109"/>
      <c r="B587" s="108"/>
      <c r="C587" s="111"/>
      <c r="D587" s="111"/>
      <c r="E587" s="111"/>
      <c r="F587" s="114"/>
      <c r="G587" s="115"/>
      <c r="H587" s="116" t="s">
        <v>26</v>
      </c>
      <c r="I587" s="116"/>
      <c r="J587" s="117"/>
    </row>
    <row r="588" spans="1:14">
      <c r="A588" s="109"/>
      <c r="B588" s="108"/>
      <c r="C588" s="169" t="s">
        <v>27</v>
      </c>
      <c r="D588" s="169"/>
      <c r="E588" s="118">
        <v>64</v>
      </c>
      <c r="F588" s="119">
        <f>F589+F590+F591+F592+F593+F594</f>
        <v>100</v>
      </c>
      <c r="G588" s="111">
        <v>64</v>
      </c>
      <c r="H588" s="120">
        <f>G589/G588%</f>
        <v>79.6875</v>
      </c>
      <c r="I588" s="120"/>
      <c r="J588" s="120"/>
    </row>
    <row r="589" spans="1:14">
      <c r="A589" s="109"/>
      <c r="B589" s="108"/>
      <c r="C589" s="168" t="s">
        <v>28</v>
      </c>
      <c r="D589" s="168"/>
      <c r="E589" s="121">
        <v>51</v>
      </c>
      <c r="F589" s="122">
        <f>(E589/E588)*100</f>
        <v>79.6875</v>
      </c>
      <c r="G589" s="111">
        <v>51</v>
      </c>
      <c r="H589" s="117"/>
      <c r="I589" s="117"/>
      <c r="J589" s="111"/>
      <c r="K589" s="117"/>
    </row>
    <row r="590" spans="1:14">
      <c r="A590" s="123"/>
      <c r="B590" s="108"/>
      <c r="C590" s="168" t="s">
        <v>30</v>
      </c>
      <c r="D590" s="168"/>
      <c r="E590" s="121">
        <v>0</v>
      </c>
      <c r="F590" s="122">
        <f>(E590/E588)*100</f>
        <v>0</v>
      </c>
      <c r="G590" s="124"/>
      <c r="H590" s="111"/>
      <c r="I590" s="111"/>
      <c r="J590" s="111"/>
      <c r="K590" s="117"/>
    </row>
    <row r="591" spans="1:14">
      <c r="A591" s="123"/>
      <c r="B591" s="108"/>
      <c r="C591" s="168" t="s">
        <v>31</v>
      </c>
      <c r="D591" s="168"/>
      <c r="E591" s="121">
        <v>0</v>
      </c>
      <c r="F591" s="122">
        <f>(E591/E588)*100</f>
        <v>0</v>
      </c>
      <c r="G591" s="124"/>
      <c r="H591" s="111"/>
      <c r="J591" s="111"/>
      <c r="K591" s="117"/>
      <c r="L591" s="127"/>
    </row>
    <row r="592" spans="1:14">
      <c r="A592" s="123"/>
      <c r="B592" s="108"/>
      <c r="C592" s="168" t="s">
        <v>32</v>
      </c>
      <c r="D592" s="168"/>
      <c r="E592" s="121">
        <v>13</v>
      </c>
      <c r="F592" s="122">
        <f>(E592/E588)*100</f>
        <v>20.3125</v>
      </c>
      <c r="G592" s="124"/>
      <c r="H592" s="111"/>
      <c r="I592" s="111"/>
      <c r="J592" s="117"/>
    </row>
    <row r="593" spans="1:14">
      <c r="A593" s="123"/>
      <c r="B593" s="108"/>
      <c r="C593" s="168" t="s">
        <v>34</v>
      </c>
      <c r="D593" s="168"/>
      <c r="E593" s="121">
        <v>0</v>
      </c>
      <c r="F593" s="122">
        <f>(E593/E588)*100</f>
        <v>0</v>
      </c>
      <c r="G593" s="124"/>
      <c r="H593" s="111"/>
      <c r="I593" s="111"/>
      <c r="J593" s="117"/>
      <c r="K593" s="117"/>
    </row>
    <row r="594" spans="1:14" ht="19.5" thickBot="1">
      <c r="A594" s="123"/>
      <c r="B594" s="108"/>
      <c r="C594" s="170" t="s">
        <v>35</v>
      </c>
      <c r="D594" s="170"/>
      <c r="E594" s="125"/>
      <c r="F594" s="126">
        <f>(E594/E588)*100</f>
        <v>0</v>
      </c>
      <c r="G594" s="124"/>
      <c r="H594" s="111"/>
      <c r="I594" s="111"/>
      <c r="J594" s="127"/>
      <c r="K594" s="127"/>
      <c r="L594" s="113"/>
    </row>
    <row r="595" spans="1:14">
      <c r="A595" s="128" t="s">
        <v>36</v>
      </c>
      <c r="B595" s="108"/>
      <c r="C595" s="109"/>
      <c r="D595" s="109"/>
      <c r="E595" s="111"/>
      <c r="F595" s="111"/>
      <c r="G595" s="112"/>
      <c r="H595" s="129"/>
      <c r="I595" s="129"/>
      <c r="J595" s="129"/>
      <c r="K595" s="111"/>
    </row>
    <row r="596" spans="1:14">
      <c r="A596" s="110" t="s">
        <v>37</v>
      </c>
      <c r="B596" s="108"/>
      <c r="C596" s="130"/>
      <c r="D596" s="131"/>
      <c r="E596" s="109"/>
      <c r="F596" s="129"/>
      <c r="G596" s="112"/>
      <c r="H596" s="129"/>
      <c r="I596" s="129"/>
      <c r="J596" s="129"/>
      <c r="K596" s="111"/>
    </row>
    <row r="597" spans="1:14">
      <c r="A597" s="110" t="s">
        <v>38</v>
      </c>
      <c r="B597" s="108"/>
      <c r="C597" s="109"/>
      <c r="D597" s="131"/>
      <c r="E597" s="109"/>
      <c r="F597" s="129"/>
      <c r="G597" s="112"/>
      <c r="H597" s="117"/>
      <c r="I597" s="117"/>
      <c r="J597" s="117"/>
      <c r="K597" s="111"/>
    </row>
    <row r="598" spans="1:14">
      <c r="A598" s="110" t="s">
        <v>39</v>
      </c>
      <c r="B598" s="130"/>
      <c r="C598" s="109"/>
      <c r="D598" s="131"/>
      <c r="E598" s="109"/>
      <c r="F598" s="129"/>
      <c r="G598" s="115"/>
      <c r="H598" s="117"/>
      <c r="I598" s="117"/>
      <c r="J598" s="117"/>
      <c r="K598" s="111"/>
    </row>
    <row r="599" spans="1:14">
      <c r="A599" s="110" t="s">
        <v>40</v>
      </c>
      <c r="B599" s="123"/>
      <c r="C599" s="109"/>
      <c r="D599" s="132"/>
      <c r="E599" s="129"/>
      <c r="F599" s="129"/>
      <c r="G599" s="115"/>
      <c r="H599" s="117"/>
      <c r="I599" s="117"/>
      <c r="J599" s="117"/>
      <c r="K599" s="129"/>
    </row>
    <row r="600" spans="1:14" ht="19.5" thickBot="1"/>
    <row r="601" spans="1:14" ht="19.5" thickBot="1">
      <c r="A601" s="159" t="s">
        <v>0</v>
      </c>
      <c r="B601" s="159"/>
      <c r="C601" s="159"/>
      <c r="D601" s="159"/>
      <c r="E601" s="159"/>
      <c r="F601" s="159"/>
      <c r="G601" s="159"/>
      <c r="H601" s="159"/>
      <c r="I601" s="159"/>
      <c r="J601" s="159"/>
      <c r="K601" s="159"/>
      <c r="L601" s="159"/>
      <c r="M601" s="159"/>
      <c r="N601" s="159"/>
    </row>
    <row r="602" spans="1:14" ht="19.5" thickBot="1">
      <c r="A602" s="159"/>
      <c r="B602" s="159"/>
      <c r="C602" s="159"/>
      <c r="D602" s="159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</row>
    <row r="603" spans="1:14">
      <c r="A603" s="159"/>
      <c r="B603" s="159"/>
      <c r="C603" s="159"/>
      <c r="D603" s="159"/>
      <c r="E603" s="159"/>
      <c r="F603" s="159"/>
      <c r="G603" s="159"/>
      <c r="H603" s="159"/>
      <c r="I603" s="159"/>
      <c r="J603" s="159"/>
      <c r="K603" s="159"/>
      <c r="L603" s="159"/>
      <c r="M603" s="159"/>
      <c r="N603" s="159"/>
    </row>
    <row r="604" spans="1:14">
      <c r="A604" s="171" t="s">
        <v>1</v>
      </c>
      <c r="B604" s="171"/>
      <c r="C604" s="171"/>
      <c r="D604" s="171"/>
      <c r="E604" s="171"/>
      <c r="F604" s="171"/>
      <c r="G604" s="171"/>
      <c r="H604" s="171"/>
      <c r="I604" s="171"/>
      <c r="J604" s="171"/>
      <c r="K604" s="171"/>
      <c r="L604" s="171"/>
      <c r="M604" s="171"/>
      <c r="N604" s="171"/>
    </row>
    <row r="605" spans="1:14">
      <c r="A605" s="171" t="s">
        <v>2</v>
      </c>
      <c r="B605" s="171"/>
      <c r="C605" s="171"/>
      <c r="D605" s="171"/>
      <c r="E605" s="171"/>
      <c r="F605" s="171"/>
      <c r="G605" s="171"/>
      <c r="H605" s="171"/>
      <c r="I605" s="171"/>
      <c r="J605" s="171"/>
      <c r="K605" s="171"/>
      <c r="L605" s="171"/>
      <c r="M605" s="171"/>
      <c r="N605" s="171"/>
    </row>
    <row r="606" spans="1:14" ht="19.5" thickBot="1">
      <c r="A606" s="161" t="s">
        <v>3</v>
      </c>
      <c r="B606" s="161"/>
      <c r="C606" s="161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</row>
    <row r="607" spans="1:14">
      <c r="A607" s="162" t="s">
        <v>359</v>
      </c>
      <c r="B607" s="162"/>
      <c r="C607" s="162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</row>
    <row r="608" spans="1:14">
      <c r="A608" s="162" t="s">
        <v>5</v>
      </c>
      <c r="B608" s="162"/>
      <c r="C608" s="162"/>
      <c r="D608" s="162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</row>
    <row r="609" spans="1:14">
      <c r="A609" s="163" t="s">
        <v>6</v>
      </c>
      <c r="B609" s="164" t="s">
        <v>7</v>
      </c>
      <c r="C609" s="164" t="s">
        <v>8</v>
      </c>
      <c r="D609" s="163" t="s">
        <v>9</v>
      </c>
      <c r="E609" s="163" t="s">
        <v>10</v>
      </c>
      <c r="F609" s="164" t="s">
        <v>11</v>
      </c>
      <c r="G609" s="164" t="s">
        <v>12</v>
      </c>
      <c r="H609" s="165" t="s">
        <v>13</v>
      </c>
      <c r="I609" s="165" t="s">
        <v>14</v>
      </c>
      <c r="J609" s="165" t="s">
        <v>15</v>
      </c>
      <c r="K609" s="166" t="s">
        <v>16</v>
      </c>
      <c r="L609" s="164" t="s">
        <v>17</v>
      </c>
      <c r="M609" s="164" t="s">
        <v>18</v>
      </c>
      <c r="N609" s="164" t="s">
        <v>19</v>
      </c>
    </row>
    <row r="610" spans="1:14" ht="12.75" customHeight="1">
      <c r="A610" s="163"/>
      <c r="B610" s="164"/>
      <c r="C610" s="164"/>
      <c r="D610" s="163"/>
      <c r="E610" s="163"/>
      <c r="F610" s="164"/>
      <c r="G610" s="164"/>
      <c r="H610" s="164"/>
      <c r="I610" s="164"/>
      <c r="J610" s="164"/>
      <c r="K610" s="167"/>
      <c r="L610" s="164"/>
      <c r="M610" s="164"/>
      <c r="N610" s="164"/>
    </row>
    <row r="611" spans="1:14">
      <c r="A611" s="102">
        <v>1</v>
      </c>
      <c r="B611" s="103">
        <v>43312</v>
      </c>
      <c r="C611" s="104" t="s">
        <v>78</v>
      </c>
      <c r="D611" s="102" t="s">
        <v>21</v>
      </c>
      <c r="E611" s="102" t="s">
        <v>370</v>
      </c>
      <c r="F611" s="102">
        <v>1732</v>
      </c>
      <c r="G611" s="102">
        <v>1718</v>
      </c>
      <c r="H611" s="102">
        <v>1739</v>
      </c>
      <c r="I611" s="102">
        <v>1746</v>
      </c>
      <c r="J611" s="102">
        <v>1754</v>
      </c>
      <c r="K611" s="102">
        <v>1739</v>
      </c>
      <c r="L611" s="102">
        <v>600</v>
      </c>
      <c r="M611" s="105">
        <f t="shared" ref="M611" si="379">IF(D611="BUY",(K611-F611)*(L611),(F611-K611)*(L611))</f>
        <v>4200</v>
      </c>
      <c r="N611" s="106">
        <f t="shared" ref="N611" si="380">M611/(L611)/F611%</f>
        <v>0.40415704387990764</v>
      </c>
    </row>
    <row r="612" spans="1:14">
      <c r="A612" s="102">
        <v>2</v>
      </c>
      <c r="B612" s="103">
        <v>43312</v>
      </c>
      <c r="C612" s="104" t="s">
        <v>78</v>
      </c>
      <c r="D612" s="102" t="s">
        <v>21</v>
      </c>
      <c r="E612" s="102" t="s">
        <v>81</v>
      </c>
      <c r="F612" s="102">
        <v>1169</v>
      </c>
      <c r="G612" s="102">
        <v>1161</v>
      </c>
      <c r="H612" s="102">
        <v>1173</v>
      </c>
      <c r="I612" s="102">
        <v>1177</v>
      </c>
      <c r="J612" s="102">
        <v>1181</v>
      </c>
      <c r="K612" s="102">
        <v>1181</v>
      </c>
      <c r="L612" s="102">
        <v>1000</v>
      </c>
      <c r="M612" s="105">
        <f t="shared" ref="M612" si="381">IF(D612="BUY",(K612-F612)*(L612),(F612-K612)*(L612))</f>
        <v>12000</v>
      </c>
      <c r="N612" s="106">
        <f t="shared" ref="N612" si="382">M612/(L612)/F612%</f>
        <v>1.0265183917878529</v>
      </c>
    </row>
    <row r="613" spans="1:14">
      <c r="A613" s="102">
        <v>3</v>
      </c>
      <c r="B613" s="103">
        <v>43311</v>
      </c>
      <c r="C613" s="104" t="s">
        <v>78</v>
      </c>
      <c r="D613" s="102" t="s">
        <v>21</v>
      </c>
      <c r="E613" s="102" t="s">
        <v>57</v>
      </c>
      <c r="F613" s="102">
        <v>567</v>
      </c>
      <c r="G613" s="102">
        <v>562</v>
      </c>
      <c r="H613" s="102">
        <v>570.5</v>
      </c>
      <c r="I613" s="102">
        <v>574</v>
      </c>
      <c r="J613" s="102">
        <v>577.5</v>
      </c>
      <c r="K613" s="102">
        <v>570.5</v>
      </c>
      <c r="L613" s="102">
        <v>1200</v>
      </c>
      <c r="M613" s="105">
        <f t="shared" ref="M613" si="383">IF(D613="BUY",(K613-F613)*(L613),(F613-K613)*(L613))</f>
        <v>4200</v>
      </c>
      <c r="N613" s="106">
        <f t="shared" ref="N613" si="384">M613/(L613)/F613%</f>
        <v>0.61728395061728392</v>
      </c>
    </row>
    <row r="614" spans="1:14">
      <c r="A614" s="102">
        <v>4</v>
      </c>
      <c r="B614" s="103">
        <v>43311</v>
      </c>
      <c r="C614" s="104" t="s">
        <v>78</v>
      </c>
      <c r="D614" s="102" t="s">
        <v>21</v>
      </c>
      <c r="E614" s="102" t="s">
        <v>322</v>
      </c>
      <c r="F614" s="102">
        <v>288</v>
      </c>
      <c r="G614" s="102">
        <v>285</v>
      </c>
      <c r="H614" s="102">
        <v>289.5</v>
      </c>
      <c r="I614" s="102">
        <v>291</v>
      </c>
      <c r="J614" s="102">
        <v>292.5</v>
      </c>
      <c r="K614" s="102">
        <v>289.5</v>
      </c>
      <c r="L614" s="102">
        <v>2000</v>
      </c>
      <c r="M614" s="105">
        <f t="shared" ref="M614:M615" si="385">IF(D614="BUY",(K614-F614)*(L614),(F614-K614)*(L614))</f>
        <v>3000</v>
      </c>
      <c r="N614" s="106">
        <f t="shared" ref="N614:N615" si="386">M614/(L614)/F614%</f>
        <v>0.52083333333333337</v>
      </c>
    </row>
    <row r="615" spans="1:14">
      <c r="A615" s="102">
        <v>5</v>
      </c>
      <c r="B615" s="103">
        <v>43308</v>
      </c>
      <c r="C615" s="104" t="s">
        <v>78</v>
      </c>
      <c r="D615" s="102" t="s">
        <v>21</v>
      </c>
      <c r="E615" s="102" t="s">
        <v>115</v>
      </c>
      <c r="F615" s="102">
        <v>270</v>
      </c>
      <c r="G615" s="102">
        <v>266</v>
      </c>
      <c r="H615" s="102">
        <v>272.5</v>
      </c>
      <c r="I615" s="102">
        <v>275</v>
      </c>
      <c r="J615" s="102">
        <v>277.5</v>
      </c>
      <c r="K615" s="102">
        <v>272.5</v>
      </c>
      <c r="L615" s="102">
        <v>1500</v>
      </c>
      <c r="M615" s="105">
        <f t="shared" si="385"/>
        <v>3750</v>
      </c>
      <c r="N615" s="106">
        <f t="shared" si="386"/>
        <v>0.92592592592592582</v>
      </c>
    </row>
    <row r="616" spans="1:14">
      <c r="A616" s="102">
        <v>6</v>
      </c>
      <c r="B616" s="103">
        <v>43308</v>
      </c>
      <c r="C616" s="104" t="s">
        <v>78</v>
      </c>
      <c r="D616" s="102" t="s">
        <v>21</v>
      </c>
      <c r="E616" s="102" t="s">
        <v>81</v>
      </c>
      <c r="F616" s="102">
        <v>1136</v>
      </c>
      <c r="G616" s="102">
        <v>1129</v>
      </c>
      <c r="H616" s="102">
        <v>1140</v>
      </c>
      <c r="I616" s="102">
        <v>1144</v>
      </c>
      <c r="J616" s="102">
        <v>1148</v>
      </c>
      <c r="K616" s="102">
        <v>1144</v>
      </c>
      <c r="L616" s="102">
        <v>1000</v>
      </c>
      <c r="M616" s="105">
        <f t="shared" ref="M616:M617" si="387">IF(D616="BUY",(K616-F616)*(L616),(F616-K616)*(L616))</f>
        <v>8000</v>
      </c>
      <c r="N616" s="106">
        <f t="shared" ref="N616:N617" si="388">M616/(L616)/F616%</f>
        <v>0.70422535211267612</v>
      </c>
    </row>
    <row r="617" spans="1:14">
      <c r="A617" s="102">
        <v>7</v>
      </c>
      <c r="B617" s="103">
        <v>43308</v>
      </c>
      <c r="C617" s="104" t="s">
        <v>78</v>
      </c>
      <c r="D617" s="102" t="s">
        <v>21</v>
      </c>
      <c r="E617" s="102" t="s">
        <v>126</v>
      </c>
      <c r="F617" s="102">
        <v>546</v>
      </c>
      <c r="G617" s="102">
        <v>539</v>
      </c>
      <c r="H617" s="102">
        <v>550</v>
      </c>
      <c r="I617" s="102">
        <v>554</v>
      </c>
      <c r="J617" s="102">
        <v>558</v>
      </c>
      <c r="K617" s="102">
        <v>554</v>
      </c>
      <c r="L617" s="102">
        <v>1060</v>
      </c>
      <c r="M617" s="105">
        <f t="shared" si="387"/>
        <v>8480</v>
      </c>
      <c r="N617" s="106">
        <f t="shared" si="388"/>
        <v>1.4652014652014651</v>
      </c>
    </row>
    <row r="618" spans="1:14">
      <c r="A618" s="102">
        <v>8</v>
      </c>
      <c r="B618" s="103">
        <v>43307</v>
      </c>
      <c r="C618" s="104" t="s">
        <v>78</v>
      </c>
      <c r="D618" s="102" t="s">
        <v>21</v>
      </c>
      <c r="E618" s="102" t="s">
        <v>66</v>
      </c>
      <c r="F618" s="102">
        <v>80</v>
      </c>
      <c r="G618" s="102">
        <v>78.7</v>
      </c>
      <c r="H618" s="102">
        <v>80.7</v>
      </c>
      <c r="I618" s="102">
        <v>81.3</v>
      </c>
      <c r="J618" s="102">
        <v>82</v>
      </c>
      <c r="K618" s="102">
        <v>82</v>
      </c>
      <c r="L618" s="102">
        <v>6000</v>
      </c>
      <c r="M618" s="105">
        <f t="shared" ref="M618" si="389">IF(D618="BUY",(K618-F618)*(L618),(F618-K618)*(L618))</f>
        <v>12000</v>
      </c>
      <c r="N618" s="106">
        <f t="shared" ref="N618" si="390">M618/(L618)/F618%</f>
        <v>2.5</v>
      </c>
    </row>
    <row r="619" spans="1:14">
      <c r="A619" s="102">
        <v>9</v>
      </c>
      <c r="B619" s="103">
        <v>43307</v>
      </c>
      <c r="C619" s="104" t="s">
        <v>78</v>
      </c>
      <c r="D619" s="102" t="s">
        <v>21</v>
      </c>
      <c r="E619" s="102" t="s">
        <v>51</v>
      </c>
      <c r="F619" s="102">
        <v>138</v>
      </c>
      <c r="G619" s="102">
        <v>136</v>
      </c>
      <c r="H619" s="102">
        <v>139</v>
      </c>
      <c r="I619" s="102">
        <v>140</v>
      </c>
      <c r="J619" s="102">
        <v>141</v>
      </c>
      <c r="K619" s="102">
        <v>139</v>
      </c>
      <c r="L619" s="102">
        <v>4000</v>
      </c>
      <c r="M619" s="105">
        <f t="shared" ref="M619:M620" si="391">IF(D619="BUY",(K619-F619)*(L619),(F619-K619)*(L619))</f>
        <v>4000</v>
      </c>
      <c r="N619" s="106">
        <f t="shared" ref="N619:N620" si="392">M619/(L619)/F619%</f>
        <v>0.7246376811594204</v>
      </c>
    </row>
    <row r="620" spans="1:14">
      <c r="A620" s="102">
        <v>10</v>
      </c>
      <c r="B620" s="103">
        <v>43307</v>
      </c>
      <c r="C620" s="104" t="s">
        <v>78</v>
      </c>
      <c r="D620" s="102" t="s">
        <v>21</v>
      </c>
      <c r="E620" s="102" t="s">
        <v>52</v>
      </c>
      <c r="F620" s="102">
        <v>277</v>
      </c>
      <c r="G620" s="102">
        <v>274.5</v>
      </c>
      <c r="H620" s="102">
        <v>278.5</v>
      </c>
      <c r="I620" s="102">
        <v>280</v>
      </c>
      <c r="J620" s="102">
        <v>281.5</v>
      </c>
      <c r="K620" s="102">
        <v>281.5</v>
      </c>
      <c r="L620" s="102">
        <v>3000</v>
      </c>
      <c r="M620" s="105">
        <f t="shared" si="391"/>
        <v>13500</v>
      </c>
      <c r="N620" s="106">
        <f t="shared" si="392"/>
        <v>1.6245487364620939</v>
      </c>
    </row>
    <row r="621" spans="1:14">
      <c r="A621" s="102">
        <v>11</v>
      </c>
      <c r="B621" s="103">
        <v>43306</v>
      </c>
      <c r="C621" s="104" t="s">
        <v>78</v>
      </c>
      <c r="D621" s="102" t="s">
        <v>21</v>
      </c>
      <c r="E621" s="102" t="s">
        <v>52</v>
      </c>
      <c r="F621" s="102">
        <v>271.5</v>
      </c>
      <c r="G621" s="102">
        <v>268.5</v>
      </c>
      <c r="H621" s="102">
        <v>273</v>
      </c>
      <c r="I621" s="102">
        <v>274.5</v>
      </c>
      <c r="J621" s="102">
        <v>276</v>
      </c>
      <c r="K621" s="102">
        <v>273</v>
      </c>
      <c r="L621" s="102">
        <v>3000</v>
      </c>
      <c r="M621" s="105">
        <f t="shared" ref="M621" si="393">IF(D621="BUY",(K621-F621)*(L621),(F621-K621)*(L621))</f>
        <v>4500</v>
      </c>
      <c r="N621" s="106">
        <f t="shared" ref="N621" si="394">M621/(L621)/F621%</f>
        <v>0.5524861878453039</v>
      </c>
    </row>
    <row r="622" spans="1:14">
      <c r="A622" s="102">
        <v>12</v>
      </c>
      <c r="B622" s="103">
        <v>43306</v>
      </c>
      <c r="C622" s="104" t="s">
        <v>78</v>
      </c>
      <c r="D622" s="102" t="s">
        <v>21</v>
      </c>
      <c r="E622" s="102" t="s">
        <v>235</v>
      </c>
      <c r="F622" s="102">
        <v>185</v>
      </c>
      <c r="G622" s="102">
        <v>183</v>
      </c>
      <c r="H622" s="102">
        <v>186</v>
      </c>
      <c r="I622" s="102">
        <v>187</v>
      </c>
      <c r="J622" s="102">
        <v>188</v>
      </c>
      <c r="K622" s="102">
        <v>183</v>
      </c>
      <c r="L622" s="102">
        <v>4500</v>
      </c>
      <c r="M622" s="105">
        <f t="shared" ref="M622:M623" si="395">IF(D622="BUY",(K622-F622)*(L622),(F622-K622)*(L622))</f>
        <v>-9000</v>
      </c>
      <c r="N622" s="106">
        <f t="shared" ref="N622:N623" si="396">M622/(L622)/F622%</f>
        <v>-1.0810810810810809</v>
      </c>
    </row>
    <row r="623" spans="1:14">
      <c r="A623" s="102">
        <v>13</v>
      </c>
      <c r="B623" s="103">
        <v>43306</v>
      </c>
      <c r="C623" s="104" t="s">
        <v>78</v>
      </c>
      <c r="D623" s="102" t="s">
        <v>21</v>
      </c>
      <c r="E623" s="102" t="s">
        <v>61</v>
      </c>
      <c r="F623" s="102">
        <v>206</v>
      </c>
      <c r="G623" s="102">
        <v>203</v>
      </c>
      <c r="H623" s="102">
        <v>207.5</v>
      </c>
      <c r="I623" s="102">
        <v>209</v>
      </c>
      <c r="J623" s="102">
        <v>210.5</v>
      </c>
      <c r="K623" s="102">
        <v>203</v>
      </c>
      <c r="L623" s="102">
        <v>2250</v>
      </c>
      <c r="M623" s="105">
        <f t="shared" si="395"/>
        <v>-6750</v>
      </c>
      <c r="N623" s="106">
        <f t="shared" si="396"/>
        <v>-1.4563106796116505</v>
      </c>
    </row>
    <row r="624" spans="1:14">
      <c r="A624" s="102">
        <v>14</v>
      </c>
      <c r="B624" s="103">
        <v>43305</v>
      </c>
      <c r="C624" s="104" t="s">
        <v>78</v>
      </c>
      <c r="D624" s="102" t="s">
        <v>21</v>
      </c>
      <c r="E624" s="102" t="s">
        <v>326</v>
      </c>
      <c r="F624" s="102">
        <v>183</v>
      </c>
      <c r="G624" s="102">
        <v>181</v>
      </c>
      <c r="H624" s="102">
        <v>184</v>
      </c>
      <c r="I624" s="102">
        <v>185</v>
      </c>
      <c r="J624" s="102">
        <v>186</v>
      </c>
      <c r="K624" s="102">
        <v>186</v>
      </c>
      <c r="L624" s="102">
        <v>4000</v>
      </c>
      <c r="M624" s="105">
        <f t="shared" ref="M624" si="397">IF(D624="BUY",(K624-F624)*(L624),(F624-K624)*(L624))</f>
        <v>12000</v>
      </c>
      <c r="N624" s="106">
        <f t="shared" ref="N624" si="398">M624/(L624)/F624%</f>
        <v>1.639344262295082</v>
      </c>
    </row>
    <row r="625" spans="1:14">
      <c r="A625" s="102">
        <v>15</v>
      </c>
      <c r="B625" s="103">
        <v>43305</v>
      </c>
      <c r="C625" s="104" t="s">
        <v>78</v>
      </c>
      <c r="D625" s="102" t="s">
        <v>21</v>
      </c>
      <c r="E625" s="102" t="s">
        <v>272</v>
      </c>
      <c r="F625" s="102">
        <v>1174</v>
      </c>
      <c r="G625" s="102">
        <v>1163</v>
      </c>
      <c r="H625" s="102">
        <v>1180</v>
      </c>
      <c r="I625" s="102">
        <v>1186</v>
      </c>
      <c r="J625" s="102">
        <v>1192</v>
      </c>
      <c r="K625" s="102">
        <v>1192</v>
      </c>
      <c r="L625" s="102">
        <v>750</v>
      </c>
      <c r="M625" s="105">
        <f t="shared" ref="M625:M628" si="399">IF(D625="BUY",(K625-F625)*(L625),(F625-K625)*(L625))</f>
        <v>13500</v>
      </c>
      <c r="N625" s="106">
        <f t="shared" ref="N625:N628" si="400">M625/(L625)/F625%</f>
        <v>1.5332197614991483</v>
      </c>
    </row>
    <row r="626" spans="1:14">
      <c r="A626" s="102">
        <v>16</v>
      </c>
      <c r="B626" s="103">
        <v>43305</v>
      </c>
      <c r="C626" s="104" t="s">
        <v>78</v>
      </c>
      <c r="D626" s="102" t="s">
        <v>21</v>
      </c>
      <c r="E626" s="102" t="s">
        <v>51</v>
      </c>
      <c r="F626" s="102">
        <v>127.3</v>
      </c>
      <c r="G626" s="102">
        <v>125.3</v>
      </c>
      <c r="H626" s="102">
        <v>128.30000000000001</v>
      </c>
      <c r="I626" s="102">
        <v>129.30000000000001</v>
      </c>
      <c r="J626" s="102">
        <v>130.30000000000001</v>
      </c>
      <c r="K626" s="102">
        <v>130.30000000000001</v>
      </c>
      <c r="L626" s="102">
        <v>4000</v>
      </c>
      <c r="M626" s="105">
        <f t="shared" si="399"/>
        <v>12000.000000000056</v>
      </c>
      <c r="N626" s="106">
        <f t="shared" si="400"/>
        <v>2.3566378633150151</v>
      </c>
    </row>
    <row r="627" spans="1:14">
      <c r="A627" s="102">
        <v>17</v>
      </c>
      <c r="B627" s="103">
        <v>43305</v>
      </c>
      <c r="C627" s="104" t="s">
        <v>78</v>
      </c>
      <c r="D627" s="102" t="s">
        <v>21</v>
      </c>
      <c r="E627" s="102" t="s">
        <v>234</v>
      </c>
      <c r="F627" s="102">
        <v>56.5</v>
      </c>
      <c r="G627" s="102">
        <v>55.5</v>
      </c>
      <c r="H627" s="102">
        <v>57</v>
      </c>
      <c r="I627" s="102">
        <v>57.5</v>
      </c>
      <c r="J627" s="102">
        <v>58</v>
      </c>
      <c r="K627" s="102">
        <v>58</v>
      </c>
      <c r="L627" s="102">
        <v>7000</v>
      </c>
      <c r="M627" s="105">
        <f t="shared" si="399"/>
        <v>10500</v>
      </c>
      <c r="N627" s="106">
        <f t="shared" si="400"/>
        <v>2.6548672566371683</v>
      </c>
    </row>
    <row r="628" spans="1:14">
      <c r="A628" s="102">
        <v>18</v>
      </c>
      <c r="B628" s="103">
        <v>43304</v>
      </c>
      <c r="C628" s="104" t="s">
        <v>78</v>
      </c>
      <c r="D628" s="102" t="s">
        <v>21</v>
      </c>
      <c r="E628" s="102" t="s">
        <v>126</v>
      </c>
      <c r="F628" s="102">
        <v>517</v>
      </c>
      <c r="G628" s="102">
        <v>509.5</v>
      </c>
      <c r="H628" s="102">
        <v>521</v>
      </c>
      <c r="I628" s="102">
        <v>525</v>
      </c>
      <c r="J628" s="102">
        <v>529</v>
      </c>
      <c r="K628" s="102">
        <v>525</v>
      </c>
      <c r="L628" s="102">
        <v>1061</v>
      </c>
      <c r="M628" s="105">
        <f t="shared" si="399"/>
        <v>8488</v>
      </c>
      <c r="N628" s="106">
        <f t="shared" si="400"/>
        <v>1.5473887814313347</v>
      </c>
    </row>
    <row r="629" spans="1:14">
      <c r="A629" s="102">
        <v>19</v>
      </c>
      <c r="B629" s="103">
        <v>43304</v>
      </c>
      <c r="C629" s="104" t="s">
        <v>78</v>
      </c>
      <c r="D629" s="102" t="s">
        <v>21</v>
      </c>
      <c r="E629" s="102" t="s">
        <v>336</v>
      </c>
      <c r="F629" s="102">
        <v>897.5</v>
      </c>
      <c r="G629" s="102">
        <v>889</v>
      </c>
      <c r="H629" s="102">
        <v>902</v>
      </c>
      <c r="I629" s="102">
        <v>906</v>
      </c>
      <c r="J629" s="102">
        <v>910</v>
      </c>
      <c r="K629" s="102">
        <v>906</v>
      </c>
      <c r="L629" s="102">
        <v>1100</v>
      </c>
      <c r="M629" s="105">
        <f t="shared" ref="M629:M630" si="401">IF(D629="BUY",(K629-F629)*(L629),(F629-K629)*(L629))</f>
        <v>9350</v>
      </c>
      <c r="N629" s="106">
        <f t="shared" ref="N629:N630" si="402">M629/(L629)/F629%</f>
        <v>0.94707520891364905</v>
      </c>
    </row>
    <row r="630" spans="1:14">
      <c r="A630" s="102">
        <v>20</v>
      </c>
      <c r="B630" s="103">
        <v>43304</v>
      </c>
      <c r="C630" s="104" t="s">
        <v>78</v>
      </c>
      <c r="D630" s="102" t="s">
        <v>21</v>
      </c>
      <c r="E630" s="102" t="s">
        <v>326</v>
      </c>
      <c r="F630" s="102">
        <v>165</v>
      </c>
      <c r="G630" s="102">
        <v>163</v>
      </c>
      <c r="H630" s="102">
        <v>166</v>
      </c>
      <c r="I630" s="102">
        <v>167</v>
      </c>
      <c r="J630" s="102">
        <v>168</v>
      </c>
      <c r="K630" s="102">
        <v>168</v>
      </c>
      <c r="L630" s="102">
        <v>4000</v>
      </c>
      <c r="M630" s="105">
        <f t="shared" si="401"/>
        <v>12000</v>
      </c>
      <c r="N630" s="106">
        <f t="shared" si="402"/>
        <v>1.8181818181818183</v>
      </c>
    </row>
    <row r="631" spans="1:14">
      <c r="A631" s="102">
        <v>21</v>
      </c>
      <c r="B631" s="103">
        <v>43301</v>
      </c>
      <c r="C631" s="104" t="s">
        <v>78</v>
      </c>
      <c r="D631" s="102" t="s">
        <v>21</v>
      </c>
      <c r="E631" s="102" t="s">
        <v>81</v>
      </c>
      <c r="F631" s="102">
        <v>1135</v>
      </c>
      <c r="G631" s="102">
        <v>1124</v>
      </c>
      <c r="H631" s="102">
        <v>1139</v>
      </c>
      <c r="I631" s="102">
        <v>1143</v>
      </c>
      <c r="J631" s="102">
        <v>1148</v>
      </c>
      <c r="K631" s="102">
        <v>1139</v>
      </c>
      <c r="L631" s="102">
        <v>1000</v>
      </c>
      <c r="M631" s="105">
        <f t="shared" ref="M631" si="403">IF(D631="BUY",(K631-F631)*(L631),(F631-K631)*(L631))</f>
        <v>4000</v>
      </c>
      <c r="N631" s="106">
        <f t="shared" ref="N631" si="404">M631/(L631)/F631%</f>
        <v>0.3524229074889868</v>
      </c>
    </row>
    <row r="632" spans="1:14">
      <c r="A632" s="102">
        <v>22</v>
      </c>
      <c r="B632" s="103">
        <v>43301</v>
      </c>
      <c r="C632" s="104" t="s">
        <v>78</v>
      </c>
      <c r="D632" s="102" t="s">
        <v>21</v>
      </c>
      <c r="E632" s="102" t="s">
        <v>366</v>
      </c>
      <c r="F632" s="102">
        <v>24.5</v>
      </c>
      <c r="G632" s="102">
        <v>23.8</v>
      </c>
      <c r="H632" s="102">
        <v>24.9</v>
      </c>
      <c r="I632" s="102">
        <v>25.3</v>
      </c>
      <c r="J632" s="102">
        <v>25.7</v>
      </c>
      <c r="K632" s="102">
        <v>25.3</v>
      </c>
      <c r="L632" s="102">
        <v>20000</v>
      </c>
      <c r="M632" s="105">
        <f t="shared" ref="M632" si="405">IF(D632="BUY",(K632-F632)*(L632),(F632-K632)*(L632))</f>
        <v>16000.000000000015</v>
      </c>
      <c r="N632" s="106">
        <f t="shared" ref="N632" si="406">M632/(L632)/F632%</f>
        <v>3.2653061224489828</v>
      </c>
    </row>
    <row r="633" spans="1:14">
      <c r="A633" s="102">
        <v>23</v>
      </c>
      <c r="B633" s="103">
        <v>43300</v>
      </c>
      <c r="C633" s="104" t="s">
        <v>78</v>
      </c>
      <c r="D633" s="102" t="s">
        <v>21</v>
      </c>
      <c r="E633" s="102" t="s">
        <v>326</v>
      </c>
      <c r="F633" s="102">
        <v>152</v>
      </c>
      <c r="G633" s="102">
        <v>150</v>
      </c>
      <c r="H633" s="102">
        <v>153</v>
      </c>
      <c r="I633" s="102">
        <v>154</v>
      </c>
      <c r="J633" s="102">
        <v>155</v>
      </c>
      <c r="K633" s="102">
        <v>154</v>
      </c>
      <c r="L633" s="102">
        <v>4000</v>
      </c>
      <c r="M633" s="105">
        <f t="shared" ref="M633" si="407">IF(D633="BUY",(K633-F633)*(L633),(F633-K633)*(L633))</f>
        <v>8000</v>
      </c>
      <c r="N633" s="106">
        <f t="shared" ref="N633" si="408">M633/(L633)/F633%</f>
        <v>1.3157894736842106</v>
      </c>
    </row>
    <row r="634" spans="1:14">
      <c r="A634" s="102">
        <v>24</v>
      </c>
      <c r="B634" s="103">
        <v>43300</v>
      </c>
      <c r="C634" s="104" t="s">
        <v>78</v>
      </c>
      <c r="D634" s="102" t="s">
        <v>21</v>
      </c>
      <c r="E634" s="102" t="s">
        <v>326</v>
      </c>
      <c r="F634" s="102">
        <v>146</v>
      </c>
      <c r="G634" s="102">
        <v>144</v>
      </c>
      <c r="H634" s="102">
        <v>147</v>
      </c>
      <c r="I634" s="102">
        <v>148</v>
      </c>
      <c r="J634" s="102">
        <v>149</v>
      </c>
      <c r="K634" s="102">
        <v>149</v>
      </c>
      <c r="L634" s="102">
        <v>4000</v>
      </c>
      <c r="M634" s="105">
        <f t="shared" ref="M634" si="409">IF(D634="BUY",(K634-F634)*(L634),(F634-K634)*(L634))</f>
        <v>12000</v>
      </c>
      <c r="N634" s="106">
        <f t="shared" ref="N634" si="410">M634/(L634)/F634%</f>
        <v>2.0547945205479454</v>
      </c>
    </row>
    <row r="635" spans="1:14">
      <c r="A635" s="102">
        <v>25</v>
      </c>
      <c r="B635" s="103">
        <v>43299</v>
      </c>
      <c r="C635" s="104" t="s">
        <v>78</v>
      </c>
      <c r="D635" s="102" t="s">
        <v>21</v>
      </c>
      <c r="E635" s="102" t="s">
        <v>71</v>
      </c>
      <c r="F635" s="102">
        <v>2522</v>
      </c>
      <c r="G635" s="102">
        <v>2507</v>
      </c>
      <c r="H635" s="102">
        <v>2530</v>
      </c>
      <c r="I635" s="102">
        <v>2538</v>
      </c>
      <c r="J635" s="102">
        <v>2546</v>
      </c>
      <c r="K635" s="102">
        <v>2507</v>
      </c>
      <c r="L635" s="102">
        <v>500</v>
      </c>
      <c r="M635" s="105">
        <f t="shared" ref="M635" si="411">IF(D635="BUY",(K635-F635)*(L635),(F635-K635)*(L635))</f>
        <v>-7500</v>
      </c>
      <c r="N635" s="106">
        <f t="shared" ref="N635" si="412">M635/(L635)/F635%</f>
        <v>-0.59476605868358445</v>
      </c>
    </row>
    <row r="636" spans="1:14">
      <c r="A636" s="102">
        <v>26</v>
      </c>
      <c r="B636" s="103">
        <v>43299</v>
      </c>
      <c r="C636" s="104" t="s">
        <v>78</v>
      </c>
      <c r="D636" s="102" t="s">
        <v>21</v>
      </c>
      <c r="E636" s="102" t="s">
        <v>174</v>
      </c>
      <c r="F636" s="102">
        <v>161</v>
      </c>
      <c r="G636" s="102">
        <v>159</v>
      </c>
      <c r="H636" s="102">
        <v>162</v>
      </c>
      <c r="I636" s="102">
        <v>163</v>
      </c>
      <c r="J636" s="102">
        <v>164</v>
      </c>
      <c r="K636" s="102">
        <v>164</v>
      </c>
      <c r="L636" s="102">
        <v>3750</v>
      </c>
      <c r="M636" s="105">
        <f t="shared" ref="M636" si="413">IF(D636="BUY",(K636-F636)*(L636),(F636-K636)*(L636))</f>
        <v>11250</v>
      </c>
      <c r="N636" s="106">
        <f t="shared" ref="N636" si="414">M636/(L636)/F636%</f>
        <v>1.8633540372670807</v>
      </c>
    </row>
    <row r="637" spans="1:14">
      <c r="A637" s="102">
        <v>27</v>
      </c>
      <c r="B637" s="103">
        <v>43298</v>
      </c>
      <c r="C637" s="104" t="s">
        <v>78</v>
      </c>
      <c r="D637" s="102" t="s">
        <v>21</v>
      </c>
      <c r="E637" s="102" t="s">
        <v>104</v>
      </c>
      <c r="F637" s="102">
        <v>850</v>
      </c>
      <c r="G637" s="102">
        <v>839</v>
      </c>
      <c r="H637" s="102">
        <v>856</v>
      </c>
      <c r="I637" s="102">
        <v>862</v>
      </c>
      <c r="J637" s="102">
        <v>868</v>
      </c>
      <c r="K637" s="102">
        <v>839</v>
      </c>
      <c r="L637" s="102">
        <v>750</v>
      </c>
      <c r="M637" s="105">
        <f t="shared" ref="M637" si="415">IF(D637="BUY",(K637-F637)*(L637),(F637-K637)*(L637))</f>
        <v>-8250</v>
      </c>
      <c r="N637" s="106">
        <f t="shared" ref="N637" si="416">M637/(L637)/F637%</f>
        <v>-1.2941176470588236</v>
      </c>
    </row>
    <row r="638" spans="1:14">
      <c r="A638" s="102">
        <v>28</v>
      </c>
      <c r="B638" s="103">
        <v>43298</v>
      </c>
      <c r="C638" s="104" t="s">
        <v>78</v>
      </c>
      <c r="D638" s="102" t="s">
        <v>21</v>
      </c>
      <c r="E638" s="102" t="s">
        <v>326</v>
      </c>
      <c r="F638" s="102">
        <v>140</v>
      </c>
      <c r="G638" s="102">
        <v>138</v>
      </c>
      <c r="H638" s="102">
        <v>141</v>
      </c>
      <c r="I638" s="102">
        <v>142</v>
      </c>
      <c r="J638" s="102">
        <v>143</v>
      </c>
      <c r="K638" s="102">
        <v>142</v>
      </c>
      <c r="L638" s="102">
        <v>4000</v>
      </c>
      <c r="M638" s="105">
        <f t="shared" ref="M638:M639" si="417">IF(D638="BUY",(K638-F638)*(L638),(F638-K638)*(L638))</f>
        <v>8000</v>
      </c>
      <c r="N638" s="106">
        <f t="shared" ref="N638:N639" si="418">M638/(L638)/F638%</f>
        <v>1.4285714285714286</v>
      </c>
    </row>
    <row r="639" spans="1:14">
      <c r="A639" s="102">
        <v>29</v>
      </c>
      <c r="B639" s="103">
        <v>43298</v>
      </c>
      <c r="C639" s="104" t="s">
        <v>78</v>
      </c>
      <c r="D639" s="102" t="s">
        <v>21</v>
      </c>
      <c r="E639" s="102" t="s">
        <v>124</v>
      </c>
      <c r="F639" s="102">
        <v>386.5</v>
      </c>
      <c r="G639" s="102">
        <v>381</v>
      </c>
      <c r="H639" s="102">
        <v>389</v>
      </c>
      <c r="I639" s="102">
        <v>391.5</v>
      </c>
      <c r="J639" s="102">
        <v>394</v>
      </c>
      <c r="K639" s="102">
        <v>381</v>
      </c>
      <c r="L639" s="102">
        <v>1750</v>
      </c>
      <c r="M639" s="105">
        <f t="shared" si="417"/>
        <v>-9625</v>
      </c>
      <c r="N639" s="106">
        <f t="shared" si="418"/>
        <v>-1.4230271668822767</v>
      </c>
    </row>
    <row r="640" spans="1:14">
      <c r="A640" s="102">
        <v>30</v>
      </c>
      <c r="B640" s="103">
        <v>43297</v>
      </c>
      <c r="C640" s="104" t="s">
        <v>78</v>
      </c>
      <c r="D640" s="102" t="s">
        <v>47</v>
      </c>
      <c r="E640" s="102" t="s">
        <v>351</v>
      </c>
      <c r="F640" s="102">
        <v>80</v>
      </c>
      <c r="G640" s="102">
        <v>81</v>
      </c>
      <c r="H640" s="102">
        <v>79.5</v>
      </c>
      <c r="I640" s="102">
        <v>79</v>
      </c>
      <c r="J640" s="102">
        <v>78.5</v>
      </c>
      <c r="K640" s="102">
        <v>79.5</v>
      </c>
      <c r="L640" s="102">
        <v>8000</v>
      </c>
      <c r="M640" s="105">
        <f t="shared" ref="M640" si="419">IF(D640="BUY",(K640-F640)*(L640),(F640-K640)*(L640))</f>
        <v>4000</v>
      </c>
      <c r="N640" s="106">
        <f t="shared" ref="N640" si="420">M640/(L640)/F640%</f>
        <v>0.625</v>
      </c>
    </row>
    <row r="641" spans="1:14">
      <c r="A641" s="102">
        <v>31</v>
      </c>
      <c r="B641" s="103">
        <v>43297</v>
      </c>
      <c r="C641" s="104" t="s">
        <v>78</v>
      </c>
      <c r="D641" s="102" t="s">
        <v>47</v>
      </c>
      <c r="E641" s="102" t="s">
        <v>297</v>
      </c>
      <c r="F641" s="102">
        <v>844</v>
      </c>
      <c r="G641" s="102">
        <v>855</v>
      </c>
      <c r="H641" s="102">
        <v>838</v>
      </c>
      <c r="I641" s="102">
        <v>832</v>
      </c>
      <c r="J641" s="102">
        <v>826</v>
      </c>
      <c r="K641" s="102">
        <v>826</v>
      </c>
      <c r="L641" s="102">
        <v>700</v>
      </c>
      <c r="M641" s="105">
        <f t="shared" ref="M641" si="421">IF(D641="BUY",(K641-F641)*(L641),(F641-K641)*(L641))</f>
        <v>12600</v>
      </c>
      <c r="N641" s="106">
        <f t="shared" ref="N641" si="422">M641/(L641)/F641%</f>
        <v>2.1327014218009479</v>
      </c>
    </row>
    <row r="642" spans="1:14">
      <c r="A642" s="102">
        <v>32</v>
      </c>
      <c r="B642" s="103">
        <v>43294</v>
      </c>
      <c r="C642" s="104" t="s">
        <v>78</v>
      </c>
      <c r="D642" s="102" t="s">
        <v>47</v>
      </c>
      <c r="E642" s="102" t="s">
        <v>48</v>
      </c>
      <c r="F642" s="102">
        <v>96.8</v>
      </c>
      <c r="G642" s="102">
        <v>98</v>
      </c>
      <c r="H642" s="102">
        <v>96.2</v>
      </c>
      <c r="I642" s="102">
        <v>95.6</v>
      </c>
      <c r="J642" s="102">
        <v>95</v>
      </c>
      <c r="K642" s="102">
        <v>96.25</v>
      </c>
      <c r="L642" s="102">
        <v>6000</v>
      </c>
      <c r="M642" s="105">
        <f t="shared" ref="M642" si="423">IF(D642="BUY",(K642-F642)*(L642),(F642-K642)*(L642))</f>
        <v>3299.9999999999827</v>
      </c>
      <c r="N642" s="106">
        <f t="shared" ref="N642" si="424">M642/(L642)/F642%</f>
        <v>0.56818181818181523</v>
      </c>
    </row>
    <row r="643" spans="1:14">
      <c r="A643" s="102">
        <v>33</v>
      </c>
      <c r="B643" s="103">
        <v>43294</v>
      </c>
      <c r="C643" s="104" t="s">
        <v>78</v>
      </c>
      <c r="D643" s="102" t="s">
        <v>47</v>
      </c>
      <c r="E643" s="102" t="s">
        <v>50</v>
      </c>
      <c r="F643" s="102">
        <v>106.5</v>
      </c>
      <c r="G643" s="102">
        <v>108.5</v>
      </c>
      <c r="H643" s="102">
        <v>105.5</v>
      </c>
      <c r="I643" s="102">
        <v>104.5</v>
      </c>
      <c r="J643" s="102">
        <v>103.5</v>
      </c>
      <c r="K643" s="102">
        <v>105.5</v>
      </c>
      <c r="L643" s="102">
        <v>3500</v>
      </c>
      <c r="M643" s="105">
        <f t="shared" ref="M643" si="425">IF(D643="BUY",(K643-F643)*(L643),(F643-K643)*(L643))</f>
        <v>3500</v>
      </c>
      <c r="N643" s="106">
        <f t="shared" ref="N643" si="426">M643/(L643)/F643%</f>
        <v>0.93896713615023475</v>
      </c>
    </row>
    <row r="644" spans="1:14">
      <c r="A644" s="102">
        <v>34</v>
      </c>
      <c r="B644" s="103">
        <v>43293</v>
      </c>
      <c r="C644" s="104" t="s">
        <v>78</v>
      </c>
      <c r="D644" s="102" t="s">
        <v>21</v>
      </c>
      <c r="E644" s="102" t="s">
        <v>364</v>
      </c>
      <c r="F644" s="102">
        <v>280</v>
      </c>
      <c r="G644" s="102">
        <v>276.5</v>
      </c>
      <c r="H644" s="102">
        <v>282</v>
      </c>
      <c r="I644" s="102">
        <v>284</v>
      </c>
      <c r="J644" s="102">
        <v>286</v>
      </c>
      <c r="K644" s="102">
        <v>282</v>
      </c>
      <c r="L644" s="102">
        <v>2400</v>
      </c>
      <c r="M644" s="105">
        <f t="shared" ref="M644" si="427">IF(D644="BUY",(K644-F644)*(L644),(F644-K644)*(L644))</f>
        <v>4800</v>
      </c>
      <c r="N644" s="106">
        <f t="shared" ref="N644" si="428">M644/(L644)/F644%</f>
        <v>0.7142857142857143</v>
      </c>
    </row>
    <row r="645" spans="1:14">
      <c r="A645" s="102">
        <v>35</v>
      </c>
      <c r="B645" s="103">
        <v>43293</v>
      </c>
      <c r="C645" s="104" t="s">
        <v>78</v>
      </c>
      <c r="D645" s="102" t="s">
        <v>21</v>
      </c>
      <c r="E645" s="102" t="s">
        <v>298</v>
      </c>
      <c r="F645" s="102">
        <v>1226</v>
      </c>
      <c r="G645" s="102">
        <v>1211</v>
      </c>
      <c r="H645" s="102">
        <v>1234</v>
      </c>
      <c r="I645" s="102">
        <v>1242</v>
      </c>
      <c r="J645" s="102">
        <v>1250</v>
      </c>
      <c r="K645" s="102">
        <v>1234</v>
      </c>
      <c r="L645" s="102">
        <v>600</v>
      </c>
      <c r="M645" s="105">
        <f t="shared" ref="M645:M646" si="429">IF(D645="BUY",(K645-F645)*(L645),(F645-K645)*(L645))</f>
        <v>4800</v>
      </c>
      <c r="N645" s="106">
        <f t="shared" ref="N645:N646" si="430">M645/(L645)/F645%</f>
        <v>0.65252854812398042</v>
      </c>
    </row>
    <row r="646" spans="1:14">
      <c r="A646" s="102">
        <v>36</v>
      </c>
      <c r="B646" s="103">
        <v>43293</v>
      </c>
      <c r="C646" s="104" t="s">
        <v>78</v>
      </c>
      <c r="D646" s="102" t="s">
        <v>21</v>
      </c>
      <c r="E646" s="102" t="s">
        <v>77</v>
      </c>
      <c r="F646" s="102">
        <v>320</v>
      </c>
      <c r="G646" s="102">
        <v>317</v>
      </c>
      <c r="H646" s="102">
        <v>321.5</v>
      </c>
      <c r="I646" s="102">
        <v>123</v>
      </c>
      <c r="J646" s="102">
        <v>324.5</v>
      </c>
      <c r="K646" s="102">
        <v>321.5</v>
      </c>
      <c r="L646" s="102">
        <v>3000</v>
      </c>
      <c r="M646" s="105">
        <f t="shared" si="429"/>
        <v>4500</v>
      </c>
      <c r="N646" s="106">
        <f t="shared" si="430"/>
        <v>0.46875</v>
      </c>
    </row>
    <row r="647" spans="1:14">
      <c r="A647" s="102">
        <v>37</v>
      </c>
      <c r="B647" s="103">
        <v>43292</v>
      </c>
      <c r="C647" s="104" t="s">
        <v>78</v>
      </c>
      <c r="D647" s="102" t="s">
        <v>21</v>
      </c>
      <c r="E647" s="102" t="s">
        <v>124</v>
      </c>
      <c r="F647" s="102">
        <v>373</v>
      </c>
      <c r="G647" s="102">
        <v>368.5</v>
      </c>
      <c r="H647" s="102">
        <v>375.5</v>
      </c>
      <c r="I647" s="102">
        <v>378</v>
      </c>
      <c r="J647" s="102">
        <v>380.5</v>
      </c>
      <c r="K647" s="102">
        <v>375.5</v>
      </c>
      <c r="L647" s="102">
        <v>1750</v>
      </c>
      <c r="M647" s="105">
        <f t="shared" ref="M647" si="431">IF(D647="BUY",(K647-F647)*(L647),(F647-K647)*(L647))</f>
        <v>4375</v>
      </c>
      <c r="N647" s="106">
        <f t="shared" ref="N647" si="432">M647/(L647)/F647%</f>
        <v>0.67024128686327078</v>
      </c>
    </row>
    <row r="648" spans="1:14">
      <c r="A648" s="102">
        <v>38</v>
      </c>
      <c r="B648" s="103">
        <v>43291</v>
      </c>
      <c r="C648" s="104" t="s">
        <v>78</v>
      </c>
      <c r="D648" s="102" t="s">
        <v>21</v>
      </c>
      <c r="E648" s="102" t="s">
        <v>74</v>
      </c>
      <c r="F648" s="102">
        <v>940</v>
      </c>
      <c r="G648" s="102">
        <v>928</v>
      </c>
      <c r="H648" s="102">
        <v>948</v>
      </c>
      <c r="I648" s="102">
        <v>956</v>
      </c>
      <c r="J648" s="102">
        <v>964</v>
      </c>
      <c r="K648" s="102">
        <v>928</v>
      </c>
      <c r="L648" s="102">
        <v>550</v>
      </c>
      <c r="M648" s="105">
        <f t="shared" ref="M648" si="433">IF(D648="BUY",(K648-F648)*(L648),(F648-K648)*(L648))</f>
        <v>-6600</v>
      </c>
      <c r="N648" s="106">
        <f t="shared" ref="N648" si="434">M648/(L648)/F648%</f>
        <v>-1.2765957446808509</v>
      </c>
    </row>
    <row r="649" spans="1:14">
      <c r="A649" s="102">
        <v>39</v>
      </c>
      <c r="B649" s="103">
        <v>43291</v>
      </c>
      <c r="C649" s="104" t="s">
        <v>78</v>
      </c>
      <c r="D649" s="102" t="s">
        <v>21</v>
      </c>
      <c r="E649" s="102" t="s">
        <v>130</v>
      </c>
      <c r="F649" s="102">
        <v>195.5</v>
      </c>
      <c r="G649" s="102">
        <v>192.5</v>
      </c>
      <c r="H649" s="102">
        <v>197</v>
      </c>
      <c r="I649" s="102">
        <v>198.5</v>
      </c>
      <c r="J649" s="102">
        <v>200</v>
      </c>
      <c r="K649" s="102">
        <v>197</v>
      </c>
      <c r="L649" s="102">
        <v>2500</v>
      </c>
      <c r="M649" s="105">
        <f t="shared" ref="M649:M651" si="435">IF(D649="BUY",(K649-F649)*(L649),(F649-K649)*(L649))</f>
        <v>3750</v>
      </c>
      <c r="N649" s="106">
        <f t="shared" ref="N649:N650" si="436">M649/(L649)/F649%</f>
        <v>0.76726342710997442</v>
      </c>
    </row>
    <row r="650" spans="1:14">
      <c r="A650" s="102">
        <v>40</v>
      </c>
      <c r="B650" s="103">
        <v>43290</v>
      </c>
      <c r="C650" s="104" t="s">
        <v>78</v>
      </c>
      <c r="D650" s="102" t="s">
        <v>21</v>
      </c>
      <c r="E650" s="102" t="s">
        <v>65</v>
      </c>
      <c r="F650" s="102">
        <v>227</v>
      </c>
      <c r="G650" s="102">
        <v>223</v>
      </c>
      <c r="H650" s="102">
        <v>229.5</v>
      </c>
      <c r="I650" s="102">
        <v>232</v>
      </c>
      <c r="J650" s="102">
        <v>234.5</v>
      </c>
      <c r="K650" s="102">
        <v>223</v>
      </c>
      <c r="L650" s="102">
        <v>1750</v>
      </c>
      <c r="M650" s="105">
        <f t="shared" si="435"/>
        <v>-7000</v>
      </c>
      <c r="N650" s="106">
        <f t="shared" si="436"/>
        <v>-1.7621145374449338</v>
      </c>
    </row>
    <row r="651" spans="1:14">
      <c r="A651" s="102">
        <v>41</v>
      </c>
      <c r="B651" s="103">
        <v>43287</v>
      </c>
      <c r="C651" s="104" t="s">
        <v>78</v>
      </c>
      <c r="D651" s="102" t="s">
        <v>21</v>
      </c>
      <c r="E651" s="102" t="s">
        <v>363</v>
      </c>
      <c r="F651" s="102">
        <v>42.8</v>
      </c>
      <c r="G651" s="102">
        <v>41.8</v>
      </c>
      <c r="H651" s="102">
        <v>43.3</v>
      </c>
      <c r="I651" s="102">
        <v>43.8</v>
      </c>
      <c r="J651" s="102">
        <v>44.3</v>
      </c>
      <c r="K651" s="102">
        <v>43.3</v>
      </c>
      <c r="L651" s="102">
        <v>10000</v>
      </c>
      <c r="M651" s="105">
        <f t="shared" si="435"/>
        <v>5000</v>
      </c>
      <c r="N651" s="106">
        <f t="shared" ref="N651" si="437">M651/(L651)/F651%</f>
        <v>1.1682242990654206</v>
      </c>
    </row>
    <row r="652" spans="1:14">
      <c r="A652" s="102">
        <v>42</v>
      </c>
      <c r="B652" s="103">
        <v>43287</v>
      </c>
      <c r="C652" s="104" t="s">
        <v>78</v>
      </c>
      <c r="D652" s="102" t="s">
        <v>21</v>
      </c>
      <c r="E652" s="102" t="s">
        <v>51</v>
      </c>
      <c r="F652" s="102">
        <v>115.4</v>
      </c>
      <c r="G652" s="102">
        <v>114</v>
      </c>
      <c r="H652" s="102">
        <v>116.2</v>
      </c>
      <c r="I652" s="102">
        <v>117</v>
      </c>
      <c r="J652" s="102">
        <v>117.8</v>
      </c>
      <c r="K652" s="102">
        <v>116.2</v>
      </c>
      <c r="L652" s="102">
        <v>4000</v>
      </c>
      <c r="M652" s="105">
        <f t="shared" ref="M652:M653" si="438">IF(D652="BUY",(K652-F652)*(L652),(F652-K652)*(L652))</f>
        <v>3199.9999999999886</v>
      </c>
      <c r="N652" s="106">
        <f t="shared" ref="N652:N653" si="439">M652/(L652)/F652%</f>
        <v>0.69324090121316906</v>
      </c>
    </row>
    <row r="653" spans="1:14">
      <c r="A653" s="102">
        <v>43</v>
      </c>
      <c r="B653" s="103">
        <v>43287</v>
      </c>
      <c r="C653" s="104" t="s">
        <v>78</v>
      </c>
      <c r="D653" s="102" t="s">
        <v>21</v>
      </c>
      <c r="E653" s="102" t="s">
        <v>302</v>
      </c>
      <c r="F653" s="102">
        <v>211</v>
      </c>
      <c r="G653" s="102">
        <v>208</v>
      </c>
      <c r="H653" s="102">
        <v>212.5</v>
      </c>
      <c r="I653" s="102">
        <v>214</v>
      </c>
      <c r="J653" s="102">
        <v>215.5</v>
      </c>
      <c r="K653" s="102">
        <v>212.5</v>
      </c>
      <c r="L653" s="102">
        <v>2500</v>
      </c>
      <c r="M653" s="105">
        <f t="shared" si="438"/>
        <v>3750</v>
      </c>
      <c r="N653" s="106">
        <f t="shared" si="439"/>
        <v>0.7109004739336493</v>
      </c>
    </row>
    <row r="654" spans="1:14">
      <c r="A654" s="102">
        <v>44</v>
      </c>
      <c r="B654" s="103">
        <v>43286</v>
      </c>
      <c r="C654" s="104" t="s">
        <v>78</v>
      </c>
      <c r="D654" s="102" t="s">
        <v>21</v>
      </c>
      <c r="E654" s="102" t="s">
        <v>124</v>
      </c>
      <c r="F654" s="102">
        <v>352</v>
      </c>
      <c r="G654" s="102">
        <v>348</v>
      </c>
      <c r="H654" s="102">
        <v>354.5</v>
      </c>
      <c r="I654" s="102">
        <v>357</v>
      </c>
      <c r="J654" s="102">
        <v>359.5</v>
      </c>
      <c r="K654" s="102">
        <v>354.5</v>
      </c>
      <c r="L654" s="102">
        <v>1750</v>
      </c>
      <c r="M654" s="105">
        <f t="shared" ref="M654" si="440">IF(D654="BUY",(K654-F654)*(L654),(F654-K654)*(L654))</f>
        <v>4375</v>
      </c>
      <c r="N654" s="106">
        <f t="shared" ref="N654" si="441">M654/(L654)/F654%</f>
        <v>0.71022727272727271</v>
      </c>
    </row>
    <row r="655" spans="1:14">
      <c r="A655" s="102">
        <v>45</v>
      </c>
      <c r="B655" s="103">
        <v>43286</v>
      </c>
      <c r="C655" s="104" t="s">
        <v>78</v>
      </c>
      <c r="D655" s="102" t="s">
        <v>21</v>
      </c>
      <c r="E655" s="102" t="s">
        <v>84</v>
      </c>
      <c r="F655" s="102">
        <v>157</v>
      </c>
      <c r="G655" s="102">
        <v>154</v>
      </c>
      <c r="H655" s="102">
        <v>158.5</v>
      </c>
      <c r="I655" s="102">
        <v>160</v>
      </c>
      <c r="J655" s="102">
        <v>161.5</v>
      </c>
      <c r="K655" s="102">
        <v>158.5</v>
      </c>
      <c r="L655" s="102">
        <v>3000</v>
      </c>
      <c r="M655" s="105">
        <f t="shared" ref="M655:M658" si="442">IF(D655="BUY",(K655-F655)*(L655),(F655-K655)*(L655))</f>
        <v>4500</v>
      </c>
      <c r="N655" s="106">
        <f t="shared" ref="N655:N658" si="443">M655/(L655)/F655%</f>
        <v>0.95541401273885351</v>
      </c>
    </row>
    <row r="656" spans="1:14">
      <c r="A656" s="102">
        <v>46</v>
      </c>
      <c r="B656" s="103">
        <v>43285</v>
      </c>
      <c r="C656" s="104" t="s">
        <v>78</v>
      </c>
      <c r="D656" s="102" t="s">
        <v>21</v>
      </c>
      <c r="E656" s="102" t="s">
        <v>204</v>
      </c>
      <c r="F656" s="102">
        <v>2323</v>
      </c>
      <c r="G656" s="102">
        <v>2296</v>
      </c>
      <c r="H656" s="102">
        <v>2338</v>
      </c>
      <c r="I656" s="102">
        <v>2353</v>
      </c>
      <c r="J656" s="102">
        <v>2368</v>
      </c>
      <c r="K656" s="102">
        <v>2296</v>
      </c>
      <c r="L656" s="102">
        <v>250</v>
      </c>
      <c r="M656" s="105">
        <f t="shared" si="442"/>
        <v>-6750</v>
      </c>
      <c r="N656" s="106">
        <f t="shared" si="443"/>
        <v>-1.1622901420576841</v>
      </c>
    </row>
    <row r="657" spans="1:14">
      <c r="A657" s="102">
        <v>47</v>
      </c>
      <c r="B657" s="103">
        <v>43285</v>
      </c>
      <c r="C657" s="104" t="s">
        <v>78</v>
      </c>
      <c r="D657" s="102" t="s">
        <v>21</v>
      </c>
      <c r="E657" s="102" t="s">
        <v>297</v>
      </c>
      <c r="F657" s="102">
        <v>937</v>
      </c>
      <c r="G657" s="102">
        <v>926</v>
      </c>
      <c r="H657" s="102">
        <v>943</v>
      </c>
      <c r="I657" s="102">
        <v>949</v>
      </c>
      <c r="J657" s="102">
        <v>955</v>
      </c>
      <c r="K657" s="102">
        <v>943</v>
      </c>
      <c r="L657" s="102">
        <v>700</v>
      </c>
      <c r="M657" s="105">
        <f t="shared" si="442"/>
        <v>4200</v>
      </c>
      <c r="N657" s="106">
        <f t="shared" si="443"/>
        <v>0.64034151547492002</v>
      </c>
    </row>
    <row r="658" spans="1:14">
      <c r="A658" s="102">
        <v>48</v>
      </c>
      <c r="B658" s="103">
        <v>43285</v>
      </c>
      <c r="C658" s="104" t="s">
        <v>78</v>
      </c>
      <c r="D658" s="102" t="s">
        <v>21</v>
      </c>
      <c r="E658" s="102" t="s">
        <v>361</v>
      </c>
      <c r="F658" s="102">
        <v>1070</v>
      </c>
      <c r="G658" s="102">
        <v>1055</v>
      </c>
      <c r="H658" s="102">
        <v>1078</v>
      </c>
      <c r="I658" s="102">
        <v>1086</v>
      </c>
      <c r="J658" s="102">
        <v>1094</v>
      </c>
      <c r="K658" s="102">
        <v>1078</v>
      </c>
      <c r="L658" s="102">
        <v>500</v>
      </c>
      <c r="M658" s="105">
        <f t="shared" si="442"/>
        <v>4000</v>
      </c>
      <c r="N658" s="106">
        <f t="shared" si="443"/>
        <v>0.74766355140186924</v>
      </c>
    </row>
    <row r="659" spans="1:14">
      <c r="A659" s="102">
        <v>49</v>
      </c>
      <c r="B659" s="103">
        <v>43285</v>
      </c>
      <c r="C659" s="104" t="s">
        <v>78</v>
      </c>
      <c r="D659" s="102" t="s">
        <v>21</v>
      </c>
      <c r="E659" s="102" t="s">
        <v>362</v>
      </c>
      <c r="F659" s="102">
        <v>409</v>
      </c>
      <c r="G659" s="102">
        <v>399</v>
      </c>
      <c r="H659" s="102">
        <v>414</v>
      </c>
      <c r="I659" s="102">
        <v>419</v>
      </c>
      <c r="J659" s="102">
        <v>424</v>
      </c>
      <c r="K659" s="102">
        <v>414</v>
      </c>
      <c r="L659" s="102">
        <v>800</v>
      </c>
      <c r="M659" s="105">
        <f t="shared" ref="M659" si="444">IF(D659="BUY",(K659-F659)*(L659),(F659-K659)*(L659))</f>
        <v>4000</v>
      </c>
      <c r="N659" s="106">
        <f t="shared" ref="N659" si="445">M659/(L659)/F659%</f>
        <v>1.2224938875305624</v>
      </c>
    </row>
    <row r="660" spans="1:14">
      <c r="A660" s="102">
        <v>50</v>
      </c>
      <c r="B660" s="103">
        <v>43284</v>
      </c>
      <c r="C660" s="104" t="s">
        <v>78</v>
      </c>
      <c r="D660" s="102" t="s">
        <v>21</v>
      </c>
      <c r="E660" s="102" t="s">
        <v>116</v>
      </c>
      <c r="F660" s="102">
        <v>1000</v>
      </c>
      <c r="G660" s="102">
        <v>992</v>
      </c>
      <c r="H660" s="102">
        <v>1005</v>
      </c>
      <c r="I660" s="102">
        <v>1009</v>
      </c>
      <c r="J660" s="102">
        <v>1013</v>
      </c>
      <c r="K660" s="102">
        <v>1005</v>
      </c>
      <c r="L660" s="102">
        <v>1200</v>
      </c>
      <c r="M660" s="105">
        <f t="shared" ref="M660" si="446">IF(D660="BUY",(K660-F660)*(L660),(F660-K660)*(L660))</f>
        <v>6000</v>
      </c>
      <c r="N660" s="106">
        <f t="shared" ref="N660" si="447">M660/(L660)/F660%</f>
        <v>0.5</v>
      </c>
    </row>
    <row r="661" spans="1:14">
      <c r="A661" s="102">
        <v>51</v>
      </c>
      <c r="B661" s="103">
        <v>43284</v>
      </c>
      <c r="C661" s="104" t="s">
        <v>78</v>
      </c>
      <c r="D661" s="102" t="s">
        <v>21</v>
      </c>
      <c r="E661" s="102" t="s">
        <v>360</v>
      </c>
      <c r="F661" s="102">
        <v>750</v>
      </c>
      <c r="G661" s="102">
        <v>740</v>
      </c>
      <c r="H661" s="102">
        <v>755</v>
      </c>
      <c r="I661" s="102">
        <v>760</v>
      </c>
      <c r="J661" s="102">
        <v>765</v>
      </c>
      <c r="K661" s="102">
        <v>755</v>
      </c>
      <c r="L661" s="102">
        <v>700</v>
      </c>
      <c r="M661" s="105">
        <f t="shared" ref="M661:M662" si="448">IF(D661="BUY",(K661-F661)*(L661),(F661-K661)*(L661))</f>
        <v>3500</v>
      </c>
      <c r="N661" s="106">
        <f t="shared" ref="N661:N662" si="449">M661/(L661)/F661%</f>
        <v>0.66666666666666663</v>
      </c>
    </row>
    <row r="662" spans="1:14">
      <c r="A662" s="102">
        <v>52</v>
      </c>
      <c r="B662" s="103">
        <v>43284</v>
      </c>
      <c r="C662" s="104" t="s">
        <v>78</v>
      </c>
      <c r="D662" s="102" t="s">
        <v>21</v>
      </c>
      <c r="E662" s="102" t="s">
        <v>204</v>
      </c>
      <c r="F662" s="102">
        <v>2257</v>
      </c>
      <c r="G662" s="102">
        <v>2230</v>
      </c>
      <c r="H662" s="102">
        <v>2273</v>
      </c>
      <c r="I662" s="102">
        <v>2287</v>
      </c>
      <c r="J662" s="102">
        <v>2304</v>
      </c>
      <c r="K662" s="102">
        <v>2273</v>
      </c>
      <c r="L662" s="102">
        <v>250</v>
      </c>
      <c r="M662" s="105">
        <f t="shared" si="448"/>
        <v>4000</v>
      </c>
      <c r="N662" s="106">
        <f t="shared" si="449"/>
        <v>0.70890562693841386</v>
      </c>
    </row>
    <row r="663" spans="1:14">
      <c r="A663" s="102">
        <v>53</v>
      </c>
      <c r="B663" s="103">
        <v>43283</v>
      </c>
      <c r="C663" s="104" t="s">
        <v>78</v>
      </c>
      <c r="D663" s="102" t="s">
        <v>21</v>
      </c>
      <c r="E663" s="102" t="s">
        <v>104</v>
      </c>
      <c r="F663" s="102">
        <v>882</v>
      </c>
      <c r="G663" s="102">
        <v>871</v>
      </c>
      <c r="H663" s="102">
        <v>888</v>
      </c>
      <c r="I663" s="102">
        <v>894</v>
      </c>
      <c r="J663" s="102">
        <v>900</v>
      </c>
      <c r="K663" s="102">
        <v>900</v>
      </c>
      <c r="L663" s="102">
        <v>750</v>
      </c>
      <c r="M663" s="105">
        <f t="shared" ref="M663" si="450">IF(D663="BUY",(K663-F663)*(L663),(F663-K663)*(L663))</f>
        <v>13500</v>
      </c>
      <c r="N663" s="106">
        <f t="shared" ref="N663" si="451">M663/(L663)/F663%</f>
        <v>2.0408163265306123</v>
      </c>
    </row>
    <row r="664" spans="1:14">
      <c r="A664" s="102">
        <v>54</v>
      </c>
      <c r="B664" s="103">
        <v>43283</v>
      </c>
      <c r="C664" s="104" t="s">
        <v>78</v>
      </c>
      <c r="D664" s="102" t="s">
        <v>47</v>
      </c>
      <c r="E664" s="102" t="s">
        <v>51</v>
      </c>
      <c r="F664" s="102">
        <v>111</v>
      </c>
      <c r="G664" s="102">
        <v>113</v>
      </c>
      <c r="H664" s="102">
        <v>110</v>
      </c>
      <c r="I664" s="102">
        <v>109</v>
      </c>
      <c r="J664" s="102">
        <v>108</v>
      </c>
      <c r="K664" s="102">
        <v>110</v>
      </c>
      <c r="L664" s="102">
        <v>4000</v>
      </c>
      <c r="M664" s="105">
        <f t="shared" ref="M664" si="452">IF(D664="BUY",(K664-F664)*(L664),(F664-K664)*(L664))</f>
        <v>4000</v>
      </c>
      <c r="N664" s="106">
        <f t="shared" ref="N664" si="453">M664/(L664)/F664%</f>
        <v>0.9009009009009008</v>
      </c>
    </row>
    <row r="665" spans="1:14">
      <c r="A665" s="107" t="s">
        <v>25</v>
      </c>
      <c r="B665" s="108"/>
      <c r="C665" s="109"/>
      <c r="D665" s="110"/>
      <c r="E665" s="111"/>
      <c r="F665" s="111"/>
      <c r="G665" s="112"/>
      <c r="H665" s="111"/>
      <c r="I665" s="111"/>
      <c r="J665" s="111"/>
      <c r="K665" s="111"/>
      <c r="M665" s="113"/>
    </row>
    <row r="666" spans="1:14">
      <c r="A666" s="107" t="s">
        <v>25</v>
      </c>
      <c r="B666" s="108"/>
      <c r="C666" s="109"/>
      <c r="D666" s="110"/>
      <c r="E666" s="111"/>
      <c r="F666" s="111"/>
      <c r="G666" s="112"/>
      <c r="H666" s="111"/>
      <c r="I666" s="111"/>
      <c r="J666" s="111"/>
      <c r="K666" s="111"/>
    </row>
    <row r="667" spans="1:14" ht="19.5" thickBot="1">
      <c r="A667" s="109"/>
      <c r="B667" s="108"/>
      <c r="C667" s="111"/>
      <c r="D667" s="111"/>
      <c r="E667" s="111"/>
      <c r="F667" s="114"/>
      <c r="G667" s="115"/>
      <c r="H667" s="116" t="s">
        <v>26</v>
      </c>
      <c r="I667" s="116"/>
      <c r="J667" s="117"/>
    </row>
    <row r="668" spans="1:14">
      <c r="A668" s="109"/>
      <c r="B668" s="108"/>
      <c r="C668" s="169" t="s">
        <v>27</v>
      </c>
      <c r="D668" s="169"/>
      <c r="E668" s="118">
        <v>54</v>
      </c>
      <c r="F668" s="119">
        <f>F669+F670+F671+F672+F673+F674</f>
        <v>100</v>
      </c>
      <c r="G668" s="111">
        <v>54</v>
      </c>
      <c r="H668" s="120">
        <f>G669/G668%</f>
        <v>85.185185185185176</v>
      </c>
      <c r="I668" s="120"/>
      <c r="J668" s="120"/>
      <c r="M668" s="113"/>
    </row>
    <row r="669" spans="1:14">
      <c r="A669" s="109"/>
      <c r="B669" s="108"/>
      <c r="C669" s="168" t="s">
        <v>28</v>
      </c>
      <c r="D669" s="168"/>
      <c r="E669" s="121">
        <v>46</v>
      </c>
      <c r="F669" s="122">
        <f>(E669/E668)*100</f>
        <v>85.18518518518519</v>
      </c>
      <c r="G669" s="111">
        <v>46</v>
      </c>
      <c r="H669" s="117"/>
      <c r="I669" s="117"/>
      <c r="J669" s="111"/>
      <c r="K669" s="117"/>
      <c r="M669" s="113"/>
    </row>
    <row r="670" spans="1:14">
      <c r="A670" s="123"/>
      <c r="B670" s="108"/>
      <c r="C670" s="168" t="s">
        <v>30</v>
      </c>
      <c r="D670" s="168"/>
      <c r="E670" s="121">
        <v>0</v>
      </c>
      <c r="F670" s="122">
        <f>(E670/E668)*100</f>
        <v>0</v>
      </c>
      <c r="G670" s="124"/>
      <c r="H670" s="111"/>
      <c r="I670" s="111"/>
      <c r="J670" s="111"/>
      <c r="K670" s="117"/>
      <c r="L670" s="117"/>
      <c r="M670" s="109"/>
    </row>
    <row r="671" spans="1:14">
      <c r="A671" s="123"/>
      <c r="B671" s="108"/>
      <c r="C671" s="168" t="s">
        <v>31</v>
      </c>
      <c r="D671" s="168"/>
      <c r="E671" s="121">
        <v>0</v>
      </c>
      <c r="F671" s="122">
        <f>(E671/E668)*100</f>
        <v>0</v>
      </c>
      <c r="G671" s="124"/>
      <c r="H671" s="111"/>
      <c r="J671" s="111"/>
      <c r="K671" s="117"/>
      <c r="L671" s="127"/>
    </row>
    <row r="672" spans="1:14">
      <c r="A672" s="123"/>
      <c r="B672" s="108"/>
      <c r="C672" s="168" t="s">
        <v>32</v>
      </c>
      <c r="D672" s="168"/>
      <c r="E672" s="121">
        <v>8</v>
      </c>
      <c r="F672" s="122">
        <f>(E672/E668)*100</f>
        <v>14.814814814814813</v>
      </c>
      <c r="G672" s="124"/>
      <c r="H672" s="111"/>
      <c r="I672" s="111"/>
      <c r="J672" s="117"/>
    </row>
    <row r="673" spans="1:14">
      <c r="A673" s="123"/>
      <c r="B673" s="108"/>
      <c r="C673" s="168" t="s">
        <v>34</v>
      </c>
      <c r="D673" s="168"/>
      <c r="E673" s="121">
        <v>0</v>
      </c>
      <c r="F673" s="122">
        <f>(E673/E668)*100</f>
        <v>0</v>
      </c>
      <c r="G673" s="124"/>
      <c r="H673" s="111"/>
      <c r="I673" s="111"/>
      <c r="J673" s="117"/>
      <c r="K673" s="117"/>
      <c r="N673" s="111"/>
    </row>
    <row r="674" spans="1:14" ht="19.5" thickBot="1">
      <c r="A674" s="123"/>
      <c r="B674" s="108"/>
      <c r="C674" s="170" t="s">
        <v>35</v>
      </c>
      <c r="D674" s="170"/>
      <c r="E674" s="125"/>
      <c r="F674" s="126">
        <f>(E674/E668)*100</f>
        <v>0</v>
      </c>
      <c r="G674" s="124"/>
      <c r="H674" s="111"/>
      <c r="I674" s="111"/>
      <c r="J674" s="127"/>
      <c r="K674" s="127"/>
      <c r="L674" s="113"/>
    </row>
    <row r="675" spans="1:14">
      <c r="A675" s="128" t="s">
        <v>36</v>
      </c>
      <c r="B675" s="108"/>
      <c r="C675" s="109"/>
      <c r="D675" s="109"/>
      <c r="E675" s="111"/>
      <c r="F675" s="111"/>
      <c r="G675" s="112"/>
      <c r="H675" s="129"/>
      <c r="I675" s="129"/>
      <c r="J675" s="129"/>
      <c r="K675" s="111"/>
      <c r="M675" s="133"/>
    </row>
    <row r="676" spans="1:14">
      <c r="A676" s="110" t="s">
        <v>37</v>
      </c>
      <c r="B676" s="108"/>
      <c r="C676" s="130"/>
      <c r="D676" s="131"/>
      <c r="E676" s="109"/>
      <c r="F676" s="129"/>
      <c r="G676" s="112"/>
      <c r="H676" s="129"/>
      <c r="I676" s="129"/>
      <c r="J676" s="129"/>
      <c r="K676" s="111"/>
      <c r="M676" s="109"/>
    </row>
    <row r="677" spans="1:14">
      <c r="A677" s="110" t="s">
        <v>38</v>
      </c>
      <c r="B677" s="108"/>
      <c r="C677" s="109"/>
      <c r="D677" s="131"/>
      <c r="E677" s="109"/>
      <c r="F677" s="129"/>
      <c r="G677" s="112"/>
      <c r="H677" s="117"/>
      <c r="I677" s="117"/>
      <c r="J677" s="117"/>
      <c r="K677" s="111"/>
    </row>
    <row r="678" spans="1:14">
      <c r="A678" s="110" t="s">
        <v>39</v>
      </c>
      <c r="B678" s="130"/>
      <c r="C678" s="109"/>
      <c r="D678" s="131"/>
      <c r="E678" s="109"/>
      <c r="F678" s="129"/>
      <c r="G678" s="115"/>
      <c r="H678" s="117"/>
      <c r="I678" s="117"/>
      <c r="J678" s="117"/>
      <c r="K678" s="111"/>
    </row>
    <row r="679" spans="1:14">
      <c r="A679" s="110" t="s">
        <v>40</v>
      </c>
      <c r="B679" s="123"/>
      <c r="C679" s="109"/>
      <c r="D679" s="132"/>
      <c r="E679" s="129"/>
      <c r="F679" s="129"/>
      <c r="G679" s="115"/>
      <c r="H679" s="117"/>
      <c r="I679" s="117"/>
      <c r="J679" s="117"/>
      <c r="K679" s="129"/>
    </row>
    <row r="680" spans="1:14" ht="19.5" thickBot="1"/>
    <row r="681" spans="1:14" ht="19.5" thickBot="1">
      <c r="A681" s="159" t="s">
        <v>0</v>
      </c>
      <c r="B681" s="159"/>
      <c r="C681" s="159"/>
      <c r="D681" s="159"/>
      <c r="E681" s="159"/>
      <c r="F681" s="159"/>
      <c r="G681" s="159"/>
      <c r="H681" s="159"/>
      <c r="I681" s="159"/>
      <c r="J681" s="159"/>
      <c r="K681" s="159"/>
      <c r="L681" s="159"/>
      <c r="M681" s="159"/>
      <c r="N681" s="159"/>
    </row>
    <row r="682" spans="1:14" ht="19.5" thickBot="1">
      <c r="A682" s="159"/>
      <c r="B682" s="159"/>
      <c r="C682" s="159"/>
      <c r="D682" s="159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</row>
    <row r="683" spans="1:14">
      <c r="A683" s="159"/>
      <c r="B683" s="159"/>
      <c r="C683" s="159"/>
      <c r="D683" s="159"/>
      <c r="E683" s="159"/>
      <c r="F683" s="159"/>
      <c r="G683" s="159"/>
      <c r="H683" s="159"/>
      <c r="I683" s="159"/>
      <c r="J683" s="159"/>
      <c r="K683" s="159"/>
      <c r="L683" s="159"/>
      <c r="M683" s="159"/>
      <c r="N683" s="159"/>
    </row>
    <row r="684" spans="1:14">
      <c r="A684" s="171" t="s">
        <v>1</v>
      </c>
      <c r="B684" s="171"/>
      <c r="C684" s="171"/>
      <c r="D684" s="171"/>
      <c r="E684" s="171"/>
      <c r="F684" s="171"/>
      <c r="G684" s="171"/>
      <c r="H684" s="171"/>
      <c r="I684" s="171"/>
      <c r="J684" s="171"/>
      <c r="K684" s="171"/>
      <c r="L684" s="171"/>
      <c r="M684" s="171"/>
      <c r="N684" s="171"/>
    </row>
    <row r="685" spans="1:14">
      <c r="A685" s="171" t="s">
        <v>2</v>
      </c>
      <c r="B685" s="171"/>
      <c r="C685" s="171"/>
      <c r="D685" s="171"/>
      <c r="E685" s="171"/>
      <c r="F685" s="171"/>
      <c r="G685" s="171"/>
      <c r="H685" s="171"/>
      <c r="I685" s="171"/>
      <c r="J685" s="171"/>
      <c r="K685" s="171"/>
      <c r="L685" s="171"/>
      <c r="M685" s="171"/>
      <c r="N685" s="171"/>
    </row>
    <row r="686" spans="1:14" ht="19.5" thickBot="1">
      <c r="A686" s="161" t="s">
        <v>3</v>
      </c>
      <c r="B686" s="161"/>
      <c r="C686" s="161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</row>
    <row r="687" spans="1:14">
      <c r="A687" s="162" t="s">
        <v>355</v>
      </c>
      <c r="B687" s="162"/>
      <c r="C687" s="162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</row>
    <row r="688" spans="1:14">
      <c r="A688" s="162" t="s">
        <v>5</v>
      </c>
      <c r="B688" s="162"/>
      <c r="C688" s="162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</row>
    <row r="689" spans="1:14">
      <c r="A689" s="163" t="s">
        <v>6</v>
      </c>
      <c r="B689" s="164" t="s">
        <v>7</v>
      </c>
      <c r="C689" s="164" t="s">
        <v>8</v>
      </c>
      <c r="D689" s="163" t="s">
        <v>9</v>
      </c>
      <c r="E689" s="163" t="s">
        <v>10</v>
      </c>
      <c r="F689" s="164" t="s">
        <v>11</v>
      </c>
      <c r="G689" s="164" t="s">
        <v>12</v>
      </c>
      <c r="H689" s="165" t="s">
        <v>13</v>
      </c>
      <c r="I689" s="165" t="s">
        <v>14</v>
      </c>
      <c r="J689" s="165" t="s">
        <v>15</v>
      </c>
      <c r="K689" s="166" t="s">
        <v>16</v>
      </c>
      <c r="L689" s="164" t="s">
        <v>17</v>
      </c>
      <c r="M689" s="164" t="s">
        <v>18</v>
      </c>
      <c r="N689" s="164" t="s">
        <v>19</v>
      </c>
    </row>
    <row r="690" spans="1:14">
      <c r="A690" s="163"/>
      <c r="B690" s="164"/>
      <c r="C690" s="164"/>
      <c r="D690" s="163"/>
      <c r="E690" s="163"/>
      <c r="F690" s="164"/>
      <c r="G690" s="164"/>
      <c r="H690" s="164"/>
      <c r="I690" s="164"/>
      <c r="J690" s="164"/>
      <c r="K690" s="167"/>
      <c r="L690" s="164"/>
      <c r="M690" s="164"/>
      <c r="N690" s="164"/>
    </row>
    <row r="691" spans="1:14">
      <c r="A691" s="102">
        <v>1</v>
      </c>
      <c r="B691" s="103">
        <v>43280</v>
      </c>
      <c r="C691" s="104" t="s">
        <v>78</v>
      </c>
      <c r="D691" s="102" t="s">
        <v>21</v>
      </c>
      <c r="E691" s="102" t="s">
        <v>99</v>
      </c>
      <c r="F691" s="102">
        <v>1354</v>
      </c>
      <c r="G691" s="102">
        <v>1344</v>
      </c>
      <c r="H691" s="102">
        <v>1360</v>
      </c>
      <c r="I691" s="102">
        <v>1365</v>
      </c>
      <c r="J691" s="102">
        <v>1370</v>
      </c>
      <c r="K691" s="102">
        <v>1344</v>
      </c>
      <c r="L691" s="102">
        <v>800</v>
      </c>
      <c r="M691" s="105">
        <f t="shared" ref="M691:M699" si="454">IF(D691="BUY",(K691-F691)*(L691),(F691-K691)*(L691))</f>
        <v>-8000</v>
      </c>
      <c r="N691" s="106">
        <f t="shared" ref="N691:N699" si="455">M691/(L691)/F691%</f>
        <v>-0.73855243722304287</v>
      </c>
    </row>
    <row r="692" spans="1:14">
      <c r="A692" s="102">
        <v>2</v>
      </c>
      <c r="B692" s="103">
        <v>43280</v>
      </c>
      <c r="C692" s="104" t="s">
        <v>78</v>
      </c>
      <c r="D692" s="102" t="s">
        <v>21</v>
      </c>
      <c r="E692" s="102" t="s">
        <v>67</v>
      </c>
      <c r="F692" s="102">
        <v>232.5</v>
      </c>
      <c r="G692" s="102">
        <v>230.5</v>
      </c>
      <c r="H692" s="102">
        <v>233.5</v>
      </c>
      <c r="I692" s="102">
        <v>234.5</v>
      </c>
      <c r="J692" s="102">
        <v>235.5</v>
      </c>
      <c r="K692" s="102">
        <v>233.5</v>
      </c>
      <c r="L692" s="102">
        <v>3500</v>
      </c>
      <c r="M692" s="105">
        <f t="shared" si="454"/>
        <v>3500</v>
      </c>
      <c r="N692" s="106">
        <f t="shared" si="455"/>
        <v>0.43010752688172038</v>
      </c>
    </row>
    <row r="693" spans="1:14">
      <c r="A693" s="102">
        <v>3</v>
      </c>
      <c r="B693" s="103">
        <v>43280</v>
      </c>
      <c r="C693" s="104" t="s">
        <v>78</v>
      </c>
      <c r="D693" s="102" t="s">
        <v>21</v>
      </c>
      <c r="E693" s="102" t="s">
        <v>336</v>
      </c>
      <c r="F693" s="102">
        <v>860</v>
      </c>
      <c r="G693" s="102">
        <v>852</v>
      </c>
      <c r="H693" s="102">
        <v>864</v>
      </c>
      <c r="I693" s="102">
        <v>868</v>
      </c>
      <c r="J693" s="102">
        <v>872</v>
      </c>
      <c r="K693" s="102">
        <v>864</v>
      </c>
      <c r="L693" s="102">
        <v>1100</v>
      </c>
      <c r="M693" s="105">
        <f t="shared" si="454"/>
        <v>4400</v>
      </c>
      <c r="N693" s="106">
        <f t="shared" si="455"/>
        <v>0.46511627906976744</v>
      </c>
    </row>
    <row r="694" spans="1:14">
      <c r="A694" s="102">
        <v>4</v>
      </c>
      <c r="B694" s="103">
        <v>43279</v>
      </c>
      <c r="C694" s="104" t="s">
        <v>78</v>
      </c>
      <c r="D694" s="102" t="s">
        <v>21</v>
      </c>
      <c r="E694" s="102" t="s">
        <v>126</v>
      </c>
      <c r="F694" s="102">
        <v>548</v>
      </c>
      <c r="G694" s="102">
        <v>540</v>
      </c>
      <c r="H694" s="102">
        <v>552</v>
      </c>
      <c r="I694" s="102">
        <v>556</v>
      </c>
      <c r="J694" s="102">
        <v>560</v>
      </c>
      <c r="K694" s="102">
        <v>540</v>
      </c>
      <c r="L694" s="102">
        <v>1061</v>
      </c>
      <c r="M694" s="105">
        <f t="shared" ref="M694" si="456">IF(D694="BUY",(K694-F694)*(L694),(F694-K694)*(L694))</f>
        <v>-8488</v>
      </c>
      <c r="N694" s="106">
        <f t="shared" ref="N694" si="457">M694/(L694)/F694%</f>
        <v>-1.4598540145985401</v>
      </c>
    </row>
    <row r="695" spans="1:14">
      <c r="A695" s="102">
        <v>5</v>
      </c>
      <c r="B695" s="103">
        <v>43279</v>
      </c>
      <c r="C695" s="104" t="s">
        <v>78</v>
      </c>
      <c r="D695" s="102" t="s">
        <v>21</v>
      </c>
      <c r="E695" s="102" t="s">
        <v>49</v>
      </c>
      <c r="F695" s="102">
        <v>2127</v>
      </c>
      <c r="G695" s="102">
        <v>2112</v>
      </c>
      <c r="H695" s="102">
        <v>2135</v>
      </c>
      <c r="I695" s="102">
        <v>2143</v>
      </c>
      <c r="J695" s="102">
        <v>2150</v>
      </c>
      <c r="K695" s="102">
        <v>2112</v>
      </c>
      <c r="L695" s="102">
        <v>500</v>
      </c>
      <c r="M695" s="105">
        <f t="shared" si="454"/>
        <v>-7500</v>
      </c>
      <c r="N695" s="106">
        <f t="shared" si="455"/>
        <v>-0.70521861777150918</v>
      </c>
    </row>
    <row r="696" spans="1:14">
      <c r="A696" s="102">
        <v>6</v>
      </c>
      <c r="B696" s="103">
        <v>43278</v>
      </c>
      <c r="C696" s="104" t="s">
        <v>78</v>
      </c>
      <c r="D696" s="102" t="s">
        <v>21</v>
      </c>
      <c r="E696" s="102" t="s">
        <v>347</v>
      </c>
      <c r="F696" s="102">
        <v>579</v>
      </c>
      <c r="G696" s="102">
        <v>573</v>
      </c>
      <c r="H696" s="102">
        <v>583</v>
      </c>
      <c r="I696" s="102">
        <v>587</v>
      </c>
      <c r="J696" s="102">
        <v>591</v>
      </c>
      <c r="K696" s="102">
        <v>583</v>
      </c>
      <c r="L696" s="102">
        <v>1000</v>
      </c>
      <c r="M696" s="105">
        <f t="shared" si="454"/>
        <v>4000</v>
      </c>
      <c r="N696" s="106">
        <f t="shared" si="455"/>
        <v>0.69084628670120896</v>
      </c>
    </row>
    <row r="697" spans="1:14">
      <c r="A697" s="102">
        <v>7</v>
      </c>
      <c r="B697" s="103">
        <v>43278</v>
      </c>
      <c r="C697" s="104" t="s">
        <v>78</v>
      </c>
      <c r="D697" s="102" t="s">
        <v>47</v>
      </c>
      <c r="E697" s="102" t="s">
        <v>120</v>
      </c>
      <c r="F697" s="102">
        <v>275</v>
      </c>
      <c r="G697" s="102">
        <v>278</v>
      </c>
      <c r="H697" s="102">
        <v>273.5</v>
      </c>
      <c r="I697" s="102">
        <v>271</v>
      </c>
      <c r="J697" s="102">
        <v>268.5</v>
      </c>
      <c r="K697" s="102">
        <v>278</v>
      </c>
      <c r="L697" s="102">
        <v>2750</v>
      </c>
      <c r="M697" s="105">
        <f t="shared" si="454"/>
        <v>-8250</v>
      </c>
      <c r="N697" s="106">
        <f t="shared" si="455"/>
        <v>-1.0909090909090908</v>
      </c>
    </row>
    <row r="698" spans="1:14">
      <c r="A698" s="102">
        <v>8</v>
      </c>
      <c r="B698" s="103">
        <v>43278</v>
      </c>
      <c r="C698" s="104" t="s">
        <v>78</v>
      </c>
      <c r="D698" s="102" t="s">
        <v>47</v>
      </c>
      <c r="E698" s="102" t="s">
        <v>115</v>
      </c>
      <c r="F698" s="102">
        <v>276</v>
      </c>
      <c r="G698" s="102">
        <v>280</v>
      </c>
      <c r="H698" s="102">
        <v>273.5</v>
      </c>
      <c r="I698" s="102">
        <v>271</v>
      </c>
      <c r="J698" s="102">
        <v>268.5</v>
      </c>
      <c r="K698" s="102">
        <v>271</v>
      </c>
      <c r="L698" s="102">
        <v>1500</v>
      </c>
      <c r="M698" s="105">
        <f t="shared" si="454"/>
        <v>7500</v>
      </c>
      <c r="N698" s="106">
        <f t="shared" si="455"/>
        <v>1.8115942028985508</v>
      </c>
    </row>
    <row r="699" spans="1:14">
      <c r="A699" s="102">
        <v>9</v>
      </c>
      <c r="B699" s="103">
        <v>43277</v>
      </c>
      <c r="C699" s="104" t="s">
        <v>78</v>
      </c>
      <c r="D699" s="102" t="s">
        <v>21</v>
      </c>
      <c r="E699" s="102" t="s">
        <v>60</v>
      </c>
      <c r="F699" s="102">
        <v>167.5</v>
      </c>
      <c r="G699" s="102">
        <v>164.5</v>
      </c>
      <c r="H699" s="102">
        <v>269</v>
      </c>
      <c r="I699" s="102">
        <v>270.5</v>
      </c>
      <c r="J699" s="102">
        <v>272</v>
      </c>
      <c r="K699" s="102">
        <v>164.5</v>
      </c>
      <c r="L699" s="102">
        <v>2250</v>
      </c>
      <c r="M699" s="105">
        <f t="shared" si="454"/>
        <v>-6750</v>
      </c>
      <c r="N699" s="106">
        <f t="shared" si="455"/>
        <v>-1.791044776119403</v>
      </c>
    </row>
    <row r="700" spans="1:14">
      <c r="A700" s="102">
        <v>10</v>
      </c>
      <c r="B700" s="103">
        <v>43277</v>
      </c>
      <c r="C700" s="104" t="s">
        <v>78</v>
      </c>
      <c r="D700" s="102" t="s">
        <v>21</v>
      </c>
      <c r="E700" s="102" t="s">
        <v>358</v>
      </c>
      <c r="F700" s="102">
        <v>455</v>
      </c>
      <c r="G700" s="102">
        <v>450</v>
      </c>
      <c r="H700" s="102">
        <v>459</v>
      </c>
      <c r="I700" s="102">
        <v>463</v>
      </c>
      <c r="J700" s="102">
        <v>467</v>
      </c>
      <c r="K700" s="102">
        <v>459</v>
      </c>
      <c r="L700" s="102">
        <v>1500</v>
      </c>
      <c r="M700" s="105">
        <f t="shared" ref="M700:M704" si="458">IF(D700="BUY",(K700-F700)*(L700),(F700-K700)*(L700))</f>
        <v>6000</v>
      </c>
      <c r="N700" s="106">
        <f t="shared" ref="N700:N704" si="459">M700/(L700)/F700%</f>
        <v>0.87912087912087911</v>
      </c>
    </row>
    <row r="701" spans="1:14">
      <c r="A701" s="102">
        <v>11</v>
      </c>
      <c r="B701" s="103">
        <v>43277</v>
      </c>
      <c r="C701" s="104" t="s">
        <v>78</v>
      </c>
      <c r="D701" s="102" t="s">
        <v>47</v>
      </c>
      <c r="E701" s="102" t="s">
        <v>115</v>
      </c>
      <c r="F701" s="102">
        <v>281.5</v>
      </c>
      <c r="G701" s="102">
        <v>285</v>
      </c>
      <c r="H701" s="102">
        <v>279</v>
      </c>
      <c r="I701" s="102">
        <v>276.5</v>
      </c>
      <c r="J701" s="102">
        <v>275</v>
      </c>
      <c r="K701" s="102">
        <v>279</v>
      </c>
      <c r="L701" s="102">
        <v>1500</v>
      </c>
      <c r="M701" s="105">
        <f t="shared" si="458"/>
        <v>3750</v>
      </c>
      <c r="N701" s="106">
        <f t="shared" si="459"/>
        <v>0.88809946714031973</v>
      </c>
    </row>
    <row r="702" spans="1:14">
      <c r="A702" s="102">
        <v>12</v>
      </c>
      <c r="B702" s="103">
        <v>43276</v>
      </c>
      <c r="C702" s="104" t="s">
        <v>78</v>
      </c>
      <c r="D702" s="102" t="s">
        <v>21</v>
      </c>
      <c r="E702" s="102" t="s">
        <v>347</v>
      </c>
      <c r="F702" s="102">
        <v>587.5</v>
      </c>
      <c r="G702" s="102">
        <v>582</v>
      </c>
      <c r="H702" s="102">
        <v>591</v>
      </c>
      <c r="I702" s="102">
        <v>594.5</v>
      </c>
      <c r="J702" s="102">
        <v>598</v>
      </c>
      <c r="K702" s="102">
        <v>591</v>
      </c>
      <c r="L702" s="102">
        <v>1100</v>
      </c>
      <c r="M702" s="105">
        <f t="shared" si="458"/>
        <v>3850</v>
      </c>
      <c r="N702" s="106">
        <f t="shared" si="459"/>
        <v>0.5957446808510638</v>
      </c>
    </row>
    <row r="703" spans="1:14">
      <c r="A703" s="102">
        <v>13</v>
      </c>
      <c r="B703" s="103">
        <v>43276</v>
      </c>
      <c r="C703" s="104" t="s">
        <v>78</v>
      </c>
      <c r="D703" s="102" t="s">
        <v>47</v>
      </c>
      <c r="E703" s="102" t="s">
        <v>51</v>
      </c>
      <c r="F703" s="102">
        <v>119.5</v>
      </c>
      <c r="G703" s="102">
        <v>121.5</v>
      </c>
      <c r="H703" s="102">
        <v>118.5</v>
      </c>
      <c r="I703" s="102">
        <v>117.5</v>
      </c>
      <c r="J703" s="102">
        <v>116.5</v>
      </c>
      <c r="K703" s="102">
        <v>118.5</v>
      </c>
      <c r="L703" s="102">
        <v>4000</v>
      </c>
      <c r="M703" s="105">
        <f t="shared" si="458"/>
        <v>4000</v>
      </c>
      <c r="N703" s="106">
        <f t="shared" si="459"/>
        <v>0.83682008368200833</v>
      </c>
    </row>
    <row r="704" spans="1:14">
      <c r="A704" s="102">
        <v>14</v>
      </c>
      <c r="B704" s="103">
        <v>43273</v>
      </c>
      <c r="C704" s="104" t="s">
        <v>78</v>
      </c>
      <c r="D704" s="102" t="s">
        <v>21</v>
      </c>
      <c r="E704" s="102" t="s">
        <v>241</v>
      </c>
      <c r="F704" s="102">
        <v>137</v>
      </c>
      <c r="G704" s="102">
        <v>136</v>
      </c>
      <c r="H704" s="102">
        <v>137.5</v>
      </c>
      <c r="I704" s="102">
        <v>138</v>
      </c>
      <c r="J704" s="102">
        <v>138.5</v>
      </c>
      <c r="K704" s="102">
        <v>136</v>
      </c>
      <c r="L704" s="102">
        <v>7000</v>
      </c>
      <c r="M704" s="105">
        <f t="shared" si="458"/>
        <v>-7000</v>
      </c>
      <c r="N704" s="106">
        <f t="shared" si="459"/>
        <v>-0.72992700729927007</v>
      </c>
    </row>
    <row r="705" spans="1:14">
      <c r="A705" s="102">
        <v>15</v>
      </c>
      <c r="B705" s="103">
        <v>43273</v>
      </c>
      <c r="C705" s="104" t="s">
        <v>78</v>
      </c>
      <c r="D705" s="102" t="s">
        <v>47</v>
      </c>
      <c r="E705" s="102" t="s">
        <v>278</v>
      </c>
      <c r="F705" s="102">
        <v>1686</v>
      </c>
      <c r="G705" s="102">
        <v>1704</v>
      </c>
      <c r="H705" s="102">
        <v>1678</v>
      </c>
      <c r="I705" s="102">
        <v>1670</v>
      </c>
      <c r="J705" s="102">
        <v>1672</v>
      </c>
      <c r="K705" s="102">
        <v>1672</v>
      </c>
      <c r="L705" s="102">
        <v>500</v>
      </c>
      <c r="M705" s="105">
        <f t="shared" ref="M705" si="460">IF(D705="BUY",(K705-F705)*(L705),(F705-K705)*(L705))</f>
        <v>7000</v>
      </c>
      <c r="N705" s="106">
        <f t="shared" ref="N705" si="461">M705/(L705)/F705%</f>
        <v>0.83036773428232502</v>
      </c>
    </row>
    <row r="706" spans="1:14">
      <c r="A706" s="102">
        <v>16</v>
      </c>
      <c r="B706" s="103">
        <v>43273</v>
      </c>
      <c r="C706" s="104" t="s">
        <v>78</v>
      </c>
      <c r="D706" s="102" t="s">
        <v>47</v>
      </c>
      <c r="E706" s="102" t="s">
        <v>270</v>
      </c>
      <c r="F706" s="102">
        <v>209.3</v>
      </c>
      <c r="G706" s="102">
        <v>211.3</v>
      </c>
      <c r="H706" s="102">
        <v>208</v>
      </c>
      <c r="I706" s="102">
        <v>206.8</v>
      </c>
      <c r="J706" s="102">
        <v>205.6</v>
      </c>
      <c r="K706" s="102">
        <v>211.3</v>
      </c>
      <c r="L706" s="102">
        <v>3399</v>
      </c>
      <c r="M706" s="105">
        <f t="shared" ref="M706:M707" si="462">IF(D706="BUY",(K706-F706)*(L706),(F706-K706)*(L706))</f>
        <v>-6798</v>
      </c>
      <c r="N706" s="106">
        <f t="shared" ref="N706:N707" si="463">M706/(L706)/F706%</f>
        <v>-0.95556617295747737</v>
      </c>
    </row>
    <row r="707" spans="1:14">
      <c r="A707" s="102">
        <v>17</v>
      </c>
      <c r="B707" s="103">
        <v>43273</v>
      </c>
      <c r="C707" s="104" t="s">
        <v>78</v>
      </c>
      <c r="D707" s="102" t="s">
        <v>47</v>
      </c>
      <c r="E707" s="102" t="s">
        <v>67</v>
      </c>
      <c r="F707" s="102">
        <v>221</v>
      </c>
      <c r="G707" s="102">
        <v>223</v>
      </c>
      <c r="H707" s="102">
        <v>220</v>
      </c>
      <c r="I707" s="102">
        <v>219</v>
      </c>
      <c r="J707" s="102">
        <v>218</v>
      </c>
      <c r="K707" s="102">
        <v>220</v>
      </c>
      <c r="L707" s="102">
        <v>3500</v>
      </c>
      <c r="M707" s="105">
        <f t="shared" si="462"/>
        <v>3500</v>
      </c>
      <c r="N707" s="106">
        <f t="shared" si="463"/>
        <v>0.45248868778280543</v>
      </c>
    </row>
    <row r="708" spans="1:14">
      <c r="A708" s="102">
        <v>18</v>
      </c>
      <c r="B708" s="103">
        <v>43272</v>
      </c>
      <c r="C708" s="104" t="s">
        <v>78</v>
      </c>
      <c r="D708" s="102" t="s">
        <v>47</v>
      </c>
      <c r="E708" s="102" t="s">
        <v>102</v>
      </c>
      <c r="F708" s="102">
        <v>378</v>
      </c>
      <c r="G708" s="102">
        <v>385</v>
      </c>
      <c r="H708" s="102">
        <v>374.5</v>
      </c>
      <c r="I708" s="102">
        <v>371</v>
      </c>
      <c r="J708" s="102">
        <v>368.5</v>
      </c>
      <c r="K708" s="102">
        <v>371</v>
      </c>
      <c r="L708" s="102">
        <v>1200</v>
      </c>
      <c r="M708" s="105">
        <f t="shared" ref="M708" si="464">IF(D708="BUY",(K708-F708)*(L708),(F708-K708)*(L708))</f>
        <v>8400</v>
      </c>
      <c r="N708" s="106">
        <f t="shared" ref="N708" si="465">M708/(L708)/F708%</f>
        <v>1.8518518518518519</v>
      </c>
    </row>
    <row r="709" spans="1:14">
      <c r="A709" s="102">
        <v>19</v>
      </c>
      <c r="B709" s="103">
        <v>43272</v>
      </c>
      <c r="C709" s="104" t="s">
        <v>78</v>
      </c>
      <c r="D709" s="102" t="s">
        <v>47</v>
      </c>
      <c r="E709" s="102" t="s">
        <v>53</v>
      </c>
      <c r="F709" s="102">
        <v>84.5</v>
      </c>
      <c r="G709" s="102">
        <v>86.5</v>
      </c>
      <c r="H709" s="102">
        <v>83.5</v>
      </c>
      <c r="I709" s="102">
        <v>82.5</v>
      </c>
      <c r="J709" s="102">
        <v>81.5</v>
      </c>
      <c r="K709" s="102">
        <v>83.5</v>
      </c>
      <c r="L709" s="102">
        <v>3500</v>
      </c>
      <c r="M709" s="105">
        <f t="shared" ref="M709:M710" si="466">IF(D709="BUY",(K709-F709)*(L709),(F709-K709)*(L709))</f>
        <v>3500</v>
      </c>
      <c r="N709" s="106">
        <f t="shared" ref="N709:N710" si="467">M709/(L709)/F709%</f>
        <v>1.1834319526627219</v>
      </c>
    </row>
    <row r="710" spans="1:14">
      <c r="A710" s="102">
        <v>20</v>
      </c>
      <c r="B710" s="103">
        <v>43272</v>
      </c>
      <c r="C710" s="104" t="s">
        <v>78</v>
      </c>
      <c r="D710" s="102" t="s">
        <v>47</v>
      </c>
      <c r="E710" s="102" t="s">
        <v>278</v>
      </c>
      <c r="F710" s="102">
        <v>1790</v>
      </c>
      <c r="G710" s="102">
        <v>1805</v>
      </c>
      <c r="H710" s="102">
        <v>1782</v>
      </c>
      <c r="I710" s="102">
        <v>1774</v>
      </c>
      <c r="J710" s="102">
        <v>1766</v>
      </c>
      <c r="K710" s="102">
        <v>1766</v>
      </c>
      <c r="L710" s="102">
        <v>500</v>
      </c>
      <c r="M710" s="105">
        <f t="shared" si="466"/>
        <v>12000</v>
      </c>
      <c r="N710" s="106">
        <f t="shared" si="467"/>
        <v>1.3407821229050281</v>
      </c>
    </row>
    <row r="711" spans="1:14">
      <c r="A711" s="102">
        <v>21</v>
      </c>
      <c r="B711" s="103">
        <v>43271</v>
      </c>
      <c r="C711" s="104" t="s">
        <v>78</v>
      </c>
      <c r="D711" s="102" t="s">
        <v>21</v>
      </c>
      <c r="E711" s="102" t="s">
        <v>357</v>
      </c>
      <c r="F711" s="102">
        <v>334</v>
      </c>
      <c r="G711" s="102">
        <v>331</v>
      </c>
      <c r="H711" s="102">
        <v>335.5</v>
      </c>
      <c r="I711" s="102">
        <v>337</v>
      </c>
      <c r="J711" s="102">
        <v>338.5</v>
      </c>
      <c r="K711" s="102">
        <v>335.5</v>
      </c>
      <c r="L711" s="102">
        <v>3000</v>
      </c>
      <c r="M711" s="105">
        <f t="shared" ref="M711" si="468">IF(D711="BUY",(K711-F711)*(L711),(F711-K711)*(L711))</f>
        <v>4500</v>
      </c>
      <c r="N711" s="106">
        <f t="shared" ref="N711" si="469">M711/(L711)/F711%</f>
        <v>0.44910179640718567</v>
      </c>
    </row>
    <row r="712" spans="1:14">
      <c r="A712" s="102">
        <v>22</v>
      </c>
      <c r="B712" s="103">
        <v>43271</v>
      </c>
      <c r="C712" s="104" t="s">
        <v>78</v>
      </c>
      <c r="D712" s="102" t="s">
        <v>21</v>
      </c>
      <c r="E712" s="102" t="s">
        <v>126</v>
      </c>
      <c r="F712" s="102">
        <v>563</v>
      </c>
      <c r="G712" s="102">
        <v>557</v>
      </c>
      <c r="H712" s="102">
        <v>566.5</v>
      </c>
      <c r="I712" s="102">
        <v>570</v>
      </c>
      <c r="J712" s="102">
        <v>573.5</v>
      </c>
      <c r="K712" s="102">
        <v>566.5</v>
      </c>
      <c r="L712" s="102">
        <v>1061</v>
      </c>
      <c r="M712" s="105">
        <f t="shared" ref="M712" si="470">IF(D712="BUY",(K712-F712)*(L712),(F712-K712)*(L712))</f>
        <v>3713.5</v>
      </c>
      <c r="N712" s="106">
        <f t="shared" ref="N712" si="471">M712/(L712)/F712%</f>
        <v>0.62166962699822381</v>
      </c>
    </row>
    <row r="713" spans="1:14">
      <c r="A713" s="102">
        <v>23</v>
      </c>
      <c r="B713" s="103">
        <v>43271</v>
      </c>
      <c r="C713" s="104" t="s">
        <v>78</v>
      </c>
      <c r="D713" s="102" t="s">
        <v>47</v>
      </c>
      <c r="E713" s="102" t="s">
        <v>253</v>
      </c>
      <c r="F713" s="102">
        <v>855</v>
      </c>
      <c r="G713" s="102">
        <v>862</v>
      </c>
      <c r="H713" s="102">
        <v>851</v>
      </c>
      <c r="I713" s="102">
        <v>847</v>
      </c>
      <c r="J713" s="102">
        <v>843</v>
      </c>
      <c r="K713" s="102">
        <v>843</v>
      </c>
      <c r="L713" s="102">
        <v>1000</v>
      </c>
      <c r="M713" s="105">
        <f t="shared" ref="M713" si="472">IF(D713="BUY",(K713-F713)*(L713),(F713-K713)*(L713))</f>
        <v>12000</v>
      </c>
      <c r="N713" s="106">
        <f t="shared" ref="N713" si="473">M713/(L713)/F713%</f>
        <v>1.4035087719298245</v>
      </c>
    </row>
    <row r="714" spans="1:14">
      <c r="A714" s="102">
        <v>24</v>
      </c>
      <c r="B714" s="103">
        <v>43270</v>
      </c>
      <c r="C714" s="104" t="s">
        <v>78</v>
      </c>
      <c r="D714" s="102" t="s">
        <v>47</v>
      </c>
      <c r="E714" s="102" t="s">
        <v>48</v>
      </c>
      <c r="F714" s="102">
        <v>110.6</v>
      </c>
      <c r="G714" s="102">
        <v>111.8</v>
      </c>
      <c r="H714" s="102">
        <v>110</v>
      </c>
      <c r="I714" s="102">
        <v>109.4</v>
      </c>
      <c r="J714" s="102">
        <v>108.8</v>
      </c>
      <c r="K714" s="102">
        <v>109.4</v>
      </c>
      <c r="L714" s="102">
        <v>6000</v>
      </c>
      <c r="M714" s="105">
        <f t="shared" ref="M714" si="474">IF(D714="BUY",(K714-F714)*(L714),(F714-K714)*(L714))</f>
        <v>7199.9999999999318</v>
      </c>
      <c r="N714" s="106">
        <f t="shared" ref="N714" si="475">M714/(L714)/F714%</f>
        <v>1.0849909584086699</v>
      </c>
    </row>
    <row r="715" spans="1:14">
      <c r="A715" s="102">
        <v>25</v>
      </c>
      <c r="B715" s="103">
        <v>43270</v>
      </c>
      <c r="C715" s="104" t="s">
        <v>78</v>
      </c>
      <c r="D715" s="102" t="s">
        <v>47</v>
      </c>
      <c r="E715" s="102" t="s">
        <v>194</v>
      </c>
      <c r="F715" s="102">
        <v>946</v>
      </c>
      <c r="G715" s="102">
        <v>661</v>
      </c>
      <c r="H715" s="102">
        <v>938</v>
      </c>
      <c r="I715" s="102">
        <v>930</v>
      </c>
      <c r="J715" s="102">
        <v>922</v>
      </c>
      <c r="K715" s="102">
        <v>938</v>
      </c>
      <c r="L715" s="102">
        <v>550</v>
      </c>
      <c r="M715" s="105">
        <f t="shared" ref="M715:M717" si="476">IF(D715="BUY",(K715-F715)*(L715),(F715-K715)*(L715))</f>
        <v>4400</v>
      </c>
      <c r="N715" s="106">
        <f t="shared" ref="N715:N717" si="477">M715/(L715)/F715%</f>
        <v>0.84566596194503163</v>
      </c>
    </row>
    <row r="716" spans="1:14">
      <c r="A716" s="102">
        <v>26</v>
      </c>
      <c r="B716" s="103">
        <v>43269</v>
      </c>
      <c r="C716" s="104" t="s">
        <v>78</v>
      </c>
      <c r="D716" s="102" t="s">
        <v>21</v>
      </c>
      <c r="E716" s="102" t="s">
        <v>120</v>
      </c>
      <c r="F716" s="102">
        <v>293.2</v>
      </c>
      <c r="G716" s="102">
        <v>290</v>
      </c>
      <c r="H716" s="102">
        <v>295</v>
      </c>
      <c r="I716" s="102">
        <v>296.5</v>
      </c>
      <c r="J716" s="102">
        <v>298</v>
      </c>
      <c r="K716" s="102">
        <v>290</v>
      </c>
      <c r="L716" s="102">
        <v>2750</v>
      </c>
      <c r="M716" s="105">
        <f t="shared" si="476"/>
        <v>-8799.9999999999691</v>
      </c>
      <c r="N716" s="106">
        <f t="shared" si="477"/>
        <v>-1.0914051841746211</v>
      </c>
    </row>
    <row r="717" spans="1:14">
      <c r="A717" s="102">
        <v>27</v>
      </c>
      <c r="B717" s="103">
        <v>43269</v>
      </c>
      <c r="C717" s="104" t="s">
        <v>78</v>
      </c>
      <c r="D717" s="102" t="s">
        <v>21</v>
      </c>
      <c r="E717" s="102" t="s">
        <v>115</v>
      </c>
      <c r="F717" s="102">
        <v>309</v>
      </c>
      <c r="G717" s="102">
        <v>304.5</v>
      </c>
      <c r="H717" s="102">
        <v>311.5</v>
      </c>
      <c r="I717" s="102">
        <v>314</v>
      </c>
      <c r="J717" s="102">
        <v>316.5</v>
      </c>
      <c r="K717" s="102">
        <v>311.5</v>
      </c>
      <c r="L717" s="102">
        <v>1500</v>
      </c>
      <c r="M717" s="105">
        <f t="shared" si="476"/>
        <v>3750</v>
      </c>
      <c r="N717" s="106">
        <f t="shared" si="477"/>
        <v>0.80906148867313921</v>
      </c>
    </row>
    <row r="718" spans="1:14">
      <c r="A718" s="102">
        <v>28</v>
      </c>
      <c r="B718" s="103">
        <v>43266</v>
      </c>
      <c r="C718" s="104" t="s">
        <v>78</v>
      </c>
      <c r="D718" s="102" t="s">
        <v>21</v>
      </c>
      <c r="E718" s="102" t="s">
        <v>204</v>
      </c>
      <c r="F718" s="102">
        <v>2354</v>
      </c>
      <c r="G718" s="102">
        <v>2328</v>
      </c>
      <c r="H718" s="102">
        <v>2370</v>
      </c>
      <c r="I718" s="102">
        <v>2385</v>
      </c>
      <c r="J718" s="102">
        <v>2400</v>
      </c>
      <c r="K718" s="102">
        <v>2385</v>
      </c>
      <c r="L718" s="102">
        <v>250</v>
      </c>
      <c r="M718" s="105">
        <f t="shared" ref="M718" si="478">IF(D718="BUY",(K718-F718)*(L718),(F718-K718)*(L718))</f>
        <v>7750</v>
      </c>
      <c r="N718" s="106">
        <f t="shared" ref="N718" si="479">M718/(L718)/F718%</f>
        <v>1.3169073916737468</v>
      </c>
    </row>
    <row r="719" spans="1:14">
      <c r="A719" s="102">
        <v>29</v>
      </c>
      <c r="B719" s="103">
        <v>43266</v>
      </c>
      <c r="C719" s="104" t="s">
        <v>78</v>
      </c>
      <c r="D719" s="102" t="s">
        <v>21</v>
      </c>
      <c r="E719" s="102" t="s">
        <v>43</v>
      </c>
      <c r="F719" s="102">
        <v>1254</v>
      </c>
      <c r="G719" s="102">
        <v>1241</v>
      </c>
      <c r="H719" s="102">
        <v>1261</v>
      </c>
      <c r="I719" s="102">
        <v>1268</v>
      </c>
      <c r="J719" s="102">
        <v>1275</v>
      </c>
      <c r="K719" s="102">
        <v>1261</v>
      </c>
      <c r="L719" s="102">
        <v>600</v>
      </c>
      <c r="M719" s="105">
        <f t="shared" ref="M719" si="480">IF(D719="BUY",(K719-F719)*(L719),(F719-K719)*(L719))</f>
        <v>4200</v>
      </c>
      <c r="N719" s="106">
        <f t="shared" ref="N719" si="481">M719/(L719)/F719%</f>
        <v>0.55821371610845294</v>
      </c>
    </row>
    <row r="720" spans="1:14">
      <c r="A720" s="102">
        <v>30</v>
      </c>
      <c r="B720" s="103">
        <v>43265</v>
      </c>
      <c r="C720" s="104" t="s">
        <v>78</v>
      </c>
      <c r="D720" s="102" t="s">
        <v>21</v>
      </c>
      <c r="E720" s="102" t="s">
        <v>309</v>
      </c>
      <c r="F720" s="102">
        <v>731</v>
      </c>
      <c r="G720" s="102">
        <v>724</v>
      </c>
      <c r="H720" s="102">
        <v>735</v>
      </c>
      <c r="I720" s="102">
        <v>739</v>
      </c>
      <c r="J720" s="102">
        <v>743</v>
      </c>
      <c r="K720" s="102">
        <v>735</v>
      </c>
      <c r="L720" s="102">
        <v>900</v>
      </c>
      <c r="M720" s="105">
        <f t="shared" ref="M720" si="482">IF(D720="BUY",(K720-F720)*(L720),(F720-K720)*(L720))</f>
        <v>3600</v>
      </c>
      <c r="N720" s="106">
        <f t="shared" ref="N720" si="483">M720/(L720)/F720%</f>
        <v>0.54719562243502051</v>
      </c>
    </row>
    <row r="721" spans="1:14">
      <c r="A721" s="102">
        <v>31</v>
      </c>
      <c r="B721" s="103">
        <v>43265</v>
      </c>
      <c r="C721" s="104" t="s">
        <v>78</v>
      </c>
      <c r="D721" s="102" t="s">
        <v>21</v>
      </c>
      <c r="E721" s="102" t="s">
        <v>297</v>
      </c>
      <c r="F721" s="102">
        <v>888</v>
      </c>
      <c r="G721" s="102">
        <v>876</v>
      </c>
      <c r="H721" s="102">
        <v>895</v>
      </c>
      <c r="I721" s="102">
        <v>902</v>
      </c>
      <c r="J721" s="102">
        <v>909</v>
      </c>
      <c r="K721" s="102">
        <v>895</v>
      </c>
      <c r="L721" s="102">
        <v>600</v>
      </c>
      <c r="M721" s="105">
        <f t="shared" ref="M721:M722" si="484">IF(D721="BUY",(K721-F721)*(L721),(F721-K721)*(L721))</f>
        <v>4200</v>
      </c>
      <c r="N721" s="106">
        <f t="shared" ref="N721:N722" si="485">M721/(L721)/F721%</f>
        <v>0.78828828828828823</v>
      </c>
    </row>
    <row r="722" spans="1:14">
      <c r="A722" s="102">
        <v>32</v>
      </c>
      <c r="B722" s="103">
        <v>43265</v>
      </c>
      <c r="C722" s="104" t="s">
        <v>78</v>
      </c>
      <c r="D722" s="102" t="s">
        <v>21</v>
      </c>
      <c r="E722" s="102" t="s">
        <v>60</v>
      </c>
      <c r="F722" s="102">
        <v>274.3</v>
      </c>
      <c r="G722" s="102">
        <v>270</v>
      </c>
      <c r="H722" s="102">
        <v>276</v>
      </c>
      <c r="I722" s="102">
        <v>278</v>
      </c>
      <c r="J722" s="102">
        <v>280</v>
      </c>
      <c r="K722" s="102">
        <v>278</v>
      </c>
      <c r="L722" s="102">
        <v>2250</v>
      </c>
      <c r="M722" s="105">
        <f t="shared" si="484"/>
        <v>8324.9999999999745</v>
      </c>
      <c r="N722" s="106">
        <f t="shared" si="485"/>
        <v>1.3488880787458943</v>
      </c>
    </row>
    <row r="723" spans="1:14">
      <c r="A723" s="102">
        <v>33</v>
      </c>
      <c r="B723" s="103">
        <v>43264</v>
      </c>
      <c r="C723" s="104" t="s">
        <v>78</v>
      </c>
      <c r="D723" s="102" t="s">
        <v>21</v>
      </c>
      <c r="E723" s="102" t="s">
        <v>52</v>
      </c>
      <c r="F723" s="102">
        <v>287.5</v>
      </c>
      <c r="G723" s="102">
        <v>284.5</v>
      </c>
      <c r="H723" s="102">
        <v>289</v>
      </c>
      <c r="I723" s="102">
        <v>290.5</v>
      </c>
      <c r="J723" s="102">
        <v>292</v>
      </c>
      <c r="K723" s="102">
        <v>288.89999999999998</v>
      </c>
      <c r="L723" s="102">
        <v>3000</v>
      </c>
      <c r="M723" s="105">
        <f t="shared" ref="M723" si="486">IF(D723="BUY",(K723-F723)*(L723),(F723-K723)*(L723))</f>
        <v>4199.9999999999318</v>
      </c>
      <c r="N723" s="106">
        <f t="shared" ref="N723" si="487">M723/(L723)/F723%</f>
        <v>0.48695652173912252</v>
      </c>
    </row>
    <row r="724" spans="1:14">
      <c r="A724" s="102">
        <v>34</v>
      </c>
      <c r="B724" s="103">
        <v>43264</v>
      </c>
      <c r="C724" s="104" t="s">
        <v>78</v>
      </c>
      <c r="D724" s="102" t="s">
        <v>21</v>
      </c>
      <c r="E724" s="102" t="s">
        <v>321</v>
      </c>
      <c r="F724" s="102">
        <v>154</v>
      </c>
      <c r="G724" s="102">
        <v>150</v>
      </c>
      <c r="H724" s="102">
        <v>156.5</v>
      </c>
      <c r="I724" s="102">
        <v>159</v>
      </c>
      <c r="J724" s="102">
        <v>161.5</v>
      </c>
      <c r="K724" s="102">
        <v>159</v>
      </c>
      <c r="L724" s="102">
        <v>1500</v>
      </c>
      <c r="M724" s="105">
        <f t="shared" ref="M724" si="488">IF(D724="BUY",(K724-F724)*(L724),(F724-K724)*(L724))</f>
        <v>7500</v>
      </c>
      <c r="N724" s="106">
        <f t="shared" ref="N724" si="489">M724/(L724)/F724%</f>
        <v>3.2467532467532467</v>
      </c>
    </row>
    <row r="725" spans="1:14">
      <c r="A725" s="102">
        <v>35</v>
      </c>
      <c r="B725" s="103">
        <v>43263</v>
      </c>
      <c r="C725" s="104" t="s">
        <v>78</v>
      </c>
      <c r="D725" s="102" t="s">
        <v>21</v>
      </c>
      <c r="E725" s="102" t="s">
        <v>87</v>
      </c>
      <c r="F725" s="102">
        <v>273.5</v>
      </c>
      <c r="G725" s="102">
        <v>270</v>
      </c>
      <c r="H725" s="102">
        <v>275.5</v>
      </c>
      <c r="I725" s="102">
        <v>277.5</v>
      </c>
      <c r="J725" s="102">
        <v>279.5</v>
      </c>
      <c r="K725" s="102">
        <v>270</v>
      </c>
      <c r="L725" s="102">
        <v>2400</v>
      </c>
      <c r="M725" s="105">
        <f t="shared" ref="M725" si="490">IF(D725="BUY",(K725-F725)*(L725),(F725-K725)*(L725))</f>
        <v>-8400</v>
      </c>
      <c r="N725" s="106">
        <f t="shared" ref="N725" si="491">M725/(L725)/F725%</f>
        <v>-1.2797074954296161</v>
      </c>
    </row>
    <row r="726" spans="1:14">
      <c r="A726" s="102">
        <v>36</v>
      </c>
      <c r="B726" s="103">
        <v>43263</v>
      </c>
      <c r="C726" s="104" t="s">
        <v>78</v>
      </c>
      <c r="D726" s="102" t="s">
        <v>21</v>
      </c>
      <c r="E726" s="102" t="s">
        <v>52</v>
      </c>
      <c r="F726" s="102">
        <v>279</v>
      </c>
      <c r="G726" s="102">
        <v>276</v>
      </c>
      <c r="H726" s="102">
        <v>280.5</v>
      </c>
      <c r="I726" s="102">
        <v>282</v>
      </c>
      <c r="J726" s="102">
        <v>283.5</v>
      </c>
      <c r="K726" s="102">
        <v>280.5</v>
      </c>
      <c r="L726" s="102">
        <v>3000</v>
      </c>
      <c r="M726" s="105">
        <f t="shared" ref="M726" si="492">IF(D726="BUY",(K726-F726)*(L726),(F726-K726)*(L726))</f>
        <v>4500</v>
      </c>
      <c r="N726" s="106">
        <f t="shared" ref="N726" si="493">M726/(L726)/F726%</f>
        <v>0.5376344086021505</v>
      </c>
    </row>
    <row r="727" spans="1:14">
      <c r="A727" s="102">
        <v>37</v>
      </c>
      <c r="B727" s="103">
        <v>43262</v>
      </c>
      <c r="C727" s="104" t="s">
        <v>78</v>
      </c>
      <c r="D727" s="102" t="s">
        <v>21</v>
      </c>
      <c r="E727" s="102" t="s">
        <v>123</v>
      </c>
      <c r="F727" s="102">
        <v>89</v>
      </c>
      <c r="G727" s="102">
        <v>87.5</v>
      </c>
      <c r="H727" s="102">
        <v>89.8</v>
      </c>
      <c r="I727" s="102">
        <v>90.6</v>
      </c>
      <c r="J727" s="102">
        <v>91.4</v>
      </c>
      <c r="K727" s="102">
        <v>89.8</v>
      </c>
      <c r="L727" s="102">
        <v>5500</v>
      </c>
      <c r="M727" s="105">
        <f t="shared" ref="M727" si="494">IF(D727="BUY",(K727-F727)*(L727),(F727-K727)*(L727))</f>
        <v>4399.9999999999845</v>
      </c>
      <c r="N727" s="106">
        <f t="shared" ref="N727" si="495">M727/(L727)/F727%</f>
        <v>0.89887640449437878</v>
      </c>
    </row>
    <row r="728" spans="1:14">
      <c r="A728" s="102">
        <v>38</v>
      </c>
      <c r="B728" s="103">
        <v>43262</v>
      </c>
      <c r="C728" s="104" t="s">
        <v>78</v>
      </c>
      <c r="D728" s="102" t="s">
        <v>21</v>
      </c>
      <c r="E728" s="102" t="s">
        <v>91</v>
      </c>
      <c r="F728" s="102">
        <v>619.5</v>
      </c>
      <c r="G728" s="102">
        <v>615</v>
      </c>
      <c r="H728" s="102">
        <v>623</v>
      </c>
      <c r="I728" s="102">
        <v>625.5</v>
      </c>
      <c r="J728" s="102">
        <v>628</v>
      </c>
      <c r="K728" s="102">
        <v>615</v>
      </c>
      <c r="L728" s="102">
        <v>1500</v>
      </c>
      <c r="M728" s="105">
        <f t="shared" ref="M728" si="496">IF(D728="BUY",(K728-F728)*(L728),(F728-K728)*(L728))</f>
        <v>-6750</v>
      </c>
      <c r="N728" s="106">
        <f t="shared" ref="N728" si="497">M728/(L728)/F728%</f>
        <v>-0.72639225181598055</v>
      </c>
    </row>
    <row r="729" spans="1:14">
      <c r="A729" s="102">
        <v>39</v>
      </c>
      <c r="B729" s="103">
        <v>43259</v>
      </c>
      <c r="C729" s="104" t="s">
        <v>78</v>
      </c>
      <c r="D729" s="102" t="s">
        <v>21</v>
      </c>
      <c r="E729" s="102" t="s">
        <v>81</v>
      </c>
      <c r="F729" s="102">
        <v>973</v>
      </c>
      <c r="G729" s="102">
        <v>966</v>
      </c>
      <c r="H729" s="102">
        <v>977</v>
      </c>
      <c r="I729" s="102">
        <v>981</v>
      </c>
      <c r="J729" s="102">
        <v>985</v>
      </c>
      <c r="K729" s="102">
        <v>981</v>
      </c>
      <c r="L729" s="102">
        <v>1000</v>
      </c>
      <c r="M729" s="105">
        <f t="shared" ref="M729" si="498">IF(D729="BUY",(K729-F729)*(L729),(F729-K729)*(L729))</f>
        <v>8000</v>
      </c>
      <c r="N729" s="106">
        <f t="shared" ref="N729" si="499">M729/(L729)/F729%</f>
        <v>0.8221993833504625</v>
      </c>
    </row>
    <row r="730" spans="1:14">
      <c r="A730" s="102">
        <v>40</v>
      </c>
      <c r="B730" s="103">
        <v>43259</v>
      </c>
      <c r="C730" s="104" t="s">
        <v>78</v>
      </c>
      <c r="D730" s="102" t="s">
        <v>21</v>
      </c>
      <c r="E730" s="102" t="s">
        <v>320</v>
      </c>
      <c r="F730" s="102">
        <v>95</v>
      </c>
      <c r="G730" s="102">
        <v>93</v>
      </c>
      <c r="H730" s="102">
        <v>96</v>
      </c>
      <c r="I730" s="102">
        <v>97</v>
      </c>
      <c r="J730" s="102">
        <v>98</v>
      </c>
      <c r="K730" s="102">
        <v>96</v>
      </c>
      <c r="L730" s="102">
        <v>4500</v>
      </c>
      <c r="M730" s="105">
        <f t="shared" ref="M730:M731" si="500">IF(D730="BUY",(K730-F730)*(L730),(F730-K730)*(L730))</f>
        <v>4500</v>
      </c>
      <c r="N730" s="106">
        <f t="shared" ref="N730:N731" si="501">M730/(L730)/F730%</f>
        <v>1.0526315789473684</v>
      </c>
    </row>
    <row r="731" spans="1:14">
      <c r="A731" s="102">
        <v>41</v>
      </c>
      <c r="B731" s="103">
        <v>43259</v>
      </c>
      <c r="C731" s="104" t="s">
        <v>78</v>
      </c>
      <c r="D731" s="102" t="s">
        <v>21</v>
      </c>
      <c r="E731" s="102" t="s">
        <v>309</v>
      </c>
      <c r="F731" s="102">
        <v>674</v>
      </c>
      <c r="G731" s="102">
        <v>666</v>
      </c>
      <c r="H731" s="102">
        <v>678</v>
      </c>
      <c r="I731" s="102">
        <v>682</v>
      </c>
      <c r="J731" s="102">
        <v>686</v>
      </c>
      <c r="K731" s="102">
        <v>686</v>
      </c>
      <c r="L731" s="102">
        <v>900</v>
      </c>
      <c r="M731" s="105">
        <f t="shared" si="500"/>
        <v>10800</v>
      </c>
      <c r="N731" s="106">
        <f t="shared" si="501"/>
        <v>1.7804154302670623</v>
      </c>
    </row>
    <row r="732" spans="1:14">
      <c r="A732" s="102">
        <v>42</v>
      </c>
      <c r="B732" s="103">
        <v>43258</v>
      </c>
      <c r="C732" s="104" t="s">
        <v>78</v>
      </c>
      <c r="D732" s="102" t="s">
        <v>21</v>
      </c>
      <c r="E732" s="102" t="s">
        <v>126</v>
      </c>
      <c r="F732" s="102">
        <v>603</v>
      </c>
      <c r="G732" s="102">
        <v>595</v>
      </c>
      <c r="H732" s="102">
        <v>607</v>
      </c>
      <c r="I732" s="102">
        <v>611</v>
      </c>
      <c r="J732" s="102">
        <v>615</v>
      </c>
      <c r="K732" s="102">
        <v>607</v>
      </c>
      <c r="L732" s="102">
        <v>1061</v>
      </c>
      <c r="M732" s="105">
        <f t="shared" ref="M732" si="502">IF(D732="BUY",(K732-F732)*(L732),(F732-K732)*(L732))</f>
        <v>4244</v>
      </c>
      <c r="N732" s="106">
        <f t="shared" ref="N732" si="503">M732/(L732)/F732%</f>
        <v>0.66334991708126034</v>
      </c>
    </row>
    <row r="733" spans="1:14">
      <c r="A733" s="102">
        <v>43</v>
      </c>
      <c r="B733" s="103">
        <v>43258</v>
      </c>
      <c r="C733" s="104" t="s">
        <v>78</v>
      </c>
      <c r="D733" s="102" t="s">
        <v>21</v>
      </c>
      <c r="E733" s="102" t="s">
        <v>65</v>
      </c>
      <c r="F733" s="102">
        <v>255</v>
      </c>
      <c r="G733" s="102">
        <v>251</v>
      </c>
      <c r="H733" s="102">
        <v>258</v>
      </c>
      <c r="I733" s="102">
        <v>261</v>
      </c>
      <c r="J733" s="102">
        <v>264</v>
      </c>
      <c r="K733" s="102">
        <v>257.75</v>
      </c>
      <c r="L733" s="102">
        <v>1750</v>
      </c>
      <c r="M733" s="105">
        <f>IF(D733="BUY",(K733-F733)*(L733),(F733-K733)*(L733))</f>
        <v>4812.5</v>
      </c>
      <c r="N733" s="106">
        <f t="shared" ref="N733:N734" si="504">M733/(L733)/F733%</f>
        <v>1.0784313725490198</v>
      </c>
    </row>
    <row r="734" spans="1:14">
      <c r="A734" s="102">
        <v>44</v>
      </c>
      <c r="B734" s="103">
        <v>43258</v>
      </c>
      <c r="C734" s="104" t="s">
        <v>78</v>
      </c>
      <c r="D734" s="102" t="s">
        <v>21</v>
      </c>
      <c r="E734" s="102" t="s">
        <v>126</v>
      </c>
      <c r="F734" s="102">
        <v>596</v>
      </c>
      <c r="G734" s="102">
        <v>589</v>
      </c>
      <c r="H734" s="102">
        <v>600</v>
      </c>
      <c r="I734" s="102">
        <v>604</v>
      </c>
      <c r="J734" s="102">
        <v>608</v>
      </c>
      <c r="K734" s="102">
        <v>604</v>
      </c>
      <c r="L734" s="102">
        <v>1061</v>
      </c>
      <c r="M734" s="105">
        <f t="shared" ref="M734" si="505">IF(D734="BUY",(K734-F734)*(L734),(F734-K734)*(L734))</f>
        <v>8488</v>
      </c>
      <c r="N734" s="106">
        <f t="shared" si="504"/>
        <v>1.3422818791946309</v>
      </c>
    </row>
    <row r="735" spans="1:14">
      <c r="A735" s="102">
        <v>45</v>
      </c>
      <c r="B735" s="103">
        <v>43257</v>
      </c>
      <c r="C735" s="104" t="s">
        <v>78</v>
      </c>
      <c r="D735" s="102" t="s">
        <v>21</v>
      </c>
      <c r="E735" s="102" t="s">
        <v>60</v>
      </c>
      <c r="F735" s="102">
        <v>262.5</v>
      </c>
      <c r="G735" s="102">
        <v>258.5</v>
      </c>
      <c r="H735" s="102">
        <v>264.5</v>
      </c>
      <c r="I735" s="102">
        <v>266.5</v>
      </c>
      <c r="J735" s="102">
        <v>268.5</v>
      </c>
      <c r="K735" s="102">
        <v>266.5</v>
      </c>
      <c r="L735" s="102">
        <v>2250</v>
      </c>
      <c r="M735" s="105">
        <f t="shared" ref="M735" si="506">IF(D735="BUY",(K735-F735)*(L735),(F735-K735)*(L735))</f>
        <v>9000</v>
      </c>
      <c r="N735" s="106">
        <f t="shared" ref="N735" si="507">M735/(L735)/F735%</f>
        <v>1.5238095238095237</v>
      </c>
    </row>
    <row r="736" spans="1:14">
      <c r="A736" s="102">
        <v>46</v>
      </c>
      <c r="B736" s="103">
        <v>43257</v>
      </c>
      <c r="C736" s="104" t="s">
        <v>78</v>
      </c>
      <c r="D736" s="102" t="s">
        <v>21</v>
      </c>
      <c r="E736" s="102" t="s">
        <v>241</v>
      </c>
      <c r="F736" s="102">
        <v>149</v>
      </c>
      <c r="G736" s="102">
        <v>148</v>
      </c>
      <c r="H736" s="102">
        <v>149.5</v>
      </c>
      <c r="I736" s="102">
        <v>150</v>
      </c>
      <c r="J736" s="102">
        <v>150.5</v>
      </c>
      <c r="K736" s="102">
        <v>149.5</v>
      </c>
      <c r="L736" s="102">
        <v>7000</v>
      </c>
      <c r="M736" s="105">
        <f t="shared" ref="M736:M737" si="508">IF(D736="BUY",(K736-F736)*(L736),(F736-K736)*(L736))</f>
        <v>3500</v>
      </c>
      <c r="N736" s="106">
        <f t="shared" ref="N736:N737" si="509">M736/(L736)/F736%</f>
        <v>0.33557046979865773</v>
      </c>
    </row>
    <row r="737" spans="1:14">
      <c r="A737" s="102">
        <v>47</v>
      </c>
      <c r="B737" s="103">
        <v>43257</v>
      </c>
      <c r="C737" s="104" t="s">
        <v>78</v>
      </c>
      <c r="D737" s="102" t="s">
        <v>21</v>
      </c>
      <c r="E737" s="102" t="s">
        <v>115</v>
      </c>
      <c r="F737" s="102">
        <v>292.5</v>
      </c>
      <c r="G737" s="102">
        <v>288</v>
      </c>
      <c r="H737" s="102">
        <v>295</v>
      </c>
      <c r="I737" s="102">
        <v>297.5</v>
      </c>
      <c r="J737" s="102">
        <v>300</v>
      </c>
      <c r="K737" s="102">
        <v>297.5</v>
      </c>
      <c r="L737" s="102">
        <v>1500</v>
      </c>
      <c r="M737" s="105">
        <f t="shared" si="508"/>
        <v>7500</v>
      </c>
      <c r="N737" s="106">
        <f t="shared" si="509"/>
        <v>1.7094017094017095</v>
      </c>
    </row>
    <row r="738" spans="1:14">
      <c r="A738" s="102">
        <v>48</v>
      </c>
      <c r="B738" s="103">
        <v>43256</v>
      </c>
      <c r="C738" s="104" t="s">
        <v>78</v>
      </c>
      <c r="D738" s="102" t="s">
        <v>47</v>
      </c>
      <c r="E738" s="102" t="s">
        <v>356</v>
      </c>
      <c r="F738" s="102">
        <v>46.15</v>
      </c>
      <c r="G738" s="102">
        <v>47</v>
      </c>
      <c r="H738" s="102">
        <v>45.7</v>
      </c>
      <c r="I738" s="102">
        <v>45.3</v>
      </c>
      <c r="J738" s="102">
        <v>45</v>
      </c>
      <c r="K738" s="102">
        <v>45.8</v>
      </c>
      <c r="L738" s="102">
        <v>13200</v>
      </c>
      <c r="M738" s="105">
        <f t="shared" ref="M738" si="510">IF(D738="BUY",(K738-F738)*(L738),(F738-K738)*(L738))</f>
        <v>4620.0000000000191</v>
      </c>
      <c r="N738" s="106">
        <f t="shared" ref="N738" si="511">M738/(L738)/F738%</f>
        <v>0.75839653304442345</v>
      </c>
    </row>
    <row r="739" spans="1:14">
      <c r="A739" s="102">
        <v>49</v>
      </c>
      <c r="B739" s="103">
        <v>43256</v>
      </c>
      <c r="C739" s="104" t="s">
        <v>78</v>
      </c>
      <c r="D739" s="102" t="s">
        <v>47</v>
      </c>
      <c r="E739" s="102" t="s">
        <v>48</v>
      </c>
      <c r="F739" s="102">
        <v>112.3</v>
      </c>
      <c r="G739" s="102">
        <v>113.5</v>
      </c>
      <c r="H739" s="102">
        <v>111.7</v>
      </c>
      <c r="I739" s="102">
        <v>111.3</v>
      </c>
      <c r="J739" s="102">
        <v>110.7</v>
      </c>
      <c r="K739" s="102">
        <v>110.7</v>
      </c>
      <c r="L739" s="102">
        <v>6000</v>
      </c>
      <c r="M739" s="105">
        <f t="shared" ref="M739" si="512">IF(D739="BUY",(K739-F739)*(L739),(F739-K739)*(L739))</f>
        <v>9599.9999999999654</v>
      </c>
      <c r="N739" s="106">
        <f t="shared" ref="N739" si="513">M739/(L739)/F739%</f>
        <v>1.4247551202137083</v>
      </c>
    </row>
    <row r="740" spans="1:14">
      <c r="A740" s="102">
        <v>50</v>
      </c>
      <c r="B740" s="103">
        <v>43253</v>
      </c>
      <c r="C740" s="104" t="s">
        <v>78</v>
      </c>
      <c r="D740" s="102" t="s">
        <v>47</v>
      </c>
      <c r="E740" s="102" t="s">
        <v>174</v>
      </c>
      <c r="F740" s="102">
        <v>171</v>
      </c>
      <c r="G740" s="102">
        <v>174</v>
      </c>
      <c r="H740" s="102">
        <v>169.5</v>
      </c>
      <c r="I740" s="102">
        <v>168</v>
      </c>
      <c r="J740" s="102">
        <v>166.5</v>
      </c>
      <c r="K740" s="102">
        <v>169.5</v>
      </c>
      <c r="L740" s="102">
        <v>3750</v>
      </c>
      <c r="M740" s="105">
        <f t="shared" ref="M740" si="514">IF(D740="BUY",(K740-F740)*(L740),(F740-K740)*(L740))</f>
        <v>5625</v>
      </c>
      <c r="N740" s="106">
        <f t="shared" ref="N740" si="515">M740/(L740)/F740%</f>
        <v>0.87719298245614041</v>
      </c>
    </row>
    <row r="741" spans="1:14">
      <c r="A741" s="102">
        <v>51</v>
      </c>
      <c r="B741" s="103">
        <v>43253</v>
      </c>
      <c r="C741" s="104" t="s">
        <v>78</v>
      </c>
      <c r="D741" s="102" t="s">
        <v>21</v>
      </c>
      <c r="E741" s="102" t="s">
        <v>314</v>
      </c>
      <c r="F741" s="102">
        <v>548</v>
      </c>
      <c r="G741" s="102">
        <v>540</v>
      </c>
      <c r="H741" s="102">
        <v>552</v>
      </c>
      <c r="I741" s="102">
        <v>556</v>
      </c>
      <c r="J741" s="102">
        <v>560</v>
      </c>
      <c r="K741" s="102">
        <v>540</v>
      </c>
      <c r="L741" s="102">
        <v>900</v>
      </c>
      <c r="M741" s="105">
        <f t="shared" ref="M741" si="516">IF(D741="BUY",(K741-F741)*(L741),(F741-K741)*(L741))</f>
        <v>-7200</v>
      </c>
      <c r="N741" s="106">
        <f t="shared" ref="N741" si="517">M741/(L741)/F741%</f>
        <v>-1.4598540145985401</v>
      </c>
    </row>
    <row r="742" spans="1:14">
      <c r="A742" s="102">
        <v>52</v>
      </c>
      <c r="B742" s="103">
        <v>43253</v>
      </c>
      <c r="C742" s="104" t="s">
        <v>78</v>
      </c>
      <c r="D742" s="102" t="s">
        <v>47</v>
      </c>
      <c r="E742" s="102" t="s">
        <v>50</v>
      </c>
      <c r="F742" s="102">
        <v>117.5</v>
      </c>
      <c r="G742" s="102">
        <v>119.5</v>
      </c>
      <c r="H742" s="102">
        <v>116.5</v>
      </c>
      <c r="I742" s="102">
        <v>115.5</v>
      </c>
      <c r="J742" s="102">
        <v>114.5</v>
      </c>
      <c r="K742" s="102">
        <v>116.5</v>
      </c>
      <c r="L742" s="102">
        <v>3500</v>
      </c>
      <c r="M742" s="105">
        <f t="shared" ref="M742" si="518">IF(D742="BUY",(K742-F742)*(L742),(F742-K742)*(L742))</f>
        <v>3500</v>
      </c>
      <c r="N742" s="106">
        <f t="shared" ref="N742" si="519">M742/(L742)/F742%</f>
        <v>0.85106382978723405</v>
      </c>
    </row>
    <row r="743" spans="1:14">
      <c r="A743" s="102">
        <v>53</v>
      </c>
      <c r="B743" s="103">
        <v>43252</v>
      </c>
      <c r="C743" s="104" t="s">
        <v>78</v>
      </c>
      <c r="D743" s="102" t="s">
        <v>21</v>
      </c>
      <c r="E743" s="102" t="s">
        <v>67</v>
      </c>
      <c r="F743" s="102">
        <v>237.5</v>
      </c>
      <c r="G743" s="102">
        <v>235.5</v>
      </c>
      <c r="H743" s="102">
        <v>238.5</v>
      </c>
      <c r="I743" s="102">
        <v>239.5</v>
      </c>
      <c r="J743" s="102">
        <v>240.5</v>
      </c>
      <c r="K743" s="102">
        <v>239.5</v>
      </c>
      <c r="L743" s="102">
        <v>3500</v>
      </c>
      <c r="M743" s="105">
        <f t="shared" ref="M743" si="520">IF(D743="BUY",(K743-F743)*(L743),(F743-K743)*(L743))</f>
        <v>7000</v>
      </c>
      <c r="N743" s="106">
        <f t="shared" ref="N743" si="521">M743/(L743)/F743%</f>
        <v>0.84210526315789469</v>
      </c>
    </row>
    <row r="744" spans="1:14">
      <c r="A744" s="102">
        <v>54</v>
      </c>
      <c r="B744" s="103">
        <v>43252</v>
      </c>
      <c r="C744" s="104" t="s">
        <v>78</v>
      </c>
      <c r="D744" s="102" t="s">
        <v>47</v>
      </c>
      <c r="E744" s="102" t="s">
        <v>235</v>
      </c>
      <c r="F744" s="102">
        <v>166.5</v>
      </c>
      <c r="G744" s="102">
        <v>168</v>
      </c>
      <c r="H744" s="102">
        <v>165.5</v>
      </c>
      <c r="I744" s="102">
        <v>164.5</v>
      </c>
      <c r="J744" s="102">
        <v>163.5</v>
      </c>
      <c r="K744" s="102">
        <v>164.5</v>
      </c>
      <c r="L744" s="102">
        <v>4500</v>
      </c>
      <c r="M744" s="105">
        <f t="shared" ref="M744" si="522">IF(D744="BUY",(K744-F744)*(L744),(F744-K744)*(L744))</f>
        <v>9000</v>
      </c>
      <c r="N744" s="106">
        <f t="shared" ref="N744" si="523">M744/(L744)/F744%</f>
        <v>1.2012012012012012</v>
      </c>
    </row>
    <row r="745" spans="1:14">
      <c r="A745" s="102">
        <v>55</v>
      </c>
      <c r="B745" s="103">
        <v>43252</v>
      </c>
      <c r="C745" s="104" t="s">
        <v>78</v>
      </c>
      <c r="D745" s="102" t="s">
        <v>21</v>
      </c>
      <c r="E745" s="102" t="s">
        <v>323</v>
      </c>
      <c r="F745" s="102">
        <v>264</v>
      </c>
      <c r="G745" s="102">
        <v>260</v>
      </c>
      <c r="H745" s="102">
        <v>266.5</v>
      </c>
      <c r="I745" s="102">
        <v>269</v>
      </c>
      <c r="J745" s="102">
        <v>271.5</v>
      </c>
      <c r="K745" s="102">
        <v>260</v>
      </c>
      <c r="L745" s="102">
        <v>1600</v>
      </c>
      <c r="M745" s="105">
        <f t="shared" ref="M745" si="524">IF(D745="BUY",(K745-F745)*(L745),(F745-K745)*(L745))</f>
        <v>-6400</v>
      </c>
      <c r="N745" s="106">
        <f t="shared" ref="N745" si="525">M745/(L745)/F745%</f>
        <v>-1.5151515151515151</v>
      </c>
    </row>
    <row r="746" spans="1:14">
      <c r="A746" s="107" t="s">
        <v>25</v>
      </c>
      <c r="B746" s="108"/>
      <c r="C746" s="109"/>
      <c r="D746" s="110"/>
      <c r="E746" s="111"/>
      <c r="F746" s="111"/>
      <c r="G746" s="112"/>
      <c r="H746" s="111"/>
      <c r="I746" s="111"/>
      <c r="J746" s="111"/>
      <c r="K746" s="111"/>
      <c r="M746" s="113"/>
    </row>
    <row r="747" spans="1:14">
      <c r="A747" s="107" t="s">
        <v>25</v>
      </c>
      <c r="B747" s="108"/>
      <c r="C747" s="109"/>
      <c r="D747" s="110"/>
      <c r="E747" s="111"/>
      <c r="F747" s="111"/>
      <c r="G747" s="112"/>
      <c r="H747" s="111"/>
      <c r="I747" s="111"/>
      <c r="J747" s="111"/>
      <c r="K747" s="111"/>
    </row>
    <row r="748" spans="1:14" ht="19.5" thickBot="1">
      <c r="A748" s="109"/>
      <c r="B748" s="108"/>
      <c r="C748" s="111"/>
      <c r="D748" s="111"/>
      <c r="E748" s="111"/>
      <c r="F748" s="114"/>
      <c r="G748" s="115"/>
      <c r="H748" s="116" t="s">
        <v>26</v>
      </c>
      <c r="I748" s="116"/>
      <c r="J748" s="117"/>
      <c r="K748" s="117"/>
    </row>
    <row r="749" spans="1:14">
      <c r="A749" s="109"/>
      <c r="B749" s="108"/>
      <c r="C749" s="169" t="s">
        <v>27</v>
      </c>
      <c r="D749" s="169"/>
      <c r="E749" s="118">
        <v>55</v>
      </c>
      <c r="F749" s="119">
        <f>F750+F751+F752+F753+F754+F755</f>
        <v>100</v>
      </c>
      <c r="G749" s="111">
        <v>55</v>
      </c>
      <c r="H749" s="120">
        <f>G750/G749%</f>
        <v>78.181818181818173</v>
      </c>
      <c r="I749" s="120"/>
      <c r="J749" s="120"/>
      <c r="K749" s="127"/>
      <c r="M749" s="113"/>
    </row>
    <row r="750" spans="1:14">
      <c r="A750" s="109"/>
      <c r="B750" s="108"/>
      <c r="C750" s="168" t="s">
        <v>28</v>
      </c>
      <c r="D750" s="168"/>
      <c r="E750" s="121">
        <v>43</v>
      </c>
      <c r="F750" s="122">
        <f>(E750/E749)*100</f>
        <v>78.181818181818187</v>
      </c>
      <c r="G750" s="111">
        <v>43</v>
      </c>
      <c r="H750" s="117"/>
      <c r="I750" s="117"/>
      <c r="J750" s="111"/>
      <c r="K750" s="117"/>
      <c r="M750" s="113"/>
      <c r="N750" s="111"/>
    </row>
    <row r="751" spans="1:14">
      <c r="A751" s="123"/>
      <c r="B751" s="108"/>
      <c r="C751" s="168" t="s">
        <v>30</v>
      </c>
      <c r="D751" s="168"/>
      <c r="E751" s="121">
        <v>0</v>
      </c>
      <c r="F751" s="122">
        <f>(E751/E749)*100</f>
        <v>0</v>
      </c>
      <c r="G751" s="124"/>
      <c r="H751" s="111"/>
      <c r="I751" s="111"/>
      <c r="J751" s="111"/>
      <c r="K751" s="117"/>
      <c r="L751" s="113"/>
      <c r="M751" s="109"/>
    </row>
    <row r="752" spans="1:14">
      <c r="A752" s="123"/>
      <c r="B752" s="108"/>
      <c r="C752" s="168" t="s">
        <v>31</v>
      </c>
      <c r="D752" s="168"/>
      <c r="E752" s="121">
        <v>0</v>
      </c>
      <c r="F752" s="122">
        <f>(E752/E749)*100</f>
        <v>0</v>
      </c>
      <c r="G752" s="124"/>
      <c r="H752" s="111"/>
      <c r="J752" s="111"/>
      <c r="K752" s="117"/>
      <c r="L752" s="117"/>
      <c r="N752" s="109"/>
    </row>
    <row r="753" spans="1:14">
      <c r="A753" s="123"/>
      <c r="B753" s="108"/>
      <c r="C753" s="168" t="s">
        <v>32</v>
      </c>
      <c r="D753" s="168"/>
      <c r="E753" s="121">
        <v>12</v>
      </c>
      <c r="F753" s="122">
        <f>(E753/E749)*100</f>
        <v>21.818181818181817</v>
      </c>
      <c r="G753" s="124"/>
      <c r="H753" s="111"/>
      <c r="I753" s="111"/>
      <c r="J753" s="117"/>
      <c r="K753" s="117"/>
    </row>
    <row r="754" spans="1:14">
      <c r="A754" s="123"/>
      <c r="B754" s="108"/>
      <c r="C754" s="168" t="s">
        <v>34</v>
      </c>
      <c r="D754" s="168"/>
      <c r="E754" s="121">
        <v>0</v>
      </c>
      <c r="F754" s="122">
        <f>(E754/E749)*100</f>
        <v>0</v>
      </c>
      <c r="G754" s="124"/>
      <c r="H754" s="111"/>
      <c r="I754" s="111"/>
      <c r="J754" s="117"/>
      <c r="K754" s="117"/>
    </row>
    <row r="755" spans="1:14" ht="19.5" thickBot="1">
      <c r="A755" s="123"/>
      <c r="B755" s="108"/>
      <c r="C755" s="170" t="s">
        <v>35</v>
      </c>
      <c r="D755" s="170"/>
      <c r="E755" s="125"/>
      <c r="F755" s="126">
        <f>(E755/E749)*100</f>
        <v>0</v>
      </c>
      <c r="G755" s="124"/>
      <c r="H755" s="111"/>
      <c r="I755" s="111"/>
      <c r="J755" s="127"/>
      <c r="K755" s="127"/>
      <c r="L755" s="113"/>
    </row>
    <row r="756" spans="1:14">
      <c r="A756" s="128" t="s">
        <v>36</v>
      </c>
      <c r="B756" s="108"/>
      <c r="C756" s="109"/>
      <c r="D756" s="109"/>
      <c r="E756" s="111"/>
      <c r="F756" s="111"/>
      <c r="G756" s="112"/>
      <c r="H756" s="129"/>
      <c r="I756" s="129"/>
      <c r="J756" s="129"/>
      <c r="K756" s="111"/>
      <c r="M756" s="133"/>
    </row>
    <row r="757" spans="1:14">
      <c r="A757" s="110" t="s">
        <v>37</v>
      </c>
      <c r="B757" s="108"/>
      <c r="C757" s="130"/>
      <c r="D757" s="131"/>
      <c r="E757" s="109"/>
      <c r="F757" s="129"/>
      <c r="G757" s="112"/>
      <c r="H757" s="129"/>
      <c r="I757" s="129"/>
      <c r="J757" s="129"/>
      <c r="K757" s="111"/>
      <c r="M757" s="109"/>
    </row>
    <row r="758" spans="1:14">
      <c r="A758" s="110" t="s">
        <v>38</v>
      </c>
      <c r="B758" s="108"/>
      <c r="C758" s="109"/>
      <c r="D758" s="131"/>
      <c r="E758" s="109"/>
      <c r="F758" s="129"/>
      <c r="G758" s="112"/>
      <c r="H758" s="117"/>
      <c r="I758" s="117"/>
      <c r="J758" s="117"/>
      <c r="K758" s="111"/>
    </row>
    <row r="759" spans="1:14">
      <c r="A759" s="110" t="s">
        <v>39</v>
      </c>
      <c r="B759" s="130"/>
      <c r="C759" s="109"/>
      <c r="D759" s="131"/>
      <c r="E759" s="109"/>
      <c r="F759" s="129"/>
      <c r="G759" s="115"/>
      <c r="H759" s="117"/>
      <c r="I759" s="117"/>
      <c r="J759" s="117"/>
      <c r="K759" s="111"/>
      <c r="N759" s="109"/>
    </row>
    <row r="760" spans="1:14">
      <c r="A760" s="110" t="s">
        <v>40</v>
      </c>
      <c r="B760" s="123"/>
      <c r="C760" s="109"/>
      <c r="D760" s="132"/>
      <c r="E760" s="129"/>
      <c r="F760" s="129"/>
      <c r="G760" s="115"/>
      <c r="H760" s="117"/>
      <c r="I760" s="117"/>
      <c r="J760" s="117"/>
      <c r="K760" s="129"/>
    </row>
    <row r="761" spans="1:14" ht="19.5" thickBot="1"/>
    <row r="762" spans="1:14" ht="19.5" thickBot="1">
      <c r="A762" s="159" t="s">
        <v>0</v>
      </c>
      <c r="B762" s="159"/>
      <c r="C762" s="159"/>
      <c r="D762" s="159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</row>
    <row r="763" spans="1:14" ht="19.5" thickBot="1">
      <c r="A763" s="159"/>
      <c r="B763" s="159"/>
      <c r="C763" s="159"/>
      <c r="D763" s="159"/>
      <c r="E763" s="159"/>
      <c r="F763" s="159"/>
      <c r="G763" s="159"/>
      <c r="H763" s="159"/>
      <c r="I763" s="159"/>
      <c r="J763" s="159"/>
      <c r="K763" s="159"/>
      <c r="L763" s="159"/>
      <c r="M763" s="159"/>
      <c r="N763" s="159"/>
    </row>
    <row r="764" spans="1:14">
      <c r="A764" s="159"/>
      <c r="B764" s="159"/>
      <c r="C764" s="159"/>
      <c r="D764" s="159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</row>
    <row r="765" spans="1:14">
      <c r="A765" s="171" t="s">
        <v>1</v>
      </c>
      <c r="B765" s="171"/>
      <c r="C765" s="171"/>
      <c r="D765" s="171"/>
      <c r="E765" s="171"/>
      <c r="F765" s="171"/>
      <c r="G765" s="171"/>
      <c r="H765" s="171"/>
      <c r="I765" s="171"/>
      <c r="J765" s="171"/>
      <c r="K765" s="171"/>
      <c r="L765" s="171"/>
      <c r="M765" s="171"/>
      <c r="N765" s="171"/>
    </row>
    <row r="766" spans="1:14">
      <c r="A766" s="171" t="s">
        <v>2</v>
      </c>
      <c r="B766" s="171"/>
      <c r="C766" s="171"/>
      <c r="D766" s="171"/>
      <c r="E766" s="171"/>
      <c r="F766" s="171"/>
      <c r="G766" s="171"/>
      <c r="H766" s="171"/>
      <c r="I766" s="171"/>
      <c r="J766" s="171"/>
      <c r="K766" s="171"/>
      <c r="L766" s="171"/>
      <c r="M766" s="171"/>
      <c r="N766" s="171"/>
    </row>
    <row r="767" spans="1:14" ht="19.5" thickBot="1">
      <c r="A767" s="161" t="s">
        <v>3</v>
      </c>
      <c r="B767" s="161"/>
      <c r="C767" s="161"/>
      <c r="D767" s="161"/>
      <c r="E767" s="161"/>
      <c r="F767" s="161"/>
      <c r="G767" s="161"/>
      <c r="H767" s="161"/>
      <c r="I767" s="161"/>
      <c r="J767" s="161"/>
      <c r="K767" s="161"/>
      <c r="L767" s="161"/>
      <c r="M767" s="161"/>
      <c r="N767" s="161"/>
    </row>
    <row r="768" spans="1:14">
      <c r="A768" s="162" t="s">
        <v>346</v>
      </c>
      <c r="B768" s="162"/>
      <c r="C768" s="162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</row>
    <row r="769" spans="1:14">
      <c r="A769" s="162" t="s">
        <v>5</v>
      </c>
      <c r="B769" s="162"/>
      <c r="C769" s="162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</row>
    <row r="770" spans="1:14">
      <c r="A770" s="163" t="s">
        <v>6</v>
      </c>
      <c r="B770" s="164" t="s">
        <v>7</v>
      </c>
      <c r="C770" s="164" t="s">
        <v>8</v>
      </c>
      <c r="D770" s="163" t="s">
        <v>9</v>
      </c>
      <c r="E770" s="163" t="s">
        <v>10</v>
      </c>
      <c r="F770" s="164" t="s">
        <v>11</v>
      </c>
      <c r="G770" s="164" t="s">
        <v>12</v>
      </c>
      <c r="H770" s="165" t="s">
        <v>13</v>
      </c>
      <c r="I770" s="165" t="s">
        <v>14</v>
      </c>
      <c r="J770" s="165" t="s">
        <v>15</v>
      </c>
      <c r="K770" s="166" t="s">
        <v>16</v>
      </c>
      <c r="L770" s="164" t="s">
        <v>17</v>
      </c>
      <c r="M770" s="164" t="s">
        <v>18</v>
      </c>
      <c r="N770" s="164" t="s">
        <v>19</v>
      </c>
    </row>
    <row r="771" spans="1:14">
      <c r="A771" s="163"/>
      <c r="B771" s="164"/>
      <c r="C771" s="164"/>
      <c r="D771" s="163"/>
      <c r="E771" s="163"/>
      <c r="F771" s="164"/>
      <c r="G771" s="164"/>
      <c r="H771" s="164"/>
      <c r="I771" s="164"/>
      <c r="J771" s="164"/>
      <c r="K771" s="167"/>
      <c r="L771" s="164"/>
      <c r="M771" s="164"/>
      <c r="N771" s="164"/>
    </row>
    <row r="772" spans="1:14">
      <c r="A772" s="102">
        <v>1</v>
      </c>
      <c r="B772" s="103">
        <v>43251</v>
      </c>
      <c r="C772" s="104" t="s">
        <v>78</v>
      </c>
      <c r="D772" s="102" t="s">
        <v>21</v>
      </c>
      <c r="E772" s="102" t="s">
        <v>77</v>
      </c>
      <c r="F772" s="102">
        <v>338</v>
      </c>
      <c r="G772" s="102">
        <v>335</v>
      </c>
      <c r="H772" s="102">
        <v>339.5</v>
      </c>
      <c r="I772" s="102">
        <v>341</v>
      </c>
      <c r="J772" s="102">
        <v>342.5</v>
      </c>
      <c r="K772" s="102">
        <v>335</v>
      </c>
      <c r="L772" s="102">
        <v>3000</v>
      </c>
      <c r="M772" s="105">
        <f t="shared" ref="M772:M776" si="526">IF(D772="BUY",(K772-F772)*(L772),(F772-K772)*(L772))</f>
        <v>-9000</v>
      </c>
      <c r="N772" s="106">
        <f t="shared" ref="N772:N776" si="527">M772/(L772)/F772%</f>
        <v>-0.8875739644970414</v>
      </c>
    </row>
    <row r="773" spans="1:14">
      <c r="A773" s="102">
        <v>2</v>
      </c>
      <c r="B773" s="103">
        <v>43251</v>
      </c>
      <c r="C773" s="104" t="s">
        <v>78</v>
      </c>
      <c r="D773" s="102" t="s">
        <v>47</v>
      </c>
      <c r="E773" s="102" t="s">
        <v>125</v>
      </c>
      <c r="F773" s="102">
        <v>307.5</v>
      </c>
      <c r="G773" s="102">
        <v>312</v>
      </c>
      <c r="H773" s="102">
        <v>305</v>
      </c>
      <c r="I773" s="102">
        <v>302.5</v>
      </c>
      <c r="J773" s="102">
        <v>300</v>
      </c>
      <c r="K773" s="102">
        <v>305.5</v>
      </c>
      <c r="L773" s="102">
        <v>1400</v>
      </c>
      <c r="M773" s="105">
        <f t="shared" ref="M773" si="528">IF(D773="BUY",(K773-F773)*(L773),(F773-K773)*(L773))</f>
        <v>2800</v>
      </c>
      <c r="N773" s="106">
        <f t="shared" ref="N773" si="529">M773/(L773)/F773%</f>
        <v>0.65040650406504064</v>
      </c>
    </row>
    <row r="774" spans="1:14">
      <c r="A774" s="102">
        <v>3</v>
      </c>
      <c r="B774" s="103">
        <v>43250</v>
      </c>
      <c r="C774" s="104" t="s">
        <v>78</v>
      </c>
      <c r="D774" s="102" t="s">
        <v>21</v>
      </c>
      <c r="E774" s="102" t="s">
        <v>50</v>
      </c>
      <c r="F774" s="102">
        <v>134</v>
      </c>
      <c r="G774" s="102">
        <v>132</v>
      </c>
      <c r="H774" s="102">
        <v>135</v>
      </c>
      <c r="I774" s="102">
        <v>136</v>
      </c>
      <c r="J774" s="102">
        <v>137</v>
      </c>
      <c r="K774" s="102">
        <v>132</v>
      </c>
      <c r="L774" s="102">
        <v>3500</v>
      </c>
      <c r="M774" s="105">
        <f t="shared" ref="M774" si="530">IF(D774="BUY",(K774-F774)*(L774),(F774-K774)*(L774))</f>
        <v>-7000</v>
      </c>
      <c r="N774" s="106">
        <f t="shared" ref="N774" si="531">M774/(L774)/F774%</f>
        <v>-1.4925373134328357</v>
      </c>
    </row>
    <row r="775" spans="1:14" ht="16.5" customHeight="1">
      <c r="A775" s="102">
        <v>4</v>
      </c>
      <c r="B775" s="103">
        <v>43250</v>
      </c>
      <c r="C775" s="104" t="s">
        <v>78</v>
      </c>
      <c r="D775" s="102" t="s">
        <v>21</v>
      </c>
      <c r="E775" s="102" t="s">
        <v>354</v>
      </c>
      <c r="F775" s="102">
        <v>438</v>
      </c>
      <c r="G775" s="102">
        <v>432</v>
      </c>
      <c r="H775" s="102">
        <v>441</v>
      </c>
      <c r="I775" s="102">
        <v>444</v>
      </c>
      <c r="J775" s="102">
        <v>447</v>
      </c>
      <c r="K775" s="102">
        <v>432</v>
      </c>
      <c r="L775" s="102">
        <v>1300</v>
      </c>
      <c r="M775" s="105">
        <f t="shared" si="526"/>
        <v>-7800</v>
      </c>
      <c r="N775" s="106">
        <f t="shared" si="527"/>
        <v>-1.3698630136986301</v>
      </c>
    </row>
    <row r="776" spans="1:14">
      <c r="A776" s="102">
        <v>5</v>
      </c>
      <c r="B776" s="103">
        <v>43249</v>
      </c>
      <c r="C776" s="104" t="s">
        <v>78</v>
      </c>
      <c r="D776" s="102" t="s">
        <v>21</v>
      </c>
      <c r="E776" s="102" t="s">
        <v>248</v>
      </c>
      <c r="F776" s="102">
        <v>677</v>
      </c>
      <c r="G776" s="102">
        <v>670</v>
      </c>
      <c r="H776" s="102">
        <v>681</v>
      </c>
      <c r="I776" s="102">
        <v>685</v>
      </c>
      <c r="J776" s="102">
        <v>689</v>
      </c>
      <c r="K776" s="102">
        <v>681</v>
      </c>
      <c r="L776" s="102">
        <v>900</v>
      </c>
      <c r="M776" s="105">
        <f t="shared" si="526"/>
        <v>3600</v>
      </c>
      <c r="N776" s="106">
        <f t="shared" si="527"/>
        <v>0.59084194977843429</v>
      </c>
    </row>
    <row r="777" spans="1:14">
      <c r="A777" s="102">
        <v>6</v>
      </c>
      <c r="B777" s="103">
        <v>43248</v>
      </c>
      <c r="C777" s="104" t="s">
        <v>78</v>
      </c>
      <c r="D777" s="102" t="s">
        <v>21</v>
      </c>
      <c r="E777" s="102" t="s">
        <v>269</v>
      </c>
      <c r="F777" s="102">
        <v>500</v>
      </c>
      <c r="G777" s="102">
        <v>496</v>
      </c>
      <c r="H777" s="102">
        <v>504</v>
      </c>
      <c r="I777" s="102">
        <v>508</v>
      </c>
      <c r="J777" s="102">
        <v>512</v>
      </c>
      <c r="K777" s="102">
        <v>504</v>
      </c>
      <c r="L777" s="102">
        <v>1100</v>
      </c>
      <c r="M777" s="105">
        <f t="shared" ref="M777" si="532">IF(D777="BUY",(K777-F777)*(L777),(F777-K777)*(L777))</f>
        <v>4400</v>
      </c>
      <c r="N777" s="106">
        <f t="shared" ref="N777" si="533">M777/(L777)/F777%</f>
        <v>0.8</v>
      </c>
    </row>
    <row r="778" spans="1:14">
      <c r="A778" s="102">
        <v>7</v>
      </c>
      <c r="B778" s="103">
        <v>43245</v>
      </c>
      <c r="C778" s="104" t="s">
        <v>78</v>
      </c>
      <c r="D778" s="102" t="s">
        <v>21</v>
      </c>
      <c r="E778" s="102" t="s">
        <v>67</v>
      </c>
      <c r="F778" s="102">
        <v>242</v>
      </c>
      <c r="G778" s="102">
        <v>240</v>
      </c>
      <c r="H778" s="102">
        <v>243</v>
      </c>
      <c r="I778" s="102">
        <v>244</v>
      </c>
      <c r="J778" s="102">
        <v>245</v>
      </c>
      <c r="K778" s="102">
        <v>245</v>
      </c>
      <c r="L778" s="102">
        <v>3500</v>
      </c>
      <c r="M778" s="105">
        <f t="shared" ref="M778" si="534">IF(D778="BUY",(K778-F778)*(L778),(F778-K778)*(L778))</f>
        <v>10500</v>
      </c>
      <c r="N778" s="106">
        <f t="shared" ref="N778" si="535">M778/(L778)/F778%</f>
        <v>1.2396694214876034</v>
      </c>
    </row>
    <row r="779" spans="1:14">
      <c r="A779" s="102">
        <v>8</v>
      </c>
      <c r="B779" s="103">
        <v>43245</v>
      </c>
      <c r="C779" s="104" t="s">
        <v>78</v>
      </c>
      <c r="D779" s="102" t="s">
        <v>21</v>
      </c>
      <c r="E779" s="102" t="s">
        <v>345</v>
      </c>
      <c r="F779" s="102">
        <v>856</v>
      </c>
      <c r="G779" s="102">
        <v>848</v>
      </c>
      <c r="H779" s="102">
        <v>860</v>
      </c>
      <c r="I779" s="102">
        <v>864</v>
      </c>
      <c r="J779" s="102">
        <v>868</v>
      </c>
      <c r="K779" s="102">
        <v>860</v>
      </c>
      <c r="L779" s="102">
        <v>1000</v>
      </c>
      <c r="M779" s="105">
        <f t="shared" ref="M779" si="536">IF(D779="BUY",(K779-F779)*(L779),(F779-K779)*(L779))</f>
        <v>4000</v>
      </c>
      <c r="N779" s="106">
        <f t="shared" ref="N779" si="537">M779/(L779)/F779%</f>
        <v>0.46728971962616822</v>
      </c>
    </row>
    <row r="780" spans="1:14">
      <c r="A780" s="102">
        <v>9</v>
      </c>
      <c r="B780" s="103">
        <v>43244</v>
      </c>
      <c r="C780" s="104" t="s">
        <v>78</v>
      </c>
      <c r="D780" s="102" t="s">
        <v>21</v>
      </c>
      <c r="E780" s="102" t="s">
        <v>332</v>
      </c>
      <c r="F780" s="102">
        <v>67</v>
      </c>
      <c r="G780" s="102">
        <v>66</v>
      </c>
      <c r="H780" s="102">
        <v>67.5</v>
      </c>
      <c r="I780" s="102">
        <v>68</v>
      </c>
      <c r="J780" s="102">
        <v>68.5</v>
      </c>
      <c r="K780" s="102">
        <v>68.5</v>
      </c>
      <c r="L780" s="102">
        <v>10000</v>
      </c>
      <c r="M780" s="105">
        <f t="shared" ref="M780" si="538">IF(D780="BUY",(K780-F780)*(L780),(F780-K780)*(L780))</f>
        <v>15000</v>
      </c>
      <c r="N780" s="106">
        <f t="shared" ref="N780" si="539">M780/(L780)/F780%</f>
        <v>2.2388059701492535</v>
      </c>
    </row>
    <row r="781" spans="1:14">
      <c r="A781" s="102">
        <v>10</v>
      </c>
      <c r="B781" s="103">
        <v>43244</v>
      </c>
      <c r="C781" s="104" t="s">
        <v>78</v>
      </c>
      <c r="D781" s="102" t="s">
        <v>21</v>
      </c>
      <c r="E781" s="102" t="s">
        <v>60</v>
      </c>
      <c r="F781" s="102">
        <v>253</v>
      </c>
      <c r="G781" s="102">
        <v>250</v>
      </c>
      <c r="H781" s="102">
        <v>254.5</v>
      </c>
      <c r="I781" s="102">
        <v>256</v>
      </c>
      <c r="J781" s="102">
        <v>257.5</v>
      </c>
      <c r="K781" s="102">
        <v>254.5</v>
      </c>
      <c r="L781" s="102">
        <v>2250</v>
      </c>
      <c r="M781" s="105">
        <f t="shared" ref="M781" si="540">IF(D781="BUY",(K781-F781)*(L781),(F781-K781)*(L781))</f>
        <v>3375</v>
      </c>
      <c r="N781" s="106">
        <f t="shared" ref="N781" si="541">M781/(L781)/F781%</f>
        <v>0.59288537549407117</v>
      </c>
    </row>
    <row r="782" spans="1:14">
      <c r="A782" s="102">
        <v>11</v>
      </c>
      <c r="B782" s="103">
        <v>43244</v>
      </c>
      <c r="C782" s="104" t="s">
        <v>78</v>
      </c>
      <c r="D782" s="102" t="s">
        <v>47</v>
      </c>
      <c r="E782" s="102" t="s">
        <v>209</v>
      </c>
      <c r="F782" s="102">
        <v>477</v>
      </c>
      <c r="G782" s="102">
        <v>481</v>
      </c>
      <c r="H782" s="102">
        <v>474.5</v>
      </c>
      <c r="I782" s="102">
        <v>471</v>
      </c>
      <c r="J782" s="102">
        <v>468.5</v>
      </c>
      <c r="K782" s="102">
        <v>474.5</v>
      </c>
      <c r="L782" s="102">
        <v>1575</v>
      </c>
      <c r="M782" s="105">
        <f t="shared" ref="M782:M783" si="542">IF(D782="BUY",(K782-F782)*(L782),(F782-K782)*(L782))</f>
        <v>3937.5</v>
      </c>
      <c r="N782" s="106">
        <f t="shared" ref="N782:N783" si="543">M782/(L782)/F782%</f>
        <v>0.52410901467505244</v>
      </c>
    </row>
    <row r="783" spans="1:14">
      <c r="A783" s="102">
        <v>12</v>
      </c>
      <c r="B783" s="103">
        <v>43244</v>
      </c>
      <c r="C783" s="104" t="s">
        <v>78</v>
      </c>
      <c r="D783" s="102" t="s">
        <v>21</v>
      </c>
      <c r="E783" s="102" t="s">
        <v>48</v>
      </c>
      <c r="F783" s="102">
        <v>112</v>
      </c>
      <c r="G783" s="102">
        <v>110.8</v>
      </c>
      <c r="H783" s="102">
        <v>112.6</v>
      </c>
      <c r="I783" s="102">
        <v>113.2</v>
      </c>
      <c r="J783" s="102">
        <v>113.7</v>
      </c>
      <c r="K783" s="102">
        <v>113.7</v>
      </c>
      <c r="L783" s="102">
        <v>6000</v>
      </c>
      <c r="M783" s="105">
        <f t="shared" si="542"/>
        <v>10200.000000000016</v>
      </c>
      <c r="N783" s="106">
        <f t="shared" si="543"/>
        <v>1.517857142857145</v>
      </c>
    </row>
    <row r="784" spans="1:14">
      <c r="A784" s="102">
        <v>13</v>
      </c>
      <c r="B784" s="103">
        <v>43243</v>
      </c>
      <c r="C784" s="104" t="s">
        <v>78</v>
      </c>
      <c r="D784" s="102" t="s">
        <v>21</v>
      </c>
      <c r="E784" s="102" t="s">
        <v>332</v>
      </c>
      <c r="F784" s="102">
        <v>65</v>
      </c>
      <c r="G784" s="102">
        <v>64</v>
      </c>
      <c r="H784" s="102">
        <v>64.5</v>
      </c>
      <c r="I784" s="102">
        <v>66</v>
      </c>
      <c r="J784" s="102">
        <v>66.5</v>
      </c>
      <c r="K784" s="102">
        <v>66.5</v>
      </c>
      <c r="L784" s="102">
        <v>10000</v>
      </c>
      <c r="M784" s="105">
        <f t="shared" ref="M784" si="544">IF(D784="BUY",(K784-F784)*(L784),(F784-K784)*(L784))</f>
        <v>15000</v>
      </c>
      <c r="N784" s="106">
        <f t="shared" ref="N784" si="545">M784/(L784)/F784%</f>
        <v>2.3076923076923075</v>
      </c>
    </row>
    <row r="785" spans="1:14">
      <c r="A785" s="102">
        <v>14</v>
      </c>
      <c r="B785" s="103">
        <v>43243</v>
      </c>
      <c r="C785" s="104" t="s">
        <v>78</v>
      </c>
      <c r="D785" s="102" t="s">
        <v>21</v>
      </c>
      <c r="E785" s="102" t="s">
        <v>120</v>
      </c>
      <c r="F785" s="102">
        <v>298</v>
      </c>
      <c r="G785" s="102">
        <v>295</v>
      </c>
      <c r="H785" s="102">
        <v>299.5</v>
      </c>
      <c r="I785" s="102">
        <v>301</v>
      </c>
      <c r="J785" s="102">
        <v>302.5</v>
      </c>
      <c r="K785" s="102">
        <v>295</v>
      </c>
      <c r="L785" s="102">
        <v>2750</v>
      </c>
      <c r="M785" s="105">
        <f t="shared" ref="M785:M786" si="546">IF(D785="BUY",(K785-F785)*(L785),(F785-K785)*(L785))</f>
        <v>-8250</v>
      </c>
      <c r="N785" s="106">
        <f t="shared" ref="N785:N786" si="547">M785/(L785)/F785%</f>
        <v>-1.0067114093959733</v>
      </c>
    </row>
    <row r="786" spans="1:14">
      <c r="A786" s="102">
        <v>15</v>
      </c>
      <c r="B786" s="103">
        <v>43243</v>
      </c>
      <c r="C786" s="104" t="s">
        <v>78</v>
      </c>
      <c r="D786" s="102" t="s">
        <v>47</v>
      </c>
      <c r="E786" s="102" t="s">
        <v>126</v>
      </c>
      <c r="F786" s="102">
        <v>557</v>
      </c>
      <c r="G786" s="102">
        <v>562</v>
      </c>
      <c r="H786" s="102">
        <v>553</v>
      </c>
      <c r="I786" s="102">
        <v>549</v>
      </c>
      <c r="J786" s="102">
        <v>545</v>
      </c>
      <c r="K786" s="102">
        <v>545</v>
      </c>
      <c r="L786" s="102">
        <v>1061</v>
      </c>
      <c r="M786" s="105">
        <f t="shared" si="546"/>
        <v>12732</v>
      </c>
      <c r="N786" s="106">
        <f t="shared" si="547"/>
        <v>2.1543985637342908</v>
      </c>
    </row>
    <row r="787" spans="1:14">
      <c r="A787" s="102">
        <v>16</v>
      </c>
      <c r="B787" s="103">
        <v>43242</v>
      </c>
      <c r="C787" s="104" t="s">
        <v>78</v>
      </c>
      <c r="D787" s="102" t="s">
        <v>21</v>
      </c>
      <c r="E787" s="102" t="s">
        <v>51</v>
      </c>
      <c r="F787" s="102">
        <v>134</v>
      </c>
      <c r="G787" s="102">
        <v>132</v>
      </c>
      <c r="H787" s="102">
        <v>135</v>
      </c>
      <c r="I787" s="102">
        <v>136</v>
      </c>
      <c r="J787" s="102">
        <v>137</v>
      </c>
      <c r="K787" s="102">
        <v>136</v>
      </c>
      <c r="L787" s="102">
        <v>4000</v>
      </c>
      <c r="M787" s="105">
        <f t="shared" ref="M787" si="548">IF(D787="BUY",(K787-F787)*(L787),(F787-K787)*(L787))</f>
        <v>8000</v>
      </c>
      <c r="N787" s="106">
        <f t="shared" ref="N787" si="549">M787/(L787)/F787%</f>
        <v>1.4925373134328357</v>
      </c>
    </row>
    <row r="788" spans="1:14">
      <c r="A788" s="102">
        <v>17</v>
      </c>
      <c r="B788" s="103">
        <v>43241</v>
      </c>
      <c r="C788" s="104" t="s">
        <v>78</v>
      </c>
      <c r="D788" s="102" t="s">
        <v>47</v>
      </c>
      <c r="E788" s="102" t="s">
        <v>236</v>
      </c>
      <c r="F788" s="102">
        <v>1340</v>
      </c>
      <c r="G788" s="102">
        <v>1354</v>
      </c>
      <c r="H788" s="102">
        <v>1332</v>
      </c>
      <c r="I788" s="102">
        <v>1324</v>
      </c>
      <c r="J788" s="102">
        <v>1316</v>
      </c>
      <c r="K788" s="102">
        <v>1332</v>
      </c>
      <c r="L788" s="102">
        <v>400</v>
      </c>
      <c r="M788" s="105">
        <f t="shared" ref="M788" si="550">IF(D788="BUY",(K788-F788)*(L788),(F788-K788)*(L788))</f>
        <v>3200</v>
      </c>
      <c r="N788" s="106">
        <f t="shared" ref="N788" si="551">M788/(L788)/F788%</f>
        <v>0.59701492537313428</v>
      </c>
    </row>
    <row r="789" spans="1:14">
      <c r="A789" s="102">
        <v>18</v>
      </c>
      <c r="B789" s="103">
        <v>43241</v>
      </c>
      <c r="C789" s="104" t="s">
        <v>78</v>
      </c>
      <c r="D789" s="102" t="s">
        <v>47</v>
      </c>
      <c r="E789" s="102" t="s">
        <v>123</v>
      </c>
      <c r="F789" s="102">
        <v>81.400000000000006</v>
      </c>
      <c r="G789" s="102">
        <v>83</v>
      </c>
      <c r="H789" s="102">
        <v>80.599999999999994</v>
      </c>
      <c r="I789" s="102">
        <v>79.400000000000006</v>
      </c>
      <c r="J789" s="102">
        <v>78.2</v>
      </c>
      <c r="K789" s="102">
        <v>80.599999999999994</v>
      </c>
      <c r="L789" s="102">
        <v>5500</v>
      </c>
      <c r="M789" s="105">
        <f t="shared" ref="M789" si="552">IF(D789="BUY",(K789-F789)*(L789),(F789-K789)*(L789))</f>
        <v>4400.0000000000628</v>
      </c>
      <c r="N789" s="106">
        <f t="shared" ref="N789" si="553">M789/(L789)/F789%</f>
        <v>0.9828009828009967</v>
      </c>
    </row>
    <row r="790" spans="1:14">
      <c r="A790" s="102">
        <v>19</v>
      </c>
      <c r="B790" s="103">
        <v>43238</v>
      </c>
      <c r="C790" s="104" t="s">
        <v>78</v>
      </c>
      <c r="D790" s="102" t="s">
        <v>21</v>
      </c>
      <c r="E790" s="102" t="s">
        <v>248</v>
      </c>
      <c r="F790" s="102">
        <v>654</v>
      </c>
      <c r="G790" s="102">
        <v>644</v>
      </c>
      <c r="H790" s="102">
        <v>659</v>
      </c>
      <c r="I790" s="102">
        <v>664</v>
      </c>
      <c r="J790" s="102">
        <v>669</v>
      </c>
      <c r="K790" s="102">
        <v>659</v>
      </c>
      <c r="L790" s="102">
        <v>900</v>
      </c>
      <c r="M790" s="105">
        <f t="shared" ref="M790" si="554">IF(D790="BUY",(K790-F790)*(L790),(F790-K790)*(L790))</f>
        <v>4500</v>
      </c>
      <c r="N790" s="106">
        <f t="shared" ref="N790" si="555">M790/(L790)/F790%</f>
        <v>0.76452599388379205</v>
      </c>
    </row>
    <row r="791" spans="1:14">
      <c r="A791" s="102">
        <v>20</v>
      </c>
      <c r="B791" s="103">
        <v>43238</v>
      </c>
      <c r="C791" s="104" t="s">
        <v>78</v>
      </c>
      <c r="D791" s="102" t="s">
        <v>21</v>
      </c>
      <c r="E791" s="102" t="s">
        <v>276</v>
      </c>
      <c r="F791" s="102">
        <v>265</v>
      </c>
      <c r="G791" s="102">
        <v>263</v>
      </c>
      <c r="H791" s="102">
        <v>266</v>
      </c>
      <c r="I791" s="102">
        <v>267</v>
      </c>
      <c r="J791" s="102">
        <v>268</v>
      </c>
      <c r="K791" s="102">
        <v>263</v>
      </c>
      <c r="L791" s="102">
        <v>4500</v>
      </c>
      <c r="M791" s="105">
        <f t="shared" ref="M791:M792" si="556">IF(D791="BUY",(K791-F791)*(L791),(F791-K791)*(L791))</f>
        <v>-9000</v>
      </c>
      <c r="N791" s="106">
        <f t="shared" ref="N791:N792" si="557">M791/(L791)/F791%</f>
        <v>-0.75471698113207553</v>
      </c>
    </row>
    <row r="792" spans="1:14">
      <c r="A792" s="102">
        <v>21</v>
      </c>
      <c r="B792" s="103">
        <v>43237</v>
      </c>
      <c r="C792" s="104" t="s">
        <v>78</v>
      </c>
      <c r="D792" s="102" t="s">
        <v>21</v>
      </c>
      <c r="E792" s="102" t="s">
        <v>241</v>
      </c>
      <c r="F792" s="102">
        <v>155.19999999999999</v>
      </c>
      <c r="G792" s="102">
        <v>153.4</v>
      </c>
      <c r="H792" s="102">
        <v>156</v>
      </c>
      <c r="I792" s="102">
        <v>156.80000000000001</v>
      </c>
      <c r="J792" s="102">
        <v>157.6</v>
      </c>
      <c r="K792" s="102">
        <v>153.4</v>
      </c>
      <c r="L792" s="102">
        <v>7000</v>
      </c>
      <c r="M792" s="105">
        <f t="shared" si="556"/>
        <v>-12599.99999999988</v>
      </c>
      <c r="N792" s="106">
        <f t="shared" si="557"/>
        <v>-1.1597938144329789</v>
      </c>
    </row>
    <row r="793" spans="1:14">
      <c r="A793" s="102">
        <v>22</v>
      </c>
      <c r="B793" s="103">
        <v>43237</v>
      </c>
      <c r="C793" s="104" t="s">
        <v>78</v>
      </c>
      <c r="D793" s="102" t="s">
        <v>21</v>
      </c>
      <c r="E793" s="102" t="s">
        <v>167</v>
      </c>
      <c r="F793" s="102">
        <v>448</v>
      </c>
      <c r="G793" s="102">
        <v>444</v>
      </c>
      <c r="H793" s="102">
        <v>450.5</v>
      </c>
      <c r="I793" s="102">
        <v>453</v>
      </c>
      <c r="J793" s="102">
        <v>455.5</v>
      </c>
      <c r="K793" s="102">
        <v>450.5</v>
      </c>
      <c r="L793" s="102">
        <v>1400</v>
      </c>
      <c r="M793" s="105">
        <f t="shared" ref="M793:M794" si="558">IF(D793="BUY",(K793-F793)*(L793),(F793-K793)*(L793))</f>
        <v>3500</v>
      </c>
      <c r="N793" s="106">
        <f t="shared" ref="N793:N794" si="559">M793/(L793)/F793%</f>
        <v>0.55803571428571419</v>
      </c>
    </row>
    <row r="794" spans="1:14">
      <c r="A794" s="102">
        <v>23</v>
      </c>
      <c r="B794" s="103">
        <v>43237</v>
      </c>
      <c r="C794" s="104" t="s">
        <v>78</v>
      </c>
      <c r="D794" s="102" t="s">
        <v>47</v>
      </c>
      <c r="E794" s="102" t="s">
        <v>123</v>
      </c>
      <c r="F794" s="102">
        <v>82.5</v>
      </c>
      <c r="G794" s="102">
        <v>83</v>
      </c>
      <c r="H794" s="102">
        <v>81.7</v>
      </c>
      <c r="I794" s="102">
        <v>81</v>
      </c>
      <c r="J794" s="102">
        <v>80.2</v>
      </c>
      <c r="K794" s="102">
        <v>81.75</v>
      </c>
      <c r="L794" s="102">
        <v>5500</v>
      </c>
      <c r="M794" s="105">
        <f t="shared" si="558"/>
        <v>4125</v>
      </c>
      <c r="N794" s="106">
        <f t="shared" si="559"/>
        <v>0.90909090909090917</v>
      </c>
    </row>
    <row r="795" spans="1:14">
      <c r="A795" s="102">
        <v>24</v>
      </c>
      <c r="B795" s="103">
        <v>43236</v>
      </c>
      <c r="C795" s="104" t="s">
        <v>78</v>
      </c>
      <c r="D795" s="102" t="s">
        <v>47</v>
      </c>
      <c r="E795" s="102" t="s">
        <v>51</v>
      </c>
      <c r="F795" s="102">
        <v>132.5</v>
      </c>
      <c r="G795" s="102">
        <v>134.5</v>
      </c>
      <c r="H795" s="102">
        <v>131.5</v>
      </c>
      <c r="I795" s="102">
        <v>130.5</v>
      </c>
      <c r="J795" s="102">
        <v>129.5</v>
      </c>
      <c r="K795" s="102">
        <v>131.5</v>
      </c>
      <c r="L795" s="102">
        <v>4000</v>
      </c>
      <c r="M795" s="105">
        <f t="shared" ref="M795" si="560">IF(D795="BUY",(K795-F795)*(L795),(F795-K795)*(L795))</f>
        <v>4000</v>
      </c>
      <c r="N795" s="106">
        <f t="shared" ref="N795" si="561">M795/(L795)/F795%</f>
        <v>0.75471698113207553</v>
      </c>
    </row>
    <row r="796" spans="1:14">
      <c r="A796" s="102">
        <v>25</v>
      </c>
      <c r="B796" s="103">
        <v>43236</v>
      </c>
      <c r="C796" s="104" t="s">
        <v>78</v>
      </c>
      <c r="D796" s="102" t="s">
        <v>47</v>
      </c>
      <c r="E796" s="102" t="s">
        <v>349</v>
      </c>
      <c r="F796" s="102">
        <v>83</v>
      </c>
      <c r="G796" s="102">
        <v>84.3</v>
      </c>
      <c r="H796" s="102">
        <v>82.3</v>
      </c>
      <c r="I796" s="102">
        <v>81.599999999999994</v>
      </c>
      <c r="J796" s="102">
        <v>81</v>
      </c>
      <c r="K796" s="102">
        <v>82.3</v>
      </c>
      <c r="L796" s="102">
        <v>5500</v>
      </c>
      <c r="M796" s="105">
        <f t="shared" ref="M796:M797" si="562">IF(D796="BUY",(K796-F796)*(L796),(F796-K796)*(L796))</f>
        <v>3850.0000000000155</v>
      </c>
      <c r="N796" s="106">
        <f t="shared" ref="N796:N797" si="563">M796/(L796)/F796%</f>
        <v>0.84337349397590711</v>
      </c>
    </row>
    <row r="797" spans="1:14">
      <c r="A797" s="102">
        <v>26</v>
      </c>
      <c r="B797" s="103">
        <v>43236</v>
      </c>
      <c r="C797" s="104" t="s">
        <v>78</v>
      </c>
      <c r="D797" s="102" t="s">
        <v>47</v>
      </c>
      <c r="E797" s="102" t="s">
        <v>348</v>
      </c>
      <c r="F797" s="102">
        <v>428</v>
      </c>
      <c r="G797" s="102">
        <v>434</v>
      </c>
      <c r="H797" s="102">
        <v>425</v>
      </c>
      <c r="I797" s="102">
        <v>422</v>
      </c>
      <c r="J797" s="102">
        <v>419</v>
      </c>
      <c r="K797" s="102">
        <v>425</v>
      </c>
      <c r="L797" s="102">
        <v>1200</v>
      </c>
      <c r="M797" s="105">
        <f t="shared" si="562"/>
        <v>3600</v>
      </c>
      <c r="N797" s="106">
        <f t="shared" si="563"/>
        <v>0.7009345794392523</v>
      </c>
    </row>
    <row r="798" spans="1:14">
      <c r="A798" s="102">
        <v>27</v>
      </c>
      <c r="B798" s="103">
        <v>43235</v>
      </c>
      <c r="C798" s="104" t="s">
        <v>78</v>
      </c>
      <c r="D798" s="102" t="s">
        <v>21</v>
      </c>
      <c r="E798" s="102" t="s">
        <v>253</v>
      </c>
      <c r="F798" s="102">
        <v>978</v>
      </c>
      <c r="G798" s="102">
        <v>970</v>
      </c>
      <c r="H798" s="102">
        <v>982</v>
      </c>
      <c r="I798" s="102">
        <v>986</v>
      </c>
      <c r="J798" s="102">
        <v>990</v>
      </c>
      <c r="K798" s="102">
        <v>986</v>
      </c>
      <c r="L798" s="102">
        <v>1000</v>
      </c>
      <c r="M798" s="105">
        <f t="shared" ref="M798" si="564">IF(D798="BUY",(K798-F798)*(L798),(F798-K798)*(L798))</f>
        <v>8000</v>
      </c>
      <c r="N798" s="106">
        <f t="shared" ref="N798" si="565">M798/(L798)/F798%</f>
        <v>0.81799591002044991</v>
      </c>
    </row>
    <row r="799" spans="1:14">
      <c r="A799" s="102">
        <v>28</v>
      </c>
      <c r="B799" s="103">
        <v>43235</v>
      </c>
      <c r="C799" s="104" t="s">
        <v>78</v>
      </c>
      <c r="D799" s="102" t="s">
        <v>21</v>
      </c>
      <c r="E799" s="102" t="s">
        <v>126</v>
      </c>
      <c r="F799" s="102">
        <v>629</v>
      </c>
      <c r="G799" s="102">
        <v>621</v>
      </c>
      <c r="H799" s="102">
        <v>633</v>
      </c>
      <c r="I799" s="102">
        <v>637</v>
      </c>
      <c r="J799" s="102">
        <v>641</v>
      </c>
      <c r="K799" s="102">
        <v>633</v>
      </c>
      <c r="L799" s="102">
        <v>1061</v>
      </c>
      <c r="M799" s="105">
        <f t="shared" ref="M799" si="566">IF(D799="BUY",(K799-F799)*(L799),(F799-K799)*(L799))</f>
        <v>4244</v>
      </c>
      <c r="N799" s="106">
        <f t="shared" ref="N799" si="567">M799/(L799)/F799%</f>
        <v>0.63593004769475359</v>
      </c>
    </row>
    <row r="800" spans="1:14">
      <c r="A800" s="102">
        <v>29</v>
      </c>
      <c r="B800" s="103">
        <v>43234</v>
      </c>
      <c r="C800" s="104" t="s">
        <v>78</v>
      </c>
      <c r="D800" s="102" t="s">
        <v>21</v>
      </c>
      <c r="E800" s="102" t="s">
        <v>77</v>
      </c>
      <c r="F800" s="102">
        <v>330</v>
      </c>
      <c r="G800" s="102">
        <v>327</v>
      </c>
      <c r="H800" s="102">
        <v>331.5</v>
      </c>
      <c r="I800" s="102">
        <v>333</v>
      </c>
      <c r="J800" s="102">
        <v>334.5</v>
      </c>
      <c r="K800" s="102">
        <v>331.5</v>
      </c>
      <c r="L800" s="102">
        <v>3000</v>
      </c>
      <c r="M800" s="105">
        <f t="shared" ref="M800" si="568">IF(D800="BUY",(K800-F800)*(L800),(F800-K800)*(L800))</f>
        <v>4500</v>
      </c>
      <c r="N800" s="106">
        <f t="shared" ref="N800" si="569">M800/(L800)/F800%</f>
        <v>0.45454545454545459</v>
      </c>
    </row>
    <row r="801" spans="1:14">
      <c r="A801" s="102">
        <v>30</v>
      </c>
      <c r="B801" s="103">
        <v>43234</v>
      </c>
      <c r="C801" s="104" t="s">
        <v>78</v>
      </c>
      <c r="D801" s="102" t="s">
        <v>21</v>
      </c>
      <c r="E801" s="102" t="s">
        <v>248</v>
      </c>
      <c r="F801" s="102">
        <v>642</v>
      </c>
      <c r="G801" s="102">
        <v>632</v>
      </c>
      <c r="H801" s="102">
        <v>646</v>
      </c>
      <c r="I801" s="102">
        <v>650</v>
      </c>
      <c r="J801" s="102">
        <v>654</v>
      </c>
      <c r="K801" s="102">
        <v>632</v>
      </c>
      <c r="L801" s="102">
        <v>900</v>
      </c>
      <c r="M801" s="105">
        <f t="shared" ref="M801" si="570">IF(D801="BUY",(K801-F801)*(L801),(F801-K801)*(L801))</f>
        <v>-9000</v>
      </c>
      <c r="N801" s="106">
        <f t="shared" ref="N801" si="571">M801/(L801)/F801%</f>
        <v>-1.557632398753894</v>
      </c>
    </row>
    <row r="802" spans="1:14">
      <c r="A802" s="102">
        <v>31</v>
      </c>
      <c r="B802" s="103">
        <v>43234</v>
      </c>
      <c r="C802" s="104" t="s">
        <v>78</v>
      </c>
      <c r="D802" s="102" t="s">
        <v>47</v>
      </c>
      <c r="E802" s="102" t="s">
        <v>48</v>
      </c>
      <c r="F802" s="102">
        <v>117</v>
      </c>
      <c r="G802" s="102">
        <v>118</v>
      </c>
      <c r="H802" s="102">
        <v>116.5</v>
      </c>
      <c r="I802" s="102">
        <v>116</v>
      </c>
      <c r="J802" s="102">
        <v>115.5</v>
      </c>
      <c r="K802" s="102">
        <v>116</v>
      </c>
      <c r="L802" s="102">
        <v>6000</v>
      </c>
      <c r="M802" s="105">
        <f t="shared" ref="M802:M803" si="572">IF(D802="BUY",(K802-F802)*(L802),(F802-K802)*(L802))</f>
        <v>6000</v>
      </c>
      <c r="N802" s="106">
        <f t="shared" ref="N802:N803" si="573">M802/(L802)/F802%</f>
        <v>0.85470085470085477</v>
      </c>
    </row>
    <row r="803" spans="1:14">
      <c r="A803" s="102">
        <v>32</v>
      </c>
      <c r="B803" s="103">
        <v>43234</v>
      </c>
      <c r="C803" s="104" t="s">
        <v>78</v>
      </c>
      <c r="D803" s="102" t="s">
        <v>47</v>
      </c>
      <c r="E803" s="102" t="s">
        <v>348</v>
      </c>
      <c r="F803" s="102">
        <v>472</v>
      </c>
      <c r="G803" s="102">
        <v>477.5</v>
      </c>
      <c r="H803" s="102">
        <v>469</v>
      </c>
      <c r="I803" s="102">
        <v>466</v>
      </c>
      <c r="J803" s="102">
        <v>463</v>
      </c>
      <c r="K803" s="102">
        <v>463</v>
      </c>
      <c r="L803" s="102">
        <v>1200</v>
      </c>
      <c r="M803" s="105">
        <f t="shared" si="572"/>
        <v>10800</v>
      </c>
      <c r="N803" s="106">
        <f t="shared" si="573"/>
        <v>1.9067796610169492</v>
      </c>
    </row>
    <row r="804" spans="1:14">
      <c r="A804" s="102">
        <v>33</v>
      </c>
      <c r="B804" s="103">
        <v>43234</v>
      </c>
      <c r="C804" s="104" t="s">
        <v>78</v>
      </c>
      <c r="D804" s="102" t="s">
        <v>21</v>
      </c>
      <c r="E804" s="102" t="s">
        <v>75</v>
      </c>
      <c r="F804" s="102">
        <v>1394</v>
      </c>
      <c r="G804" s="102">
        <v>1384</v>
      </c>
      <c r="H804" s="102">
        <v>1399</v>
      </c>
      <c r="I804" s="102">
        <v>1405</v>
      </c>
      <c r="J804" s="102">
        <v>1410</v>
      </c>
      <c r="K804" s="102">
        <v>1384</v>
      </c>
      <c r="L804" s="102">
        <v>750</v>
      </c>
      <c r="M804" s="105">
        <f t="shared" ref="M804" si="574">IF(D804="BUY",(K804-F804)*(L804),(F804-K804)*(L804))</f>
        <v>-7500</v>
      </c>
      <c r="N804" s="106">
        <f t="shared" ref="N804" si="575">M804/(L804)/F804%</f>
        <v>-0.71736011477761841</v>
      </c>
    </row>
    <row r="805" spans="1:14">
      <c r="A805" s="102">
        <v>34</v>
      </c>
      <c r="B805" s="103">
        <v>43231</v>
      </c>
      <c r="C805" s="104" t="s">
        <v>78</v>
      </c>
      <c r="D805" s="102" t="s">
        <v>21</v>
      </c>
      <c r="E805" s="102" t="s">
        <v>84</v>
      </c>
      <c r="F805" s="102">
        <v>172.5</v>
      </c>
      <c r="G805" s="102">
        <v>169.5</v>
      </c>
      <c r="H805" s="102">
        <v>174</v>
      </c>
      <c r="I805" s="102">
        <v>175.5</v>
      </c>
      <c r="J805" s="102">
        <v>177</v>
      </c>
      <c r="K805" s="102">
        <v>174</v>
      </c>
      <c r="L805" s="102">
        <v>3000</v>
      </c>
      <c r="M805" s="105">
        <f t="shared" ref="M805" si="576">IF(D805="BUY",(K805-F805)*(L805),(F805-K805)*(L805))</f>
        <v>4500</v>
      </c>
      <c r="N805" s="106">
        <f t="shared" ref="N805" si="577">M805/(L805)/F805%</f>
        <v>0.86956521739130432</v>
      </c>
    </row>
    <row r="806" spans="1:14">
      <c r="A806" s="102">
        <v>35</v>
      </c>
      <c r="B806" s="103">
        <v>43231</v>
      </c>
      <c r="C806" s="104" t="s">
        <v>78</v>
      </c>
      <c r="D806" s="102" t="s">
        <v>47</v>
      </c>
      <c r="E806" s="102" t="s">
        <v>234</v>
      </c>
      <c r="F806" s="102">
        <v>51.5</v>
      </c>
      <c r="G806" s="102">
        <v>52.5</v>
      </c>
      <c r="H806" s="102">
        <v>51</v>
      </c>
      <c r="I806" s="102">
        <v>50.5</v>
      </c>
      <c r="J806" s="102">
        <v>50</v>
      </c>
      <c r="K806" s="102">
        <v>50.5</v>
      </c>
      <c r="L806" s="102">
        <v>7000</v>
      </c>
      <c r="M806" s="105">
        <f t="shared" ref="M806:M808" si="578">IF(D806="BUY",(K806-F806)*(L806),(F806-K806)*(L806))</f>
        <v>7000</v>
      </c>
      <c r="N806" s="106">
        <f t="shared" ref="N806:N808" si="579">M806/(L806)/F806%</f>
        <v>1.941747572815534</v>
      </c>
    </row>
    <row r="807" spans="1:14">
      <c r="A807" s="102">
        <v>36</v>
      </c>
      <c r="B807" s="103">
        <v>43231</v>
      </c>
      <c r="C807" s="104" t="s">
        <v>78</v>
      </c>
      <c r="D807" s="102" t="s">
        <v>47</v>
      </c>
      <c r="E807" s="102" t="s">
        <v>108</v>
      </c>
      <c r="F807" s="102">
        <v>282.5</v>
      </c>
      <c r="G807" s="102">
        <v>285.5</v>
      </c>
      <c r="H807" s="102">
        <v>281</v>
      </c>
      <c r="I807" s="102">
        <v>279.5</v>
      </c>
      <c r="J807" s="102">
        <v>278</v>
      </c>
      <c r="K807" s="102">
        <v>279.5</v>
      </c>
      <c r="L807" s="102">
        <v>3000</v>
      </c>
      <c r="M807" s="105">
        <f t="shared" si="578"/>
        <v>9000</v>
      </c>
      <c r="N807" s="106">
        <f t="shared" si="579"/>
        <v>1.0619469026548671</v>
      </c>
    </row>
    <row r="808" spans="1:14">
      <c r="A808" s="102">
        <v>37</v>
      </c>
      <c r="B808" s="103">
        <v>43231</v>
      </c>
      <c r="C808" s="104" t="s">
        <v>78</v>
      </c>
      <c r="D808" s="102" t="s">
        <v>47</v>
      </c>
      <c r="E808" s="102" t="s">
        <v>234</v>
      </c>
      <c r="F808" s="102">
        <v>58.6</v>
      </c>
      <c r="G808" s="102">
        <v>59.6</v>
      </c>
      <c r="H808" s="102">
        <v>58.1</v>
      </c>
      <c r="I808" s="102">
        <v>57.6</v>
      </c>
      <c r="J808" s="102">
        <v>57.1</v>
      </c>
      <c r="K808" s="102">
        <v>57.1</v>
      </c>
      <c r="L808" s="102">
        <v>7000</v>
      </c>
      <c r="M808" s="105">
        <f t="shared" si="578"/>
        <v>10500</v>
      </c>
      <c r="N808" s="106">
        <f t="shared" si="579"/>
        <v>2.5597269624573382</v>
      </c>
    </row>
    <row r="809" spans="1:14">
      <c r="A809" s="102">
        <v>38</v>
      </c>
      <c r="B809" s="103">
        <v>43230</v>
      </c>
      <c r="C809" s="104" t="s">
        <v>78</v>
      </c>
      <c r="D809" s="102" t="s">
        <v>21</v>
      </c>
      <c r="E809" s="102" t="s">
        <v>174</v>
      </c>
      <c r="F809" s="102">
        <v>187.75</v>
      </c>
      <c r="G809" s="102">
        <v>186.8</v>
      </c>
      <c r="H809" s="102">
        <v>188.8</v>
      </c>
      <c r="I809" s="102">
        <v>189.8</v>
      </c>
      <c r="J809" s="102">
        <v>190.8</v>
      </c>
      <c r="K809" s="102">
        <v>188.8</v>
      </c>
      <c r="L809" s="102">
        <v>3750</v>
      </c>
      <c r="M809" s="105">
        <f t="shared" ref="M809:M811" si="580">IF(D809="BUY",(K809-F809)*(L809),(F809-K809)*(L809))</f>
        <v>3937.5000000000427</v>
      </c>
      <c r="N809" s="106">
        <f t="shared" ref="N809:N811" si="581">M809/(L809)/F809%</f>
        <v>0.5592543275632551</v>
      </c>
    </row>
    <row r="810" spans="1:14">
      <c r="A810" s="102">
        <v>39</v>
      </c>
      <c r="B810" s="103">
        <v>43230</v>
      </c>
      <c r="C810" s="104" t="s">
        <v>78</v>
      </c>
      <c r="D810" s="102" t="s">
        <v>47</v>
      </c>
      <c r="E810" s="102" t="s">
        <v>348</v>
      </c>
      <c r="F810" s="102">
        <v>490</v>
      </c>
      <c r="G810" s="102">
        <v>496</v>
      </c>
      <c r="H810" s="102">
        <v>487</v>
      </c>
      <c r="I810" s="102">
        <v>484</v>
      </c>
      <c r="J810" s="102">
        <v>481</v>
      </c>
      <c r="K810" s="102">
        <v>484</v>
      </c>
      <c r="L810" s="102">
        <v>1200</v>
      </c>
      <c r="M810" s="105">
        <f t="shared" si="580"/>
        <v>7200</v>
      </c>
      <c r="N810" s="106">
        <f t="shared" si="581"/>
        <v>1.2244897959183672</v>
      </c>
    </row>
    <row r="811" spans="1:14">
      <c r="A811" s="102">
        <v>40</v>
      </c>
      <c r="B811" s="103">
        <v>43229</v>
      </c>
      <c r="C811" s="104" t="s">
        <v>78</v>
      </c>
      <c r="D811" s="102" t="s">
        <v>21</v>
      </c>
      <c r="E811" s="102" t="s">
        <v>209</v>
      </c>
      <c r="F811" s="102">
        <v>309.5</v>
      </c>
      <c r="G811" s="102">
        <v>304</v>
      </c>
      <c r="H811" s="102">
        <v>312.5</v>
      </c>
      <c r="I811" s="102">
        <v>315.5</v>
      </c>
      <c r="J811" s="102">
        <v>318.5</v>
      </c>
      <c r="K811" s="102">
        <v>304</v>
      </c>
      <c r="L811" s="102">
        <v>1575</v>
      </c>
      <c r="M811" s="105">
        <f t="shared" si="580"/>
        <v>-8662.5</v>
      </c>
      <c r="N811" s="106">
        <f t="shared" si="581"/>
        <v>-1.7770597738287559</v>
      </c>
    </row>
    <row r="812" spans="1:14">
      <c r="A812" s="102">
        <v>41</v>
      </c>
      <c r="B812" s="103">
        <v>43229</v>
      </c>
      <c r="C812" s="104" t="s">
        <v>78</v>
      </c>
      <c r="D812" s="102" t="s">
        <v>21</v>
      </c>
      <c r="E812" s="102" t="s">
        <v>57</v>
      </c>
      <c r="F812" s="102">
        <v>548.5</v>
      </c>
      <c r="G812" s="102">
        <v>543</v>
      </c>
      <c r="H812" s="102">
        <v>551.5</v>
      </c>
      <c r="I812" s="102">
        <v>554.5</v>
      </c>
      <c r="J812" s="102">
        <v>557.5</v>
      </c>
      <c r="K812" s="102">
        <v>554.5</v>
      </c>
      <c r="L812" s="102">
        <v>1200</v>
      </c>
      <c r="M812" s="105">
        <f t="shared" ref="M812:M814" si="582">IF(D812="BUY",(K812-F812)*(L812),(F812-K812)*(L812))</f>
        <v>7200</v>
      </c>
      <c r="N812" s="106">
        <f t="shared" ref="N812:N814" si="583">M812/(L812)/F812%</f>
        <v>1.0938924339106655</v>
      </c>
    </row>
    <row r="813" spans="1:14">
      <c r="A813" s="102">
        <v>42</v>
      </c>
      <c r="B813" s="103">
        <v>43228</v>
      </c>
      <c r="C813" s="104" t="s">
        <v>78</v>
      </c>
      <c r="D813" s="102" t="s">
        <v>21</v>
      </c>
      <c r="E813" s="102" t="s">
        <v>126</v>
      </c>
      <c r="F813" s="102">
        <v>606</v>
      </c>
      <c r="G813" s="102">
        <v>598.5</v>
      </c>
      <c r="H813" s="102">
        <v>610</v>
      </c>
      <c r="I813" s="102">
        <v>614</v>
      </c>
      <c r="J813" s="102">
        <v>618</v>
      </c>
      <c r="K813" s="102">
        <v>610</v>
      </c>
      <c r="L813" s="102">
        <v>1061</v>
      </c>
      <c r="M813" s="105">
        <f t="shared" si="582"/>
        <v>4244</v>
      </c>
      <c r="N813" s="106">
        <f t="shared" si="583"/>
        <v>0.66006600660066006</v>
      </c>
    </row>
    <row r="814" spans="1:14">
      <c r="A814" s="102">
        <v>43</v>
      </c>
      <c r="B814" s="103">
        <v>43228</v>
      </c>
      <c r="C814" s="104" t="s">
        <v>78</v>
      </c>
      <c r="D814" s="102" t="s">
        <v>21</v>
      </c>
      <c r="E814" s="102" t="s">
        <v>61</v>
      </c>
      <c r="F814" s="102">
        <v>261</v>
      </c>
      <c r="G814" s="102">
        <v>258</v>
      </c>
      <c r="H814" s="102">
        <v>262.5</v>
      </c>
      <c r="I814" s="102">
        <v>264</v>
      </c>
      <c r="J814" s="102">
        <v>265.5</v>
      </c>
      <c r="K814" s="102">
        <v>262.5</v>
      </c>
      <c r="L814" s="102">
        <v>2250</v>
      </c>
      <c r="M814" s="105">
        <f t="shared" si="582"/>
        <v>3375</v>
      </c>
      <c r="N814" s="106">
        <f t="shared" si="583"/>
        <v>0.57471264367816099</v>
      </c>
    </row>
    <row r="815" spans="1:14">
      <c r="A815" s="102">
        <v>44</v>
      </c>
      <c r="B815" s="103">
        <v>43228</v>
      </c>
      <c r="C815" s="104" t="s">
        <v>78</v>
      </c>
      <c r="D815" s="102" t="s">
        <v>21</v>
      </c>
      <c r="E815" s="102" t="s">
        <v>209</v>
      </c>
      <c r="F815" s="102">
        <v>302.5</v>
      </c>
      <c r="G815" s="102">
        <v>298</v>
      </c>
      <c r="H815" s="102">
        <v>205</v>
      </c>
      <c r="I815" s="102">
        <v>307.5</v>
      </c>
      <c r="J815" s="102">
        <v>310</v>
      </c>
      <c r="K815" s="102">
        <v>307.5</v>
      </c>
      <c r="L815" s="102">
        <v>1575</v>
      </c>
      <c r="M815" s="105">
        <f t="shared" ref="M815:M816" si="584">IF(D815="BUY",(K815-F815)*(L815),(F815-K815)*(L815))</f>
        <v>7875</v>
      </c>
      <c r="N815" s="106">
        <f t="shared" ref="N815:N816" si="585">M815/(L815)/F815%</f>
        <v>1.6528925619834711</v>
      </c>
    </row>
    <row r="816" spans="1:14">
      <c r="A816" s="102">
        <v>45</v>
      </c>
      <c r="B816" s="103">
        <v>43228</v>
      </c>
      <c r="C816" s="104" t="s">
        <v>78</v>
      </c>
      <c r="D816" s="102" t="s">
        <v>21</v>
      </c>
      <c r="E816" s="102" t="s">
        <v>157</v>
      </c>
      <c r="F816" s="102">
        <v>212</v>
      </c>
      <c r="G816" s="102">
        <v>210.5</v>
      </c>
      <c r="H816" s="102">
        <v>212.8</v>
      </c>
      <c r="I816" s="102">
        <v>214.6</v>
      </c>
      <c r="J816" s="102">
        <v>215.4</v>
      </c>
      <c r="K816" s="102">
        <v>212.8</v>
      </c>
      <c r="L816" s="102">
        <v>4000</v>
      </c>
      <c r="M816" s="105">
        <f t="shared" si="584"/>
        <v>3200.0000000000455</v>
      </c>
      <c r="N816" s="106">
        <f t="shared" si="585"/>
        <v>0.37735849056604309</v>
      </c>
    </row>
    <row r="817" spans="1:14">
      <c r="A817" s="102">
        <v>46</v>
      </c>
      <c r="B817" s="103">
        <v>43225</v>
      </c>
      <c r="C817" s="104" t="s">
        <v>78</v>
      </c>
      <c r="D817" s="102" t="s">
        <v>21</v>
      </c>
      <c r="E817" s="102" t="s">
        <v>120</v>
      </c>
      <c r="F817" s="102">
        <v>291</v>
      </c>
      <c r="G817" s="102">
        <v>288</v>
      </c>
      <c r="H817" s="102">
        <v>292.5</v>
      </c>
      <c r="I817" s="102">
        <v>294</v>
      </c>
      <c r="J817" s="102">
        <v>295.5</v>
      </c>
      <c r="K817" s="102">
        <v>295.5</v>
      </c>
      <c r="L817" s="102">
        <v>3000</v>
      </c>
      <c r="M817" s="105">
        <f t="shared" ref="M817" si="586">IF(D817="BUY",(K817-F817)*(L817),(F817-K817)*(L817))</f>
        <v>13500</v>
      </c>
      <c r="N817" s="106">
        <f t="shared" ref="N817" si="587">M817/(L817)/F817%</f>
        <v>1.5463917525773194</v>
      </c>
    </row>
    <row r="818" spans="1:14">
      <c r="A818" s="102">
        <v>47</v>
      </c>
      <c r="B818" s="103">
        <v>43225</v>
      </c>
      <c r="C818" s="104" t="s">
        <v>78</v>
      </c>
      <c r="D818" s="102" t="s">
        <v>21</v>
      </c>
      <c r="E818" s="102" t="s">
        <v>198</v>
      </c>
      <c r="F818" s="102">
        <v>343.5</v>
      </c>
      <c r="G818" s="102">
        <v>340.5</v>
      </c>
      <c r="H818" s="102">
        <v>345</v>
      </c>
      <c r="I818" s="102">
        <v>346.5</v>
      </c>
      <c r="J818" s="102">
        <v>348</v>
      </c>
      <c r="K818" s="102">
        <v>345</v>
      </c>
      <c r="L818" s="102">
        <v>2667</v>
      </c>
      <c r="M818" s="105">
        <f t="shared" ref="M818:M819" si="588">IF(D818="BUY",(K818-F818)*(L818),(F818-K818)*(L818))</f>
        <v>4000.5</v>
      </c>
      <c r="N818" s="106">
        <f t="shared" ref="N818:N819" si="589">M818/(L818)/F818%</f>
        <v>0.4366812227074236</v>
      </c>
    </row>
    <row r="819" spans="1:14">
      <c r="A819" s="102">
        <v>48</v>
      </c>
      <c r="B819" s="103">
        <v>43225</v>
      </c>
      <c r="C819" s="104" t="s">
        <v>78</v>
      </c>
      <c r="D819" s="102" t="s">
        <v>21</v>
      </c>
      <c r="E819" s="102" t="s">
        <v>108</v>
      </c>
      <c r="F819" s="102">
        <v>291</v>
      </c>
      <c r="G819" s="102">
        <v>288</v>
      </c>
      <c r="H819" s="102">
        <v>292.5</v>
      </c>
      <c r="I819" s="102">
        <v>294</v>
      </c>
      <c r="J819" s="102">
        <v>295.5</v>
      </c>
      <c r="K819" s="102">
        <v>295.5</v>
      </c>
      <c r="L819" s="102">
        <v>3000</v>
      </c>
      <c r="M819" s="105">
        <f t="shared" si="588"/>
        <v>13500</v>
      </c>
      <c r="N819" s="106">
        <f t="shared" si="589"/>
        <v>1.5463917525773194</v>
      </c>
    </row>
    <row r="820" spans="1:14">
      <c r="A820" s="102">
        <v>49</v>
      </c>
      <c r="B820" s="103">
        <v>43224</v>
      </c>
      <c r="C820" s="104" t="s">
        <v>78</v>
      </c>
      <c r="D820" s="102" t="s">
        <v>21</v>
      </c>
      <c r="E820" s="102" t="s">
        <v>340</v>
      </c>
      <c r="F820" s="102">
        <v>169</v>
      </c>
      <c r="G820" s="102">
        <v>167</v>
      </c>
      <c r="H820" s="102">
        <v>170</v>
      </c>
      <c r="I820" s="102">
        <v>171</v>
      </c>
      <c r="J820" s="102">
        <v>172</v>
      </c>
      <c r="K820" s="102">
        <v>170</v>
      </c>
      <c r="L820" s="102">
        <v>4000</v>
      </c>
      <c r="M820" s="105">
        <f t="shared" ref="M820" si="590">IF(D820="BUY",(K820-F820)*(L820),(F820-K820)*(L820))</f>
        <v>4000</v>
      </c>
      <c r="N820" s="106">
        <f t="shared" ref="N820" si="591">M820/(L820)/F820%</f>
        <v>0.59171597633136097</v>
      </c>
    </row>
    <row r="821" spans="1:14">
      <c r="A821" s="102">
        <v>50</v>
      </c>
      <c r="B821" s="103">
        <v>43224</v>
      </c>
      <c r="C821" s="104" t="s">
        <v>78</v>
      </c>
      <c r="D821" s="102" t="s">
        <v>21</v>
      </c>
      <c r="E821" s="102" t="s">
        <v>340</v>
      </c>
      <c r="F821" s="102">
        <v>167</v>
      </c>
      <c r="G821" s="102">
        <v>165</v>
      </c>
      <c r="H821" s="102">
        <v>168</v>
      </c>
      <c r="I821" s="102">
        <v>169</v>
      </c>
      <c r="J821" s="102">
        <v>170</v>
      </c>
      <c r="K821" s="102">
        <v>169</v>
      </c>
      <c r="L821" s="102">
        <v>4000</v>
      </c>
      <c r="M821" s="105">
        <f t="shared" ref="M821:M822" si="592">IF(D821="BUY",(K821-F821)*(L821),(F821-K821)*(L821))</f>
        <v>8000</v>
      </c>
      <c r="N821" s="106">
        <f t="shared" ref="N821:N822" si="593">M821/(L821)/F821%</f>
        <v>1.1976047904191618</v>
      </c>
    </row>
    <row r="822" spans="1:14">
      <c r="A822" s="102">
        <v>51</v>
      </c>
      <c r="B822" s="103">
        <v>43224</v>
      </c>
      <c r="C822" s="104" t="s">
        <v>78</v>
      </c>
      <c r="D822" s="102" t="s">
        <v>47</v>
      </c>
      <c r="E822" s="102" t="s">
        <v>125</v>
      </c>
      <c r="F822" s="102">
        <v>339</v>
      </c>
      <c r="G822" s="102">
        <v>342</v>
      </c>
      <c r="H822" s="102">
        <v>336.5</v>
      </c>
      <c r="I822" s="102">
        <v>334</v>
      </c>
      <c r="J822" s="102">
        <v>332</v>
      </c>
      <c r="K822" s="102">
        <v>332</v>
      </c>
      <c r="L822" s="102">
        <v>1600</v>
      </c>
      <c r="M822" s="105">
        <f t="shared" si="592"/>
        <v>11200</v>
      </c>
      <c r="N822" s="106">
        <f t="shared" si="593"/>
        <v>2.0648967551622417</v>
      </c>
    </row>
    <row r="823" spans="1:14">
      <c r="A823" s="102">
        <v>52</v>
      </c>
      <c r="B823" s="103">
        <v>43223</v>
      </c>
      <c r="C823" s="104" t="s">
        <v>78</v>
      </c>
      <c r="D823" s="102" t="s">
        <v>21</v>
      </c>
      <c r="E823" s="102" t="s">
        <v>241</v>
      </c>
      <c r="F823" s="102">
        <v>164.5</v>
      </c>
      <c r="G823" s="102">
        <v>163.19999999999999</v>
      </c>
      <c r="H823" s="102">
        <v>165.2</v>
      </c>
      <c r="I823" s="102">
        <v>165.8</v>
      </c>
      <c r="J823" s="102">
        <v>166.4</v>
      </c>
      <c r="K823" s="102">
        <v>165.2</v>
      </c>
      <c r="L823" s="102">
        <v>7000</v>
      </c>
      <c r="M823" s="105">
        <f t="shared" ref="M823" si="594">IF(D823="BUY",(K823-F823)*(L823),(F823-K823)*(L823))</f>
        <v>4899.99999999992</v>
      </c>
      <c r="N823" s="106">
        <f t="shared" ref="N823" si="595">M823/(L823)/F823%</f>
        <v>0.42553191489361003</v>
      </c>
    </row>
    <row r="824" spans="1:14">
      <c r="A824" s="102">
        <v>53</v>
      </c>
      <c r="B824" s="103">
        <v>43223</v>
      </c>
      <c r="C824" s="104" t="s">
        <v>78</v>
      </c>
      <c r="D824" s="102" t="s">
        <v>47</v>
      </c>
      <c r="E824" s="102" t="s">
        <v>65</v>
      </c>
      <c r="F824" s="102">
        <v>280.5</v>
      </c>
      <c r="G824" s="102">
        <v>285</v>
      </c>
      <c r="H824" s="102">
        <v>278</v>
      </c>
      <c r="I824" s="102">
        <v>275.5</v>
      </c>
      <c r="J824" s="102">
        <v>273</v>
      </c>
      <c r="K824" s="102">
        <v>285</v>
      </c>
      <c r="L824" s="102">
        <v>1750</v>
      </c>
      <c r="M824" s="105">
        <f t="shared" ref="M824:M825" si="596">IF(D824="BUY",(K824-F824)*(L824),(F824-K824)*(L824))</f>
        <v>-7875</v>
      </c>
      <c r="N824" s="106">
        <f t="shared" ref="N824:N825" si="597">M824/(L824)/F824%</f>
        <v>-1.6042780748663101</v>
      </c>
    </row>
    <row r="825" spans="1:14">
      <c r="A825" s="102">
        <v>54</v>
      </c>
      <c r="B825" s="103">
        <v>43222</v>
      </c>
      <c r="C825" s="104" t="s">
        <v>78</v>
      </c>
      <c r="D825" s="102" t="s">
        <v>21</v>
      </c>
      <c r="E825" s="102" t="s">
        <v>72</v>
      </c>
      <c r="F825" s="102">
        <v>613</v>
      </c>
      <c r="G825" s="102">
        <v>608</v>
      </c>
      <c r="H825" s="102">
        <v>616</v>
      </c>
      <c r="I825" s="102">
        <v>619</v>
      </c>
      <c r="J825" s="102">
        <v>622</v>
      </c>
      <c r="K825" s="102">
        <v>608</v>
      </c>
      <c r="L825" s="102">
        <v>1300</v>
      </c>
      <c r="M825" s="105">
        <f t="shared" si="596"/>
        <v>-6500</v>
      </c>
      <c r="N825" s="106">
        <f t="shared" si="597"/>
        <v>-0.81566068515497558</v>
      </c>
    </row>
    <row r="826" spans="1:14">
      <c r="A826" s="102">
        <v>55</v>
      </c>
      <c r="B826" s="103">
        <v>43222</v>
      </c>
      <c r="C826" s="104" t="s">
        <v>78</v>
      </c>
      <c r="D826" s="102" t="s">
        <v>21</v>
      </c>
      <c r="E826" s="102" t="s">
        <v>99</v>
      </c>
      <c r="F826" s="102">
        <v>1278</v>
      </c>
      <c r="G826" s="102">
        <v>1268</v>
      </c>
      <c r="H826" s="102">
        <v>1283</v>
      </c>
      <c r="I826" s="102">
        <v>1288</v>
      </c>
      <c r="J826" s="102">
        <v>1293</v>
      </c>
      <c r="K826" s="102">
        <v>1288</v>
      </c>
      <c r="L826" s="102">
        <v>800</v>
      </c>
      <c r="M826" s="105">
        <f t="shared" ref="M826" si="598">IF(D826="BUY",(K826-F826)*(L826),(F826-K826)*(L826))</f>
        <v>8000</v>
      </c>
      <c r="N826" s="106">
        <f t="shared" ref="N826" si="599">M826/(L826)/F826%</f>
        <v>0.78247261345852903</v>
      </c>
    </row>
    <row r="827" spans="1:14">
      <c r="A827" s="102">
        <v>56</v>
      </c>
      <c r="B827" s="103">
        <v>43222</v>
      </c>
      <c r="C827" s="104" t="s">
        <v>78</v>
      </c>
      <c r="D827" s="102" t="s">
        <v>21</v>
      </c>
      <c r="E827" s="102" t="s">
        <v>288</v>
      </c>
      <c r="F827" s="102">
        <v>893</v>
      </c>
      <c r="G827" s="102">
        <v>883</v>
      </c>
      <c r="H827" s="102">
        <v>898</v>
      </c>
      <c r="I827" s="102">
        <v>903</v>
      </c>
      <c r="J827" s="102">
        <v>908</v>
      </c>
      <c r="K827" s="102">
        <v>898</v>
      </c>
      <c r="L827" s="102">
        <v>700</v>
      </c>
      <c r="M827" s="105">
        <f t="shared" ref="M827" si="600">IF(D827="BUY",(K827-F827)*(L827),(F827-K827)*(L827))</f>
        <v>3500</v>
      </c>
      <c r="N827" s="106">
        <f t="shared" ref="N827" si="601">M827/(L827)/F827%</f>
        <v>0.55991041433370659</v>
      </c>
    </row>
    <row r="828" spans="1:14">
      <c r="A828" s="102">
        <v>57</v>
      </c>
      <c r="B828" s="103">
        <v>43222</v>
      </c>
      <c r="C828" s="104" t="s">
        <v>78</v>
      </c>
      <c r="D828" s="102" t="s">
        <v>47</v>
      </c>
      <c r="E828" s="102" t="s">
        <v>321</v>
      </c>
      <c r="F828" s="102">
        <v>133.5</v>
      </c>
      <c r="G828" s="102">
        <v>136.5</v>
      </c>
      <c r="H828" s="102">
        <v>131</v>
      </c>
      <c r="I828" s="102">
        <v>128.5</v>
      </c>
      <c r="J828" s="102">
        <v>126</v>
      </c>
      <c r="K828" s="102">
        <v>126</v>
      </c>
      <c r="L828" s="102">
        <v>1500</v>
      </c>
      <c r="M828" s="105">
        <f t="shared" ref="M828" si="602">IF(D828="BUY",(K828-F828)*(L828),(F828-K828)*(L828))</f>
        <v>11250</v>
      </c>
      <c r="N828" s="106">
        <f t="shared" ref="N828" si="603">M828/(L828)/F828%</f>
        <v>5.617977528089888</v>
      </c>
    </row>
    <row r="829" spans="1:14">
      <c r="A829" s="107" t="s">
        <v>25</v>
      </c>
      <c r="B829" s="108"/>
      <c r="C829" s="109"/>
      <c r="D829" s="110"/>
      <c r="E829" s="111"/>
      <c r="F829" s="111"/>
      <c r="G829" s="112"/>
      <c r="H829" s="111"/>
      <c r="I829" s="111"/>
      <c r="J829" s="111"/>
      <c r="K829" s="111"/>
      <c r="M829" s="113"/>
    </row>
    <row r="830" spans="1:14">
      <c r="A830" s="107" t="s">
        <v>25</v>
      </c>
      <c r="B830" s="108"/>
      <c r="C830" s="109"/>
      <c r="D830" s="110"/>
      <c r="E830" s="111"/>
      <c r="F830" s="111"/>
      <c r="G830" s="112"/>
      <c r="H830" s="111"/>
      <c r="I830" s="111"/>
      <c r="J830" s="111"/>
      <c r="K830" s="111"/>
    </row>
    <row r="831" spans="1:14" ht="19.5" thickBot="1">
      <c r="A831" s="109"/>
      <c r="B831" s="108"/>
      <c r="C831" s="111"/>
      <c r="D831" s="111"/>
      <c r="E831" s="111"/>
      <c r="F831" s="114"/>
      <c r="G831" s="115"/>
      <c r="H831" s="116" t="s">
        <v>26</v>
      </c>
      <c r="I831" s="116"/>
      <c r="J831" s="117"/>
      <c r="K831" s="117"/>
    </row>
    <row r="832" spans="1:14">
      <c r="A832" s="109"/>
      <c r="B832" s="108"/>
      <c r="C832" s="169" t="s">
        <v>27</v>
      </c>
      <c r="D832" s="169"/>
      <c r="E832" s="118">
        <v>57</v>
      </c>
      <c r="F832" s="119">
        <f>F833+F834+F835+F836+F837+F838</f>
        <v>99.999999999999986</v>
      </c>
      <c r="G832" s="111">
        <v>57</v>
      </c>
      <c r="H832" s="120">
        <f>G833/G832%</f>
        <v>80.701754385964918</v>
      </c>
      <c r="I832" s="120"/>
      <c r="J832" s="120"/>
      <c r="K832" s="127"/>
      <c r="M832" s="113"/>
      <c r="N832" s="113"/>
    </row>
    <row r="833" spans="1:14">
      <c r="A833" s="109"/>
      <c r="B833" s="108"/>
      <c r="C833" s="168" t="s">
        <v>28</v>
      </c>
      <c r="D833" s="168"/>
      <c r="E833" s="121">
        <v>46</v>
      </c>
      <c r="F833" s="122">
        <f>(E833/E832)*100</f>
        <v>80.701754385964904</v>
      </c>
      <c r="G833" s="111">
        <v>46</v>
      </c>
      <c r="H833" s="117"/>
      <c r="I833" s="117"/>
      <c r="J833" s="111"/>
      <c r="K833" s="117"/>
      <c r="M833" s="113"/>
      <c r="N833" s="111"/>
    </row>
    <row r="834" spans="1:14">
      <c r="A834" s="123"/>
      <c r="B834" s="108"/>
      <c r="C834" s="168" t="s">
        <v>30</v>
      </c>
      <c r="D834" s="168"/>
      <c r="E834" s="121">
        <v>0</v>
      </c>
      <c r="F834" s="122">
        <f>(E834/E832)*100</f>
        <v>0</v>
      </c>
      <c r="G834" s="124"/>
      <c r="H834" s="111"/>
      <c r="I834" s="111"/>
      <c r="J834" s="111"/>
      <c r="K834" s="117"/>
      <c r="L834" s="113"/>
      <c r="M834" s="109"/>
      <c r="N834" s="109"/>
    </row>
    <row r="835" spans="1:14">
      <c r="A835" s="123"/>
      <c r="B835" s="108"/>
      <c r="C835" s="168" t="s">
        <v>31</v>
      </c>
      <c r="D835" s="168"/>
      <c r="E835" s="121">
        <v>0</v>
      </c>
      <c r="F835" s="122">
        <f>(E835/E832)*100</f>
        <v>0</v>
      </c>
      <c r="G835" s="124"/>
      <c r="H835" s="111"/>
      <c r="I835" s="111"/>
      <c r="J835" s="111"/>
      <c r="K835" s="117"/>
      <c r="L835" s="117"/>
    </row>
    <row r="836" spans="1:14">
      <c r="A836" s="123"/>
      <c r="B836" s="108"/>
      <c r="C836" s="168" t="s">
        <v>32</v>
      </c>
      <c r="D836" s="168"/>
      <c r="E836" s="121">
        <v>11</v>
      </c>
      <c r="F836" s="122">
        <f>(E836/E832)*100</f>
        <v>19.298245614035086</v>
      </c>
      <c r="G836" s="124"/>
      <c r="H836" s="111"/>
      <c r="I836" s="111"/>
      <c r="J836" s="117"/>
      <c r="K836" s="117"/>
    </row>
    <row r="837" spans="1:14">
      <c r="A837" s="123"/>
      <c r="B837" s="108"/>
      <c r="C837" s="168" t="s">
        <v>34</v>
      </c>
      <c r="D837" s="168"/>
      <c r="E837" s="121">
        <v>0</v>
      </c>
      <c r="F837" s="122">
        <f>(E837/E832)*100</f>
        <v>0</v>
      </c>
      <c r="G837" s="124"/>
      <c r="H837" s="111"/>
      <c r="I837" s="111"/>
      <c r="J837" s="117"/>
      <c r="K837" s="117"/>
    </row>
    <row r="838" spans="1:14" ht="19.5" thickBot="1">
      <c r="A838" s="123"/>
      <c r="B838" s="108"/>
      <c r="C838" s="170" t="s">
        <v>35</v>
      </c>
      <c r="D838" s="170"/>
      <c r="E838" s="125"/>
      <c r="F838" s="126">
        <f>(E838/E832)*100</f>
        <v>0</v>
      </c>
      <c r="G838" s="124"/>
      <c r="H838" s="111"/>
      <c r="I838" s="111"/>
      <c r="J838" s="127"/>
      <c r="K838" s="127"/>
      <c r="L838" s="113"/>
    </row>
    <row r="839" spans="1:14">
      <c r="A839" s="128" t="s">
        <v>36</v>
      </c>
      <c r="B839" s="108"/>
      <c r="C839" s="109"/>
      <c r="D839" s="109"/>
      <c r="E839" s="111"/>
      <c r="F839" s="111"/>
      <c r="G839" s="112"/>
      <c r="H839" s="129"/>
      <c r="I839" s="129"/>
      <c r="J839" s="129"/>
      <c r="K839" s="111"/>
      <c r="M839" s="133"/>
    </row>
    <row r="840" spans="1:14">
      <c r="A840" s="110" t="s">
        <v>37</v>
      </c>
      <c r="B840" s="108"/>
      <c r="C840" s="130"/>
      <c r="D840" s="131"/>
      <c r="E840" s="109"/>
      <c r="F840" s="129"/>
      <c r="G840" s="112"/>
      <c r="H840" s="129"/>
      <c r="I840" s="129"/>
      <c r="J840" s="129"/>
      <c r="K840" s="111"/>
      <c r="M840" s="109"/>
      <c r="N840" s="109"/>
    </row>
    <row r="841" spans="1:14">
      <c r="A841" s="110" t="s">
        <v>38</v>
      </c>
      <c r="B841" s="108"/>
      <c r="C841" s="109"/>
      <c r="D841" s="131"/>
      <c r="E841" s="109"/>
      <c r="F841" s="129"/>
      <c r="G841" s="112"/>
      <c r="H841" s="117"/>
      <c r="I841" s="117"/>
      <c r="J841" s="117"/>
      <c r="K841" s="111"/>
    </row>
    <row r="842" spans="1:14">
      <c r="A842" s="110" t="s">
        <v>39</v>
      </c>
      <c r="B842" s="130"/>
      <c r="C842" s="109"/>
      <c r="D842" s="131"/>
      <c r="E842" s="109"/>
      <c r="F842" s="129"/>
      <c r="G842" s="115"/>
      <c r="H842" s="117"/>
      <c r="I842" s="117"/>
      <c r="J842" s="117"/>
      <c r="K842" s="111"/>
    </row>
    <row r="843" spans="1:14">
      <c r="A843" s="110" t="s">
        <v>40</v>
      </c>
      <c r="B843" s="123"/>
      <c r="C843" s="109"/>
      <c r="D843" s="132"/>
      <c r="E843" s="129"/>
      <c r="F843" s="129"/>
      <c r="G843" s="115"/>
      <c r="H843" s="117"/>
      <c r="I843" s="117"/>
      <c r="J843" s="117"/>
      <c r="K843" s="129"/>
    </row>
    <row r="844" spans="1:14" ht="19.5" thickBot="1"/>
    <row r="845" spans="1:14" ht="19.5" thickBot="1">
      <c r="A845" s="159" t="s">
        <v>0</v>
      </c>
      <c r="B845" s="159"/>
      <c r="C845" s="159"/>
      <c r="D845" s="159"/>
      <c r="E845" s="159"/>
      <c r="F845" s="159"/>
      <c r="G845" s="159"/>
      <c r="H845" s="159"/>
      <c r="I845" s="159"/>
      <c r="J845" s="159"/>
      <c r="K845" s="159"/>
      <c r="L845" s="159"/>
      <c r="M845" s="159"/>
      <c r="N845" s="159"/>
    </row>
    <row r="846" spans="1:14" ht="19.5" thickBot="1">
      <c r="A846" s="159"/>
      <c r="B846" s="159"/>
      <c r="C846" s="159"/>
      <c r="D846" s="159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</row>
    <row r="847" spans="1:14">
      <c r="A847" s="159"/>
      <c r="B847" s="159"/>
      <c r="C847" s="159"/>
      <c r="D847" s="159"/>
      <c r="E847" s="159"/>
      <c r="F847" s="159"/>
      <c r="G847" s="159"/>
      <c r="H847" s="159"/>
      <c r="I847" s="159"/>
      <c r="J847" s="159"/>
      <c r="K847" s="159"/>
      <c r="L847" s="159"/>
      <c r="M847" s="159"/>
      <c r="N847" s="159"/>
    </row>
    <row r="848" spans="1:14">
      <c r="A848" s="171" t="s">
        <v>1</v>
      </c>
      <c r="B848" s="171"/>
      <c r="C848" s="171"/>
      <c r="D848" s="171"/>
      <c r="E848" s="171"/>
      <c r="F848" s="171"/>
      <c r="G848" s="171"/>
      <c r="H848" s="171"/>
      <c r="I848" s="171"/>
      <c r="J848" s="171"/>
      <c r="K848" s="171"/>
      <c r="L848" s="171"/>
      <c r="M848" s="171"/>
      <c r="N848" s="171"/>
    </row>
    <row r="849" spans="1:14">
      <c r="A849" s="171" t="s">
        <v>2</v>
      </c>
      <c r="B849" s="171"/>
      <c r="C849" s="171"/>
      <c r="D849" s="171"/>
      <c r="E849" s="171"/>
      <c r="F849" s="171"/>
      <c r="G849" s="171"/>
      <c r="H849" s="171"/>
      <c r="I849" s="171"/>
      <c r="J849" s="171"/>
      <c r="K849" s="171"/>
      <c r="L849" s="171"/>
      <c r="M849" s="171"/>
      <c r="N849" s="171"/>
    </row>
    <row r="850" spans="1:14" ht="19.5" thickBot="1">
      <c r="A850" s="161" t="s">
        <v>3</v>
      </c>
      <c r="B850" s="161"/>
      <c r="C850" s="161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</row>
    <row r="851" spans="1:14">
      <c r="A851" s="162" t="s">
        <v>337</v>
      </c>
      <c r="B851" s="162"/>
      <c r="C851" s="162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</row>
    <row r="852" spans="1:14">
      <c r="A852" s="162" t="s">
        <v>5</v>
      </c>
      <c r="B852" s="162"/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</row>
    <row r="853" spans="1:14">
      <c r="A853" s="163" t="s">
        <v>6</v>
      </c>
      <c r="B853" s="164" t="s">
        <v>7</v>
      </c>
      <c r="C853" s="164" t="s">
        <v>8</v>
      </c>
      <c r="D853" s="163" t="s">
        <v>9</v>
      </c>
      <c r="E853" s="163" t="s">
        <v>10</v>
      </c>
      <c r="F853" s="164" t="s">
        <v>11</v>
      </c>
      <c r="G853" s="164" t="s">
        <v>12</v>
      </c>
      <c r="H853" s="165" t="s">
        <v>13</v>
      </c>
      <c r="I853" s="165" t="s">
        <v>14</v>
      </c>
      <c r="J853" s="165" t="s">
        <v>15</v>
      </c>
      <c r="K853" s="166" t="s">
        <v>16</v>
      </c>
      <c r="L853" s="164" t="s">
        <v>17</v>
      </c>
      <c r="M853" s="164" t="s">
        <v>18</v>
      </c>
      <c r="N853" s="164" t="s">
        <v>19</v>
      </c>
    </row>
    <row r="854" spans="1:14">
      <c r="A854" s="163"/>
      <c r="B854" s="164"/>
      <c r="C854" s="164"/>
      <c r="D854" s="163"/>
      <c r="E854" s="163"/>
      <c r="F854" s="164"/>
      <c r="G854" s="164"/>
      <c r="H854" s="164"/>
      <c r="I854" s="164"/>
      <c r="J854" s="164"/>
      <c r="K854" s="167"/>
      <c r="L854" s="164"/>
      <c r="M854" s="164"/>
      <c r="N854" s="164"/>
    </row>
    <row r="855" spans="1:14">
      <c r="A855" s="102">
        <v>1</v>
      </c>
      <c r="B855" s="103">
        <v>43220</v>
      </c>
      <c r="C855" s="104" t="s">
        <v>78</v>
      </c>
      <c r="D855" s="102" t="s">
        <v>21</v>
      </c>
      <c r="E855" s="102" t="s">
        <v>65</v>
      </c>
      <c r="F855" s="102">
        <v>300</v>
      </c>
      <c r="G855" s="102">
        <v>296</v>
      </c>
      <c r="H855" s="102">
        <v>303</v>
      </c>
      <c r="I855" s="102">
        <v>205.5</v>
      </c>
      <c r="J855" s="102">
        <v>308</v>
      </c>
      <c r="K855" s="102">
        <v>303</v>
      </c>
      <c r="L855" s="102">
        <v>1750</v>
      </c>
      <c r="M855" s="105">
        <f t="shared" ref="M855:M858" si="604">IF(D855="BUY",(K855-F855)*(L855),(F855-K855)*(L855))</f>
        <v>5250</v>
      </c>
      <c r="N855" s="106">
        <f t="shared" ref="N855:N858" si="605">M855/(L855)/F855%</f>
        <v>1</v>
      </c>
    </row>
    <row r="856" spans="1:14" s="113" customFormat="1">
      <c r="A856" s="102">
        <v>2</v>
      </c>
      <c r="B856" s="103">
        <v>43220</v>
      </c>
      <c r="C856" s="104" t="s">
        <v>78</v>
      </c>
      <c r="D856" s="102" t="s">
        <v>21</v>
      </c>
      <c r="E856" s="102" t="s">
        <v>276</v>
      </c>
      <c r="F856" s="102">
        <v>258.7</v>
      </c>
      <c r="G856" s="102">
        <v>257</v>
      </c>
      <c r="H856" s="102">
        <v>259.5</v>
      </c>
      <c r="I856" s="102">
        <v>260.3</v>
      </c>
      <c r="J856" s="102">
        <v>261.10000000000002</v>
      </c>
      <c r="K856" s="102">
        <v>259.5</v>
      </c>
      <c r="L856" s="102">
        <v>4500</v>
      </c>
      <c r="M856" s="105">
        <f t="shared" si="604"/>
        <v>3600.0000000000509</v>
      </c>
      <c r="N856" s="106">
        <f t="shared" si="605"/>
        <v>0.30923850019327848</v>
      </c>
    </row>
    <row r="857" spans="1:14" s="113" customFormat="1">
      <c r="A857" s="102">
        <v>3</v>
      </c>
      <c r="B857" s="103">
        <v>43220</v>
      </c>
      <c r="C857" s="104" t="s">
        <v>78</v>
      </c>
      <c r="D857" s="102" t="s">
        <v>21</v>
      </c>
      <c r="E857" s="102" t="s">
        <v>124</v>
      </c>
      <c r="F857" s="102">
        <v>360</v>
      </c>
      <c r="G857" s="102">
        <v>355</v>
      </c>
      <c r="H857" s="102">
        <v>362.5</v>
      </c>
      <c r="I857" s="102">
        <v>365</v>
      </c>
      <c r="J857" s="102">
        <v>367.5</v>
      </c>
      <c r="K857" s="102">
        <v>367.5</v>
      </c>
      <c r="L857" s="104">
        <v>1750</v>
      </c>
      <c r="M857" s="105">
        <f t="shared" si="604"/>
        <v>13125</v>
      </c>
      <c r="N857" s="106">
        <f t="shared" si="605"/>
        <v>2.0833333333333335</v>
      </c>
    </row>
    <row r="858" spans="1:14" s="135" customFormat="1">
      <c r="A858" s="102">
        <v>4</v>
      </c>
      <c r="B858" s="103">
        <v>43216</v>
      </c>
      <c r="C858" s="102" t="s">
        <v>78</v>
      </c>
      <c r="D858" s="102" t="s">
        <v>21</v>
      </c>
      <c r="E858" s="134" t="s">
        <v>271</v>
      </c>
      <c r="F858" s="102">
        <v>3530</v>
      </c>
      <c r="G858" s="102">
        <v>3505</v>
      </c>
      <c r="H858" s="102">
        <v>3543</v>
      </c>
      <c r="I858" s="102">
        <v>3556</v>
      </c>
      <c r="J858" s="102">
        <v>3570</v>
      </c>
      <c r="K858" s="102">
        <v>3556</v>
      </c>
      <c r="L858" s="102">
        <v>250</v>
      </c>
      <c r="M858" s="105">
        <f t="shared" si="604"/>
        <v>6500</v>
      </c>
      <c r="N858" s="106">
        <f t="shared" si="605"/>
        <v>0.73654390934844194</v>
      </c>
    </row>
    <row r="859" spans="1:14" s="135" customFormat="1">
      <c r="A859" s="102">
        <v>5</v>
      </c>
      <c r="B859" s="103">
        <v>43216</v>
      </c>
      <c r="C859" s="102" t="s">
        <v>78</v>
      </c>
      <c r="D859" s="102" t="s">
        <v>47</v>
      </c>
      <c r="E859" s="134" t="s">
        <v>234</v>
      </c>
      <c r="F859" s="102">
        <v>67.900000000000006</v>
      </c>
      <c r="G859" s="102">
        <v>68.900000000000006</v>
      </c>
      <c r="H859" s="102">
        <v>67.400000000000006</v>
      </c>
      <c r="I859" s="102">
        <v>66.900000000000006</v>
      </c>
      <c r="J859" s="102">
        <v>66.400000000000006</v>
      </c>
      <c r="K859" s="102">
        <v>67.400000000000006</v>
      </c>
      <c r="L859" s="102">
        <v>7000</v>
      </c>
      <c r="M859" s="105">
        <f t="shared" ref="M859" si="606">IF(D859="BUY",(K859-F859)*(L859),(F859-K859)*(L859))</f>
        <v>3500</v>
      </c>
      <c r="N859" s="106">
        <f t="shared" ref="N859" si="607">M859/(L859)/F859%</f>
        <v>0.73637702503681879</v>
      </c>
    </row>
    <row r="860" spans="1:14" s="135" customFormat="1">
      <c r="A860" s="102">
        <v>6</v>
      </c>
      <c r="B860" s="103">
        <v>43215</v>
      </c>
      <c r="C860" s="102" t="s">
        <v>78</v>
      </c>
      <c r="D860" s="102" t="s">
        <v>21</v>
      </c>
      <c r="E860" s="134" t="s">
        <v>241</v>
      </c>
      <c r="F860" s="102">
        <v>162.69999999999999</v>
      </c>
      <c r="G860" s="102">
        <v>161.69999999999999</v>
      </c>
      <c r="H860" s="102">
        <v>163.19999999999999</v>
      </c>
      <c r="I860" s="102">
        <v>163.69999999999999</v>
      </c>
      <c r="J860" s="102">
        <v>164.2</v>
      </c>
      <c r="K860" s="102">
        <v>164.2</v>
      </c>
      <c r="L860" s="102">
        <v>7000</v>
      </c>
      <c r="M860" s="105">
        <f t="shared" ref="M860" si="608">IF(D860="BUY",(K860-F860)*(L860),(F860-K860)*(L860))</f>
        <v>10500</v>
      </c>
      <c r="N860" s="106">
        <f t="shared" ref="N860" si="609">M860/(L860)/F860%</f>
        <v>0.92194222495390299</v>
      </c>
    </row>
    <row r="861" spans="1:14" s="135" customFormat="1">
      <c r="A861" s="102">
        <v>7</v>
      </c>
      <c r="B861" s="103">
        <v>43215</v>
      </c>
      <c r="C861" s="102" t="s">
        <v>78</v>
      </c>
      <c r="D861" s="102" t="s">
        <v>21</v>
      </c>
      <c r="E861" s="134" t="s">
        <v>345</v>
      </c>
      <c r="F861" s="102">
        <v>852</v>
      </c>
      <c r="G861" s="102">
        <v>845</v>
      </c>
      <c r="H861" s="102">
        <v>856</v>
      </c>
      <c r="I861" s="102">
        <v>860</v>
      </c>
      <c r="J861" s="102">
        <v>864</v>
      </c>
      <c r="K861" s="102">
        <v>856</v>
      </c>
      <c r="L861" s="102">
        <v>1000</v>
      </c>
      <c r="M861" s="105">
        <f t="shared" ref="M861:M862" si="610">IF(D861="BUY",(K861-F861)*(L861),(F861-K861)*(L861))</f>
        <v>4000</v>
      </c>
      <c r="N861" s="106">
        <f t="shared" ref="N861:N862" si="611">M861/(L861)/F861%</f>
        <v>0.46948356807511737</v>
      </c>
    </row>
    <row r="862" spans="1:14" s="135" customFormat="1">
      <c r="A862" s="102">
        <v>8</v>
      </c>
      <c r="B862" s="103">
        <v>43215</v>
      </c>
      <c r="C862" s="102" t="s">
        <v>78</v>
      </c>
      <c r="D862" s="102" t="s">
        <v>21</v>
      </c>
      <c r="E862" s="134" t="s">
        <v>239</v>
      </c>
      <c r="F862" s="102">
        <v>327</v>
      </c>
      <c r="G862" s="102">
        <v>325</v>
      </c>
      <c r="H862" s="102">
        <v>328.5</v>
      </c>
      <c r="I862" s="102">
        <v>330</v>
      </c>
      <c r="J862" s="102">
        <v>331.5</v>
      </c>
      <c r="K862" s="102">
        <v>325</v>
      </c>
      <c r="L862" s="102">
        <v>3000</v>
      </c>
      <c r="M862" s="105">
        <f t="shared" si="610"/>
        <v>-6000</v>
      </c>
      <c r="N862" s="106">
        <f t="shared" si="611"/>
        <v>-0.6116207951070336</v>
      </c>
    </row>
    <row r="863" spans="1:14" s="135" customFormat="1">
      <c r="A863" s="102">
        <v>9</v>
      </c>
      <c r="B863" s="103">
        <v>43214</v>
      </c>
      <c r="C863" s="102" t="s">
        <v>78</v>
      </c>
      <c r="D863" s="102" t="s">
        <v>21</v>
      </c>
      <c r="E863" s="134" t="s">
        <v>77</v>
      </c>
      <c r="F863" s="102">
        <v>323.5</v>
      </c>
      <c r="G863" s="102">
        <v>321.5</v>
      </c>
      <c r="H863" s="102">
        <v>324.5</v>
      </c>
      <c r="I863" s="102">
        <v>325.3</v>
      </c>
      <c r="J863" s="102">
        <v>326.5</v>
      </c>
      <c r="K863" s="102">
        <v>325.3</v>
      </c>
      <c r="L863" s="102">
        <v>3000</v>
      </c>
      <c r="M863" s="105">
        <f t="shared" ref="M863:M864" si="612">IF(D863="BUY",(K863-F863)*(L863),(F863-K863)*(L863))</f>
        <v>5400.0000000000346</v>
      </c>
      <c r="N863" s="106">
        <f t="shared" ref="N863:N864" si="613">M863/(L863)/F863%</f>
        <v>0.55641421947450131</v>
      </c>
    </row>
    <row r="864" spans="1:14" s="113" customFormat="1">
      <c r="A864" s="102">
        <v>10</v>
      </c>
      <c r="B864" s="103">
        <v>43213</v>
      </c>
      <c r="C864" s="102" t="s">
        <v>78</v>
      </c>
      <c r="D864" s="102" t="s">
        <v>21</v>
      </c>
      <c r="E864" s="102" t="s">
        <v>344</v>
      </c>
      <c r="F864" s="102">
        <v>1875</v>
      </c>
      <c r="G864" s="102">
        <v>1865</v>
      </c>
      <c r="H864" s="102">
        <v>1880</v>
      </c>
      <c r="I864" s="102">
        <v>1895</v>
      </c>
      <c r="J864" s="102">
        <v>1900</v>
      </c>
      <c r="K864" s="102">
        <v>1880</v>
      </c>
      <c r="L864" s="102">
        <v>300</v>
      </c>
      <c r="M864" s="105">
        <f t="shared" si="612"/>
        <v>1500</v>
      </c>
      <c r="N864" s="106">
        <f t="shared" si="613"/>
        <v>0.26666666666666666</v>
      </c>
    </row>
    <row r="865" spans="1:14" s="135" customFormat="1">
      <c r="A865" s="102">
        <v>11</v>
      </c>
      <c r="B865" s="103">
        <v>43210</v>
      </c>
      <c r="C865" s="104" t="s">
        <v>78</v>
      </c>
      <c r="D865" s="102" t="s">
        <v>21</v>
      </c>
      <c r="E865" s="102" t="s">
        <v>297</v>
      </c>
      <c r="F865" s="102">
        <v>798</v>
      </c>
      <c r="G865" s="102">
        <v>790</v>
      </c>
      <c r="H865" s="102">
        <v>804</v>
      </c>
      <c r="I865" s="102">
        <v>808</v>
      </c>
      <c r="J865" s="102">
        <v>812</v>
      </c>
      <c r="K865" s="102">
        <v>800</v>
      </c>
      <c r="L865" s="102">
        <v>600</v>
      </c>
      <c r="M865" s="105">
        <f>IF(D865="BUY",(K865-F865)*(L865),(F865-K865)*(L865))</f>
        <v>1200</v>
      </c>
      <c r="N865" s="106">
        <f>M865/(L865)/F865%</f>
        <v>0.25062656641604009</v>
      </c>
    </row>
    <row r="866" spans="1:14" s="135" customFormat="1">
      <c r="A866" s="102">
        <v>12</v>
      </c>
      <c r="B866" s="103">
        <v>43210</v>
      </c>
      <c r="C866" s="104" t="s">
        <v>78</v>
      </c>
      <c r="D866" s="102" t="s">
        <v>21</v>
      </c>
      <c r="E866" s="102" t="s">
        <v>271</v>
      </c>
      <c r="F866" s="102">
        <v>3370</v>
      </c>
      <c r="G866" s="102">
        <v>3350</v>
      </c>
      <c r="H866" s="102">
        <v>3390</v>
      </c>
      <c r="I866" s="102">
        <v>3400</v>
      </c>
      <c r="J866" s="102">
        <v>3410</v>
      </c>
      <c r="K866" s="102">
        <v>3410</v>
      </c>
      <c r="L866" s="102">
        <v>250</v>
      </c>
      <c r="M866" s="105">
        <f t="shared" ref="M866:M870" si="614">IF(D866="BUY",(K866-F866)*(L866),(F866-K866)*(L866))</f>
        <v>10000</v>
      </c>
      <c r="N866" s="106">
        <f t="shared" ref="N866:N870" si="615">M866/(L866)/F866%</f>
        <v>1.1869436201780414</v>
      </c>
    </row>
    <row r="867" spans="1:14" s="113" customFormat="1">
      <c r="A867" s="102">
        <v>13</v>
      </c>
      <c r="B867" s="103">
        <v>43209</v>
      </c>
      <c r="C867" s="104" t="s">
        <v>78</v>
      </c>
      <c r="D867" s="102" t="s">
        <v>21</v>
      </c>
      <c r="E867" s="102" t="s">
        <v>342</v>
      </c>
      <c r="F867" s="102">
        <v>306</v>
      </c>
      <c r="G867" s="102">
        <v>304</v>
      </c>
      <c r="H867" s="102">
        <v>307</v>
      </c>
      <c r="I867" s="102">
        <v>308</v>
      </c>
      <c r="J867" s="102">
        <v>309</v>
      </c>
      <c r="K867" s="102">
        <v>309</v>
      </c>
      <c r="L867" s="102">
        <v>1750</v>
      </c>
      <c r="M867" s="105">
        <f t="shared" si="614"/>
        <v>5250</v>
      </c>
      <c r="N867" s="106">
        <f t="shared" si="615"/>
        <v>0.98039215686274506</v>
      </c>
    </row>
    <row r="868" spans="1:14">
      <c r="A868" s="102">
        <v>14</v>
      </c>
      <c r="B868" s="103">
        <v>43209</v>
      </c>
      <c r="C868" s="104" t="s">
        <v>78</v>
      </c>
      <c r="D868" s="102" t="s">
        <v>21</v>
      </c>
      <c r="E868" s="102" t="s">
        <v>126</v>
      </c>
      <c r="F868" s="102">
        <v>617</v>
      </c>
      <c r="G868" s="102">
        <v>613</v>
      </c>
      <c r="H868" s="102">
        <v>620</v>
      </c>
      <c r="I868" s="102">
        <v>623</v>
      </c>
      <c r="J868" s="102">
        <v>629</v>
      </c>
      <c r="K868" s="102">
        <v>623</v>
      </c>
      <c r="L868" s="102">
        <v>1061</v>
      </c>
      <c r="M868" s="105">
        <f t="shared" si="614"/>
        <v>6366</v>
      </c>
      <c r="N868" s="106">
        <f t="shared" si="615"/>
        <v>0.97244732576985415</v>
      </c>
    </row>
    <row r="869" spans="1:14">
      <c r="A869" s="102">
        <v>15</v>
      </c>
      <c r="B869" s="103">
        <v>43209</v>
      </c>
      <c r="C869" s="104" t="s">
        <v>78</v>
      </c>
      <c r="D869" s="102" t="s">
        <v>21</v>
      </c>
      <c r="E869" s="102" t="s">
        <v>67</v>
      </c>
      <c r="F869" s="102">
        <v>255.5</v>
      </c>
      <c r="G869" s="102">
        <v>252.5</v>
      </c>
      <c r="H869" s="102">
        <v>257</v>
      </c>
      <c r="I869" s="102">
        <v>258.5</v>
      </c>
      <c r="J869" s="102">
        <v>260</v>
      </c>
      <c r="K869" s="102">
        <v>258</v>
      </c>
      <c r="L869" s="102">
        <v>3500</v>
      </c>
      <c r="M869" s="105">
        <f t="shared" si="614"/>
        <v>8750</v>
      </c>
      <c r="N869" s="106">
        <f t="shared" si="615"/>
        <v>0.97847358121330719</v>
      </c>
    </row>
    <row r="870" spans="1:14" s="113" customFormat="1">
      <c r="A870" s="102">
        <v>16</v>
      </c>
      <c r="B870" s="103">
        <v>43208</v>
      </c>
      <c r="C870" s="104" t="s">
        <v>78</v>
      </c>
      <c r="D870" s="102" t="s">
        <v>21</v>
      </c>
      <c r="E870" s="102" t="s">
        <v>87</v>
      </c>
      <c r="F870" s="102">
        <v>272.5</v>
      </c>
      <c r="G870" s="102">
        <v>270.5</v>
      </c>
      <c r="H870" s="102">
        <v>274.5</v>
      </c>
      <c r="I870" s="102">
        <v>275.5</v>
      </c>
      <c r="J870" s="102">
        <v>276.5</v>
      </c>
      <c r="K870" s="102">
        <v>275.5</v>
      </c>
      <c r="L870" s="102">
        <v>2400</v>
      </c>
      <c r="M870" s="105">
        <f t="shared" si="614"/>
        <v>7200</v>
      </c>
      <c r="N870" s="106">
        <f t="shared" si="615"/>
        <v>1.1009174311926606</v>
      </c>
    </row>
    <row r="871" spans="1:14" s="113" customFormat="1">
      <c r="A871" s="102">
        <v>17</v>
      </c>
      <c r="B871" s="103">
        <v>43207</v>
      </c>
      <c r="C871" s="104" t="s">
        <v>78</v>
      </c>
      <c r="D871" s="102" t="s">
        <v>21</v>
      </c>
      <c r="E871" s="102" t="s">
        <v>87</v>
      </c>
      <c r="F871" s="102">
        <v>264.5</v>
      </c>
      <c r="G871" s="102">
        <v>261.5</v>
      </c>
      <c r="H871" s="102">
        <v>266</v>
      </c>
      <c r="I871" s="102">
        <v>268</v>
      </c>
      <c r="J871" s="102">
        <v>0</v>
      </c>
      <c r="K871" s="102">
        <v>268</v>
      </c>
      <c r="L871" s="104">
        <v>2400</v>
      </c>
      <c r="M871" s="105">
        <f t="shared" ref="M871" si="616">IF(D871="BUY",(K871-F871)*(L871),(F871-K871)*(L871))</f>
        <v>8400</v>
      </c>
      <c r="N871" s="106">
        <f t="shared" ref="N871" si="617">M871/(L871)/F871%</f>
        <v>1.3232514177693762</v>
      </c>
    </row>
    <row r="872" spans="1:14" s="113" customFormat="1">
      <c r="A872" s="102">
        <v>18</v>
      </c>
      <c r="B872" s="103">
        <v>43207</v>
      </c>
      <c r="C872" s="104" t="s">
        <v>78</v>
      </c>
      <c r="D872" s="102" t="s">
        <v>21</v>
      </c>
      <c r="E872" s="102" t="s">
        <v>341</v>
      </c>
      <c r="F872" s="102">
        <v>194</v>
      </c>
      <c r="G872" s="102">
        <v>192.5</v>
      </c>
      <c r="H872" s="102">
        <v>194.7</v>
      </c>
      <c r="I872" s="102">
        <v>195.5</v>
      </c>
      <c r="J872" s="102">
        <v>196.3</v>
      </c>
      <c r="K872" s="102">
        <v>196.3</v>
      </c>
      <c r="L872" s="104">
        <v>4500</v>
      </c>
      <c r="M872" s="105">
        <f t="shared" ref="M872" si="618">IF(D872="BUY",(K872-F872)*(L872),(F872-K872)*(L872))</f>
        <v>10350.000000000051</v>
      </c>
      <c r="N872" s="106">
        <f t="shared" ref="N872" si="619">M872/(L872)/F872%</f>
        <v>1.1855670103092844</v>
      </c>
    </row>
    <row r="873" spans="1:14">
      <c r="A873" s="102">
        <v>19</v>
      </c>
      <c r="B873" s="103">
        <v>43203</v>
      </c>
      <c r="C873" s="104" t="s">
        <v>20</v>
      </c>
      <c r="D873" s="104" t="s">
        <v>21</v>
      </c>
      <c r="E873" s="104" t="s">
        <v>218</v>
      </c>
      <c r="F873" s="104">
        <v>656</v>
      </c>
      <c r="G873" s="104">
        <v>649</v>
      </c>
      <c r="H873" s="104">
        <v>660</v>
      </c>
      <c r="I873" s="104">
        <v>664</v>
      </c>
      <c r="J873" s="104">
        <v>668</v>
      </c>
      <c r="K873" s="104">
        <v>668</v>
      </c>
      <c r="L873" s="104">
        <v>1100</v>
      </c>
      <c r="M873" s="105">
        <f>IF(D873="BUY",(K873-F873)*(L873),(F873-K873)*(L873))</f>
        <v>13200</v>
      </c>
      <c r="N873" s="106">
        <f>M873/(L873)/F873%</f>
        <v>1.8292682926829269</v>
      </c>
    </row>
    <row r="874" spans="1:14">
      <c r="A874" s="102">
        <v>20</v>
      </c>
      <c r="B874" s="103">
        <v>43203</v>
      </c>
      <c r="C874" s="104" t="s">
        <v>20</v>
      </c>
      <c r="D874" s="104" t="s">
        <v>21</v>
      </c>
      <c r="E874" s="104" t="s">
        <v>61</v>
      </c>
      <c r="F874" s="104">
        <v>251.5</v>
      </c>
      <c r="G874" s="104">
        <v>250</v>
      </c>
      <c r="H874" s="104">
        <v>252.3</v>
      </c>
      <c r="I874" s="104">
        <v>253</v>
      </c>
      <c r="J874" s="104">
        <v>253.7</v>
      </c>
      <c r="K874" s="104">
        <v>253</v>
      </c>
      <c r="L874" s="104">
        <v>4500</v>
      </c>
      <c r="M874" s="105">
        <f t="shared" ref="M874:M875" si="620">IF(D874="BUY",(K874-F874)*(L874),(F874-K874)*(L874))</f>
        <v>6750</v>
      </c>
      <c r="N874" s="106">
        <f t="shared" ref="N874:N875" si="621">M874/(L874)/F874%</f>
        <v>0.59642147117296218</v>
      </c>
    </row>
    <row r="875" spans="1:14">
      <c r="A875" s="102">
        <v>21</v>
      </c>
      <c r="B875" s="103">
        <v>43203</v>
      </c>
      <c r="C875" s="104" t="s">
        <v>20</v>
      </c>
      <c r="D875" s="104" t="s">
        <v>21</v>
      </c>
      <c r="E875" s="104" t="s">
        <v>311</v>
      </c>
      <c r="F875" s="104">
        <v>853</v>
      </c>
      <c r="G875" s="104">
        <v>846</v>
      </c>
      <c r="H875" s="104">
        <v>857</v>
      </c>
      <c r="I875" s="104">
        <v>860</v>
      </c>
      <c r="J875" s="104">
        <v>863</v>
      </c>
      <c r="K875" s="104">
        <v>857</v>
      </c>
      <c r="L875" s="104">
        <v>1200</v>
      </c>
      <c r="M875" s="105">
        <f t="shared" si="620"/>
        <v>4800</v>
      </c>
      <c r="N875" s="106">
        <f t="shared" si="621"/>
        <v>0.46893317702227438</v>
      </c>
    </row>
    <row r="876" spans="1:14">
      <c r="A876" s="102">
        <v>22</v>
      </c>
      <c r="B876" s="103">
        <v>43202</v>
      </c>
      <c r="C876" s="104" t="s">
        <v>20</v>
      </c>
      <c r="D876" s="104" t="s">
        <v>21</v>
      </c>
      <c r="E876" s="104" t="s">
        <v>104</v>
      </c>
      <c r="F876" s="104">
        <v>993</v>
      </c>
      <c r="G876" s="104">
        <v>988.5</v>
      </c>
      <c r="H876" s="104">
        <v>995.5</v>
      </c>
      <c r="I876" s="104">
        <v>998</v>
      </c>
      <c r="J876" s="104">
        <v>1000</v>
      </c>
      <c r="K876" s="104">
        <v>988.5</v>
      </c>
      <c r="L876" s="104">
        <v>1500</v>
      </c>
      <c r="M876" s="105">
        <f t="shared" ref="M876" si="622">IF(D876="BUY",(K876-F876)*(L876),(F876-K876)*(L876))</f>
        <v>-6750</v>
      </c>
      <c r="N876" s="106">
        <f t="shared" ref="N876" si="623">M876/(L876)/F876%</f>
        <v>-0.45317220543806647</v>
      </c>
    </row>
    <row r="877" spans="1:14">
      <c r="A877" s="102">
        <v>23</v>
      </c>
      <c r="B877" s="103">
        <v>43202</v>
      </c>
      <c r="C877" s="104" t="s">
        <v>20</v>
      </c>
      <c r="D877" s="104" t="s">
        <v>21</v>
      </c>
      <c r="E877" s="104" t="s">
        <v>115</v>
      </c>
      <c r="F877" s="104">
        <v>363.5</v>
      </c>
      <c r="G877" s="104">
        <v>359</v>
      </c>
      <c r="H877" s="104">
        <v>366</v>
      </c>
      <c r="I877" s="104">
        <v>368.5</v>
      </c>
      <c r="J877" s="104">
        <v>371</v>
      </c>
      <c r="K877" s="104">
        <v>359</v>
      </c>
      <c r="L877" s="104">
        <v>1500</v>
      </c>
      <c r="M877" s="105">
        <f t="shared" ref="M877:M880" si="624">IF(D877="BUY",(K877-F877)*(L877),(F877-K877)*(L877))</f>
        <v>-6750</v>
      </c>
      <c r="N877" s="106">
        <f t="shared" ref="N877:N880" si="625">M877/(L877)/F877%</f>
        <v>-1.2379642365887209</v>
      </c>
    </row>
    <row r="878" spans="1:14">
      <c r="A878" s="102">
        <v>24</v>
      </c>
      <c r="B878" s="103">
        <v>43202</v>
      </c>
      <c r="C878" s="104" t="s">
        <v>20</v>
      </c>
      <c r="D878" s="104" t="s">
        <v>21</v>
      </c>
      <c r="E878" s="104" t="s">
        <v>233</v>
      </c>
      <c r="F878" s="104">
        <v>1000</v>
      </c>
      <c r="G878" s="104">
        <v>990</v>
      </c>
      <c r="H878" s="104">
        <v>1005</v>
      </c>
      <c r="I878" s="104">
        <v>1010</v>
      </c>
      <c r="J878" s="104">
        <v>1020</v>
      </c>
      <c r="K878" s="104">
        <v>1010</v>
      </c>
      <c r="L878" s="104">
        <v>700</v>
      </c>
      <c r="M878" s="105">
        <f t="shared" ref="M878" si="626">IF(D878="BUY",(K878-F878)*(L878),(F878-K878)*(L878))</f>
        <v>7000</v>
      </c>
      <c r="N878" s="106">
        <f t="shared" ref="N878" si="627">M878/(L878)/F878%</f>
        <v>1</v>
      </c>
    </row>
    <row r="879" spans="1:14">
      <c r="A879" s="102">
        <v>25</v>
      </c>
      <c r="B879" s="103">
        <v>43201</v>
      </c>
      <c r="C879" s="104" t="s">
        <v>20</v>
      </c>
      <c r="D879" s="104" t="s">
        <v>47</v>
      </c>
      <c r="E879" s="104" t="s">
        <v>84</v>
      </c>
      <c r="F879" s="104">
        <v>167.5</v>
      </c>
      <c r="G879" s="104">
        <v>170.5</v>
      </c>
      <c r="H879" s="104">
        <v>166</v>
      </c>
      <c r="I879" s="104">
        <v>164.5</v>
      </c>
      <c r="J879" s="104">
        <v>163</v>
      </c>
      <c r="K879" s="104">
        <v>163</v>
      </c>
      <c r="L879" s="104">
        <v>3000</v>
      </c>
      <c r="M879" s="105">
        <f t="shared" ref="M879" si="628">IF(D879="BUY",(K879-F879)*(L879),(F879-K879)*(L879))</f>
        <v>13500</v>
      </c>
      <c r="N879" s="106">
        <f t="shared" ref="N879" si="629">M879/(L879)/F879%</f>
        <v>2.6865671641791042</v>
      </c>
    </row>
    <row r="880" spans="1:14">
      <c r="A880" s="102">
        <v>26</v>
      </c>
      <c r="B880" s="103">
        <v>43201</v>
      </c>
      <c r="C880" s="104" t="s">
        <v>20</v>
      </c>
      <c r="D880" s="104" t="s">
        <v>21</v>
      </c>
      <c r="E880" s="104" t="s">
        <v>340</v>
      </c>
      <c r="F880" s="104">
        <v>571</v>
      </c>
      <c r="G880" s="104">
        <v>569.29999999999995</v>
      </c>
      <c r="H880" s="104">
        <v>572</v>
      </c>
      <c r="I880" s="104">
        <v>572.79999999999995</v>
      </c>
      <c r="J880" s="104">
        <v>573.6</v>
      </c>
      <c r="K880" s="104">
        <v>572.79999999999995</v>
      </c>
      <c r="L880" s="104">
        <v>4000</v>
      </c>
      <c r="M880" s="105">
        <f t="shared" si="624"/>
        <v>7199.9999999998181</v>
      </c>
      <c r="N880" s="106">
        <f t="shared" si="625"/>
        <v>0.3152364273204824</v>
      </c>
    </row>
    <row r="881" spans="1:14">
      <c r="A881" s="102">
        <v>27</v>
      </c>
      <c r="B881" s="103">
        <v>43200</v>
      </c>
      <c r="C881" s="104" t="s">
        <v>20</v>
      </c>
      <c r="D881" s="104" t="s">
        <v>21</v>
      </c>
      <c r="E881" s="104" t="s">
        <v>57</v>
      </c>
      <c r="F881" s="104">
        <v>540</v>
      </c>
      <c r="G881" s="104">
        <v>534.5</v>
      </c>
      <c r="H881" s="104">
        <v>543</v>
      </c>
      <c r="I881" s="104">
        <v>546</v>
      </c>
      <c r="J881" s="104">
        <v>549</v>
      </c>
      <c r="K881" s="104">
        <v>546</v>
      </c>
      <c r="L881" s="104">
        <v>1200</v>
      </c>
      <c r="M881" s="105">
        <f t="shared" ref="M881" si="630">IF(D881="BUY",(K881-F881)*(L881),(F881-K881)*(L881))</f>
        <v>7200</v>
      </c>
      <c r="N881" s="106">
        <f t="shared" ref="N881" si="631">M881/(L881)/F881%</f>
        <v>1.1111111111111109</v>
      </c>
    </row>
    <row r="882" spans="1:14">
      <c r="A882" s="102">
        <v>28</v>
      </c>
      <c r="B882" s="103">
        <v>43199</v>
      </c>
      <c r="C882" s="104" t="s">
        <v>20</v>
      </c>
      <c r="D882" s="104" t="s">
        <v>21</v>
      </c>
      <c r="E882" s="104" t="s">
        <v>52</v>
      </c>
      <c r="F882" s="104">
        <v>262</v>
      </c>
      <c r="G882" s="104">
        <v>259</v>
      </c>
      <c r="H882" s="104">
        <v>263.5</v>
      </c>
      <c r="I882" s="104">
        <v>265</v>
      </c>
      <c r="J882" s="104">
        <v>266.5</v>
      </c>
      <c r="K882" s="104">
        <v>265</v>
      </c>
      <c r="L882" s="104">
        <v>3000</v>
      </c>
      <c r="M882" s="105">
        <f t="shared" ref="M882:M884" si="632">IF(D882="BUY",(K882-F882)*(L882),(F882-K882)*(L882))</f>
        <v>9000</v>
      </c>
      <c r="N882" s="106">
        <f t="shared" ref="N882:N884" si="633">M882/(L882)/F882%</f>
        <v>1.1450381679389312</v>
      </c>
    </row>
    <row r="883" spans="1:14">
      <c r="A883" s="102">
        <v>29</v>
      </c>
      <c r="B883" s="103">
        <v>43199</v>
      </c>
      <c r="C883" s="104" t="s">
        <v>20</v>
      </c>
      <c r="D883" s="104" t="s">
        <v>21</v>
      </c>
      <c r="E883" s="104" t="s">
        <v>77</v>
      </c>
      <c r="F883" s="104">
        <v>313</v>
      </c>
      <c r="G883" s="104">
        <v>310</v>
      </c>
      <c r="H883" s="104">
        <v>314.5</v>
      </c>
      <c r="I883" s="104">
        <v>316</v>
      </c>
      <c r="J883" s="104">
        <v>317.5</v>
      </c>
      <c r="K883" s="104">
        <v>310</v>
      </c>
      <c r="L883" s="104">
        <v>3000</v>
      </c>
      <c r="M883" s="105">
        <f t="shared" si="632"/>
        <v>-9000</v>
      </c>
      <c r="N883" s="106">
        <f t="shared" si="633"/>
        <v>-0.95846645367412142</v>
      </c>
    </row>
    <row r="884" spans="1:14">
      <c r="A884" s="102">
        <v>30</v>
      </c>
      <c r="B884" s="103">
        <v>43199</v>
      </c>
      <c r="C884" s="104" t="s">
        <v>20</v>
      </c>
      <c r="D884" s="104" t="s">
        <v>21</v>
      </c>
      <c r="E884" s="104" t="s">
        <v>22</v>
      </c>
      <c r="F884" s="104">
        <v>446.5</v>
      </c>
      <c r="G884" s="104">
        <v>442.5</v>
      </c>
      <c r="H884" s="104">
        <v>448.5</v>
      </c>
      <c r="I884" s="104">
        <v>450.5</v>
      </c>
      <c r="J884" s="104">
        <v>452.5</v>
      </c>
      <c r="K884" s="104">
        <v>452.5</v>
      </c>
      <c r="L884" s="104">
        <v>1800</v>
      </c>
      <c r="M884" s="105">
        <f t="shared" si="632"/>
        <v>10800</v>
      </c>
      <c r="N884" s="106">
        <f t="shared" si="633"/>
        <v>1.3437849944008959</v>
      </c>
    </row>
    <row r="885" spans="1:14">
      <c r="A885" s="102">
        <v>31</v>
      </c>
      <c r="B885" s="103">
        <v>43196</v>
      </c>
      <c r="C885" s="104" t="s">
        <v>20</v>
      </c>
      <c r="D885" s="104" t="s">
        <v>21</v>
      </c>
      <c r="E885" s="104" t="s">
        <v>52</v>
      </c>
      <c r="F885" s="104">
        <v>260</v>
      </c>
      <c r="G885" s="104">
        <v>257</v>
      </c>
      <c r="H885" s="104">
        <v>261.5</v>
      </c>
      <c r="I885" s="104">
        <v>263</v>
      </c>
      <c r="J885" s="104">
        <v>264.5</v>
      </c>
      <c r="K885" s="104">
        <v>261.5</v>
      </c>
      <c r="L885" s="104">
        <v>3000</v>
      </c>
      <c r="M885" s="105">
        <f t="shared" ref="M885" si="634">IF(D885="BUY",(K885-F885)*(L885),(F885-K885)*(L885))</f>
        <v>4500</v>
      </c>
      <c r="N885" s="106">
        <f t="shared" ref="N885" si="635">M885/(L885)/F885%</f>
        <v>0.57692307692307687</v>
      </c>
    </row>
    <row r="886" spans="1:14">
      <c r="A886" s="102">
        <v>32</v>
      </c>
      <c r="B886" s="103">
        <v>43196</v>
      </c>
      <c r="C886" s="104" t="s">
        <v>20</v>
      </c>
      <c r="D886" s="104" t="s">
        <v>21</v>
      </c>
      <c r="E886" s="104" t="s">
        <v>295</v>
      </c>
      <c r="F886" s="104">
        <v>618</v>
      </c>
      <c r="G886" s="104">
        <v>609.5</v>
      </c>
      <c r="H886" s="104">
        <v>623</v>
      </c>
      <c r="I886" s="104">
        <v>628</v>
      </c>
      <c r="J886" s="104">
        <v>633</v>
      </c>
      <c r="K886" s="104">
        <v>623</v>
      </c>
      <c r="L886" s="104">
        <v>800</v>
      </c>
      <c r="M886" s="105">
        <f t="shared" ref="M886:M888" si="636">IF(D886="BUY",(K886-F886)*(L886),(F886-K886)*(L886))</f>
        <v>4000</v>
      </c>
      <c r="N886" s="106">
        <f t="shared" ref="N886:N888" si="637">M886/(L886)/F886%</f>
        <v>0.80906148867313921</v>
      </c>
    </row>
    <row r="887" spans="1:14">
      <c r="A887" s="102">
        <v>33</v>
      </c>
      <c r="B887" s="103">
        <v>43196</v>
      </c>
      <c r="C887" s="104" t="s">
        <v>20</v>
      </c>
      <c r="D887" s="104" t="s">
        <v>21</v>
      </c>
      <c r="E887" s="104" t="s">
        <v>298</v>
      </c>
      <c r="F887" s="104">
        <v>1572</v>
      </c>
      <c r="G887" s="104">
        <v>1558</v>
      </c>
      <c r="H887" s="104">
        <v>1580</v>
      </c>
      <c r="I887" s="104">
        <v>1588</v>
      </c>
      <c r="J887" s="104">
        <v>1596</v>
      </c>
      <c r="K887" s="104">
        <v>1588</v>
      </c>
      <c r="L887" s="104">
        <v>600</v>
      </c>
      <c r="M887" s="105">
        <f t="shared" si="636"/>
        <v>9600</v>
      </c>
      <c r="N887" s="106">
        <f t="shared" si="637"/>
        <v>1.0178117048346056</v>
      </c>
    </row>
    <row r="888" spans="1:14">
      <c r="A888" s="102">
        <v>34</v>
      </c>
      <c r="B888" s="103">
        <v>43195</v>
      </c>
      <c r="C888" s="104" t="s">
        <v>20</v>
      </c>
      <c r="D888" s="104" t="s">
        <v>21</v>
      </c>
      <c r="E888" s="104" t="s">
        <v>52</v>
      </c>
      <c r="F888" s="104">
        <v>261</v>
      </c>
      <c r="G888" s="104">
        <v>257</v>
      </c>
      <c r="H888" s="104">
        <v>263</v>
      </c>
      <c r="I888" s="104">
        <v>265</v>
      </c>
      <c r="J888" s="104">
        <v>267</v>
      </c>
      <c r="K888" s="104">
        <v>257</v>
      </c>
      <c r="L888" s="104">
        <v>3000</v>
      </c>
      <c r="M888" s="105">
        <f t="shared" si="636"/>
        <v>-12000</v>
      </c>
      <c r="N888" s="106">
        <f t="shared" si="637"/>
        <v>-1.5325670498084292</v>
      </c>
    </row>
    <row r="889" spans="1:14">
      <c r="A889" s="102">
        <v>35</v>
      </c>
      <c r="B889" s="103">
        <v>43195</v>
      </c>
      <c r="C889" s="104" t="s">
        <v>20</v>
      </c>
      <c r="D889" s="104" t="s">
        <v>21</v>
      </c>
      <c r="E889" s="104" t="s">
        <v>52</v>
      </c>
      <c r="F889" s="104">
        <v>255</v>
      </c>
      <c r="G889" s="104">
        <v>252</v>
      </c>
      <c r="H889" s="104">
        <v>256.5</v>
      </c>
      <c r="I889" s="104">
        <v>258</v>
      </c>
      <c r="J889" s="104">
        <v>259.5</v>
      </c>
      <c r="K889" s="104">
        <v>259.5</v>
      </c>
      <c r="L889" s="104">
        <v>3000</v>
      </c>
      <c r="M889" s="105">
        <f t="shared" ref="M889:M890" si="638">IF(D889="BUY",(K889-F889)*(L889),(F889-K889)*(L889))</f>
        <v>13500</v>
      </c>
      <c r="N889" s="106">
        <f t="shared" ref="N889:N890" si="639">M889/(L889)/F889%</f>
        <v>1.7647058823529413</v>
      </c>
    </row>
    <row r="890" spans="1:14">
      <c r="A890" s="102">
        <v>36</v>
      </c>
      <c r="B890" s="103">
        <v>43195</v>
      </c>
      <c r="C890" s="104" t="s">
        <v>20</v>
      </c>
      <c r="D890" s="104" t="s">
        <v>21</v>
      </c>
      <c r="E890" s="104" t="s">
        <v>120</v>
      </c>
      <c r="F890" s="104">
        <v>275.5</v>
      </c>
      <c r="G890" s="104">
        <v>272.5</v>
      </c>
      <c r="H890" s="104">
        <v>277</v>
      </c>
      <c r="I890" s="104">
        <v>278.5</v>
      </c>
      <c r="J890" s="104">
        <v>280</v>
      </c>
      <c r="K890" s="104">
        <v>280</v>
      </c>
      <c r="L890" s="104">
        <v>2750</v>
      </c>
      <c r="M890" s="105">
        <f t="shared" si="638"/>
        <v>12375</v>
      </c>
      <c r="N890" s="106">
        <f t="shared" si="639"/>
        <v>1.633393829401089</v>
      </c>
    </row>
    <row r="891" spans="1:14">
      <c r="A891" s="102">
        <v>37</v>
      </c>
      <c r="B891" s="103">
        <v>43194</v>
      </c>
      <c r="C891" s="104" t="s">
        <v>20</v>
      </c>
      <c r="D891" s="104" t="s">
        <v>47</v>
      </c>
      <c r="E891" s="104" t="s">
        <v>84</v>
      </c>
      <c r="F891" s="104">
        <v>170.5</v>
      </c>
      <c r="G891" s="104">
        <v>173</v>
      </c>
      <c r="H891" s="104">
        <v>169</v>
      </c>
      <c r="I891" s="104">
        <v>167.5</v>
      </c>
      <c r="J891" s="104">
        <v>166</v>
      </c>
      <c r="K891" s="104">
        <v>173</v>
      </c>
      <c r="L891" s="104">
        <v>3000</v>
      </c>
      <c r="M891" s="105">
        <f t="shared" ref="M891" si="640">IF(D891="BUY",(K891-F891)*(L891),(F891-K891)*(L891))</f>
        <v>-7500</v>
      </c>
      <c r="N891" s="106">
        <f t="shared" ref="N891" si="641">M891/(L891)/F891%</f>
        <v>-1.466275659824047</v>
      </c>
    </row>
    <row r="892" spans="1:14">
      <c r="A892" s="102">
        <v>38</v>
      </c>
      <c r="B892" s="103">
        <v>43194</v>
      </c>
      <c r="C892" s="104" t="s">
        <v>20</v>
      </c>
      <c r="D892" s="104" t="s">
        <v>21</v>
      </c>
      <c r="E892" s="104" t="s">
        <v>124</v>
      </c>
      <c r="F892" s="104">
        <v>318.5</v>
      </c>
      <c r="G892" s="104">
        <v>314.5</v>
      </c>
      <c r="H892" s="104">
        <v>320.5</v>
      </c>
      <c r="I892" s="104">
        <v>322.5</v>
      </c>
      <c r="J892" s="104">
        <v>324.5</v>
      </c>
      <c r="K892" s="104">
        <v>320.5</v>
      </c>
      <c r="L892" s="104">
        <v>1750</v>
      </c>
      <c r="M892" s="105">
        <f t="shared" ref="M892" si="642">IF(D892="BUY",(K892-F892)*(L892),(F892-K892)*(L892))</f>
        <v>3500</v>
      </c>
      <c r="N892" s="106">
        <f t="shared" ref="N892" si="643">M892/(L892)/F892%</f>
        <v>0.62794348508634223</v>
      </c>
    </row>
    <row r="893" spans="1:14">
      <c r="A893" s="102">
        <v>39</v>
      </c>
      <c r="B893" s="103">
        <v>43193</v>
      </c>
      <c r="C893" s="104" t="s">
        <v>20</v>
      </c>
      <c r="D893" s="104" t="s">
        <v>21</v>
      </c>
      <c r="E893" s="104" t="s">
        <v>309</v>
      </c>
      <c r="F893" s="104">
        <v>784</v>
      </c>
      <c r="G893" s="104">
        <v>777</v>
      </c>
      <c r="H893" s="104">
        <v>788</v>
      </c>
      <c r="I893" s="104">
        <v>792</v>
      </c>
      <c r="J893" s="104">
        <v>796</v>
      </c>
      <c r="K893" s="104">
        <v>777</v>
      </c>
      <c r="L893" s="104">
        <v>900</v>
      </c>
      <c r="M893" s="105">
        <f t="shared" ref="M893" si="644">IF(D893="BUY",(K893-F893)*(L893),(F893-K893)*(L893))</f>
        <v>-6300</v>
      </c>
      <c r="N893" s="106">
        <f t="shared" ref="N893" si="645">M893/(L893)/F893%</f>
        <v>-0.8928571428571429</v>
      </c>
    </row>
    <row r="894" spans="1:14">
      <c r="A894" s="102">
        <v>40</v>
      </c>
      <c r="B894" s="103">
        <v>43193</v>
      </c>
      <c r="C894" s="104" t="s">
        <v>20</v>
      </c>
      <c r="D894" s="104" t="s">
        <v>21</v>
      </c>
      <c r="E894" s="104" t="s">
        <v>103</v>
      </c>
      <c r="F894" s="104">
        <v>404</v>
      </c>
      <c r="G894" s="104">
        <v>400</v>
      </c>
      <c r="H894" s="104">
        <v>406</v>
      </c>
      <c r="I894" s="104">
        <v>408</v>
      </c>
      <c r="J894" s="104">
        <v>410</v>
      </c>
      <c r="K894" s="104">
        <v>410</v>
      </c>
      <c r="L894" s="104">
        <v>2000</v>
      </c>
      <c r="M894" s="105">
        <f t="shared" ref="M894:M895" si="646">IF(D894="BUY",(K894-F894)*(L894),(F894-K894)*(L894))</f>
        <v>12000</v>
      </c>
      <c r="N894" s="106">
        <f t="shared" ref="N894:N895" si="647">M894/(L894)/F894%</f>
        <v>1.4851485148514851</v>
      </c>
    </row>
    <row r="895" spans="1:14">
      <c r="A895" s="102">
        <v>41</v>
      </c>
      <c r="B895" s="103">
        <v>43193</v>
      </c>
      <c r="C895" s="104" t="s">
        <v>20</v>
      </c>
      <c r="D895" s="104" t="s">
        <v>21</v>
      </c>
      <c r="E895" s="104" t="s">
        <v>61</v>
      </c>
      <c r="F895" s="104">
        <v>231.5</v>
      </c>
      <c r="G895" s="104">
        <v>229.5</v>
      </c>
      <c r="H895" s="104">
        <v>232.5</v>
      </c>
      <c r="I895" s="104">
        <v>233.5</v>
      </c>
      <c r="J895" s="104">
        <v>234.5</v>
      </c>
      <c r="K895" s="104">
        <v>229.5</v>
      </c>
      <c r="L895" s="104">
        <v>4500</v>
      </c>
      <c r="M895" s="105">
        <f t="shared" si="646"/>
        <v>-9000</v>
      </c>
      <c r="N895" s="106">
        <f t="shared" si="647"/>
        <v>-0.86393088552915764</v>
      </c>
    </row>
    <row r="896" spans="1:14">
      <c r="A896" s="102">
        <v>42</v>
      </c>
      <c r="B896" s="103">
        <v>43193</v>
      </c>
      <c r="C896" s="104" t="s">
        <v>20</v>
      </c>
      <c r="D896" s="104" t="s">
        <v>21</v>
      </c>
      <c r="E896" s="104" t="s">
        <v>126</v>
      </c>
      <c r="F896" s="104">
        <v>583</v>
      </c>
      <c r="G896" s="104">
        <v>574</v>
      </c>
      <c r="H896" s="104">
        <v>586.5</v>
      </c>
      <c r="I896" s="104">
        <v>590</v>
      </c>
      <c r="J896" s="104">
        <v>593.5</v>
      </c>
      <c r="K896" s="104">
        <v>586.5</v>
      </c>
      <c r="L896" s="104">
        <v>1061</v>
      </c>
      <c r="M896" s="105">
        <f t="shared" ref="M896:M897" si="648">IF(D896="BUY",(K896-F896)*(L896),(F896-K896)*(L896))</f>
        <v>3713.5</v>
      </c>
      <c r="N896" s="106">
        <f t="shared" ref="N896:N897" si="649">M896/(L896)/F896%</f>
        <v>0.60034305317324188</v>
      </c>
    </row>
    <row r="897" spans="1:14">
      <c r="A897" s="102">
        <v>43</v>
      </c>
      <c r="B897" s="103">
        <v>43193</v>
      </c>
      <c r="C897" s="104" t="s">
        <v>20</v>
      </c>
      <c r="D897" s="104" t="s">
        <v>21</v>
      </c>
      <c r="E897" s="104" t="s">
        <v>77</v>
      </c>
      <c r="F897" s="104">
        <v>302</v>
      </c>
      <c r="G897" s="104">
        <v>299</v>
      </c>
      <c r="H897" s="104">
        <v>303.5</v>
      </c>
      <c r="I897" s="104">
        <v>305</v>
      </c>
      <c r="J897" s="104">
        <v>306.5</v>
      </c>
      <c r="K897" s="104">
        <v>305</v>
      </c>
      <c r="L897" s="104">
        <v>3000</v>
      </c>
      <c r="M897" s="105">
        <f t="shared" si="648"/>
        <v>9000</v>
      </c>
      <c r="N897" s="106">
        <f t="shared" si="649"/>
        <v>0.99337748344370858</v>
      </c>
    </row>
    <row r="898" spans="1:14">
      <c r="A898" s="102">
        <v>44</v>
      </c>
      <c r="B898" s="103">
        <v>43192</v>
      </c>
      <c r="C898" s="104" t="s">
        <v>20</v>
      </c>
      <c r="D898" s="104" t="s">
        <v>21</v>
      </c>
      <c r="E898" s="104" t="s">
        <v>338</v>
      </c>
      <c r="F898" s="104">
        <v>475</v>
      </c>
      <c r="G898" s="104">
        <v>470</v>
      </c>
      <c r="H898" s="104">
        <v>478</v>
      </c>
      <c r="I898" s="104">
        <v>481</v>
      </c>
      <c r="J898" s="104">
        <v>484</v>
      </c>
      <c r="K898" s="104">
        <v>478</v>
      </c>
      <c r="L898" s="104">
        <v>1250</v>
      </c>
      <c r="M898" s="105">
        <f t="shared" ref="M898" si="650">IF(D898="BUY",(K898-F898)*(L898),(F898-K898)*(L898))</f>
        <v>3750</v>
      </c>
      <c r="N898" s="106">
        <f t="shared" ref="N898" si="651">M898/(L898)/F898%</f>
        <v>0.63157894736842102</v>
      </c>
    </row>
    <row r="899" spans="1:14" ht="16.5" customHeight="1">
      <c r="A899" s="102">
        <v>45</v>
      </c>
      <c r="B899" s="103">
        <v>43192</v>
      </c>
      <c r="C899" s="104" t="s">
        <v>20</v>
      </c>
      <c r="D899" s="104" t="s">
        <v>21</v>
      </c>
      <c r="E899" s="104" t="s">
        <v>60</v>
      </c>
      <c r="F899" s="104">
        <v>277</v>
      </c>
      <c r="G899" s="104">
        <v>275</v>
      </c>
      <c r="H899" s="104">
        <v>277.8</v>
      </c>
      <c r="I899" s="104">
        <v>278.60000000000002</v>
      </c>
      <c r="J899" s="104">
        <v>279.39999999999998</v>
      </c>
      <c r="K899" s="104">
        <v>277.8</v>
      </c>
      <c r="L899" s="104">
        <v>4500</v>
      </c>
      <c r="M899" s="105">
        <f t="shared" ref="M899" si="652">IF(D899="BUY",(K899-F899)*(L899),(F899-K899)*(L899))</f>
        <v>3600.0000000000509</v>
      </c>
      <c r="N899" s="106">
        <f t="shared" ref="N899" si="653">M899/(L899)/F899%</f>
        <v>0.2888086642599319</v>
      </c>
    </row>
    <row r="900" spans="1:14" ht="16.5" customHeight="1">
      <c r="A900" s="102">
        <v>46</v>
      </c>
      <c r="B900" s="103">
        <v>43192</v>
      </c>
      <c r="C900" s="104" t="s">
        <v>20</v>
      </c>
      <c r="D900" s="104" t="s">
        <v>47</v>
      </c>
      <c r="E900" s="104" t="s">
        <v>120</v>
      </c>
      <c r="F900" s="104">
        <v>260.7</v>
      </c>
      <c r="G900" s="104">
        <v>262.7</v>
      </c>
      <c r="H900" s="104">
        <v>259.3</v>
      </c>
      <c r="I900" s="104">
        <v>258</v>
      </c>
      <c r="J900" s="104">
        <v>256.7</v>
      </c>
      <c r="K900" s="104">
        <v>262.7</v>
      </c>
      <c r="L900" s="104">
        <v>2750</v>
      </c>
      <c r="M900" s="105">
        <f t="shared" ref="M900:M901" si="654">IF(D900="BUY",(K900-F900)*(L900),(F900-K900)*(L900))</f>
        <v>-5500</v>
      </c>
      <c r="N900" s="106">
        <f t="shared" ref="N900:N901" si="655">M900/(L900)/F900%</f>
        <v>-0.7671653241273495</v>
      </c>
    </row>
    <row r="901" spans="1:14" ht="16.5" customHeight="1">
      <c r="A901" s="102">
        <v>47</v>
      </c>
      <c r="B901" s="103">
        <v>43192</v>
      </c>
      <c r="C901" s="104" t="s">
        <v>20</v>
      </c>
      <c r="D901" s="104" t="s">
        <v>21</v>
      </c>
      <c r="E901" s="104" t="s">
        <v>59</v>
      </c>
      <c r="F901" s="104">
        <v>573</v>
      </c>
      <c r="G901" s="104">
        <v>567</v>
      </c>
      <c r="H901" s="104">
        <v>576.5</v>
      </c>
      <c r="I901" s="104">
        <v>580</v>
      </c>
      <c r="J901" s="104">
        <v>583.5</v>
      </c>
      <c r="K901" s="104">
        <v>576.5</v>
      </c>
      <c r="L901" s="104">
        <v>1000</v>
      </c>
      <c r="M901" s="105">
        <f t="shared" si="654"/>
        <v>3500</v>
      </c>
      <c r="N901" s="106">
        <f t="shared" si="655"/>
        <v>0.61082024432809767</v>
      </c>
    </row>
    <row r="902" spans="1:14">
      <c r="A902" s="107" t="s">
        <v>25</v>
      </c>
      <c r="B902" s="108"/>
      <c r="C902" s="109"/>
      <c r="D902" s="110"/>
      <c r="E902" s="111"/>
      <c r="F902" s="111"/>
      <c r="G902" s="112"/>
      <c r="H902" s="111"/>
      <c r="I902" s="111"/>
      <c r="J902" s="111"/>
      <c r="K902" s="111"/>
      <c r="M902" s="113"/>
    </row>
    <row r="903" spans="1:14">
      <c r="A903" s="107" t="s">
        <v>25</v>
      </c>
      <c r="B903" s="108"/>
      <c r="C903" s="109"/>
      <c r="D903" s="110"/>
      <c r="E903" s="111"/>
      <c r="F903" s="111"/>
      <c r="G903" s="112"/>
      <c r="H903" s="111"/>
      <c r="I903" s="111"/>
      <c r="J903" s="111"/>
      <c r="K903" s="111"/>
    </row>
    <row r="904" spans="1:14" ht="19.5" thickBot="1">
      <c r="A904" s="109"/>
      <c r="B904" s="108"/>
      <c r="C904" s="111"/>
      <c r="D904" s="111"/>
      <c r="E904" s="111"/>
      <c r="F904" s="114"/>
      <c r="G904" s="115"/>
      <c r="H904" s="116" t="s">
        <v>26</v>
      </c>
      <c r="I904" s="116"/>
      <c r="J904" s="117"/>
      <c r="K904" s="117"/>
    </row>
    <row r="905" spans="1:14">
      <c r="A905" s="109"/>
      <c r="B905" s="108"/>
      <c r="C905" s="169" t="s">
        <v>27</v>
      </c>
      <c r="D905" s="169"/>
      <c r="E905" s="118">
        <v>47</v>
      </c>
      <c r="F905" s="119">
        <f>F906+F907+F908+F909+F910+F911</f>
        <v>99.999999999999986</v>
      </c>
      <c r="G905" s="111">
        <v>47</v>
      </c>
      <c r="H905" s="120">
        <f>G906/G905%</f>
        <v>80.851063829787236</v>
      </c>
      <c r="I905" s="120"/>
      <c r="J905" s="120"/>
      <c r="K905" s="127"/>
      <c r="M905" s="113"/>
      <c r="N905" s="113"/>
    </row>
    <row r="906" spans="1:14">
      <c r="A906" s="109"/>
      <c r="B906" s="108"/>
      <c r="C906" s="168" t="s">
        <v>28</v>
      </c>
      <c r="D906" s="168"/>
      <c r="E906" s="121">
        <v>38</v>
      </c>
      <c r="F906" s="122">
        <f>(E906/E905)*100</f>
        <v>80.851063829787222</v>
      </c>
      <c r="G906" s="111">
        <v>38</v>
      </c>
      <c r="H906" s="117"/>
      <c r="I906" s="117"/>
      <c r="J906" s="111"/>
      <c r="K906" s="117"/>
      <c r="L906" s="113"/>
      <c r="M906" s="113"/>
      <c r="N906" s="111"/>
    </row>
    <row r="907" spans="1:14">
      <c r="A907" s="123"/>
      <c r="B907" s="108"/>
      <c r="C907" s="168" t="s">
        <v>30</v>
      </c>
      <c r="D907" s="168"/>
      <c r="E907" s="121">
        <v>0</v>
      </c>
      <c r="F907" s="122">
        <f>(E907/E905)*100</f>
        <v>0</v>
      </c>
      <c r="G907" s="124"/>
      <c r="H907" s="111"/>
      <c r="I907" s="111"/>
      <c r="J907" s="111"/>
      <c r="K907" s="117"/>
      <c r="L907" s="117"/>
      <c r="M907" s="109"/>
      <c r="N907" s="109"/>
    </row>
    <row r="908" spans="1:14">
      <c r="A908" s="123"/>
      <c r="B908" s="108"/>
      <c r="C908" s="168" t="s">
        <v>31</v>
      </c>
      <c r="D908" s="168"/>
      <c r="E908" s="121">
        <v>0</v>
      </c>
      <c r="F908" s="122">
        <f>(E908/E905)*100</f>
        <v>0</v>
      </c>
      <c r="G908" s="124"/>
      <c r="H908" s="111"/>
      <c r="I908" s="111"/>
      <c r="J908" s="111"/>
      <c r="K908" s="117"/>
      <c r="L908" s="117"/>
    </row>
    <row r="909" spans="1:14">
      <c r="A909" s="123"/>
      <c r="B909" s="108"/>
      <c r="C909" s="168" t="s">
        <v>32</v>
      </c>
      <c r="D909" s="168"/>
      <c r="E909" s="121">
        <v>9</v>
      </c>
      <c r="F909" s="122">
        <f>(E909/E905)*100</f>
        <v>19.148936170212767</v>
      </c>
      <c r="G909" s="124"/>
      <c r="H909" s="111"/>
      <c r="I909" s="111"/>
      <c r="J909" s="117"/>
      <c r="K909" s="117"/>
    </row>
    <row r="910" spans="1:14">
      <c r="A910" s="123"/>
      <c r="B910" s="108"/>
      <c r="C910" s="168" t="s">
        <v>34</v>
      </c>
      <c r="D910" s="168"/>
      <c r="E910" s="121">
        <v>0</v>
      </c>
      <c r="F910" s="122">
        <f>(E910/E905)*100</f>
        <v>0</v>
      </c>
      <c r="G910" s="124"/>
      <c r="H910" s="111"/>
      <c r="I910" s="111"/>
      <c r="J910" s="117"/>
      <c r="K910" s="117"/>
    </row>
    <row r="911" spans="1:14" ht="19.5" thickBot="1">
      <c r="A911" s="123"/>
      <c r="B911" s="108"/>
      <c r="C911" s="170" t="s">
        <v>35</v>
      </c>
      <c r="D911" s="170"/>
      <c r="E911" s="125"/>
      <c r="F911" s="126">
        <f>(E911/E905)*100</f>
        <v>0</v>
      </c>
      <c r="G911" s="124"/>
      <c r="H911" s="111"/>
      <c r="I911" s="111"/>
      <c r="J911" s="127"/>
      <c r="K911" s="127"/>
      <c r="L911" s="113"/>
    </row>
    <row r="912" spans="1:14">
      <c r="A912" s="128" t="s">
        <v>36</v>
      </c>
      <c r="B912" s="108"/>
      <c r="C912" s="109"/>
      <c r="D912" s="109"/>
      <c r="E912" s="111"/>
      <c r="F912" s="111"/>
      <c r="G912" s="112"/>
      <c r="H912" s="129"/>
      <c r="I912" s="129"/>
      <c r="J912" s="129"/>
      <c r="K912" s="111"/>
      <c r="M912" s="133"/>
      <c r="N912" s="133"/>
    </row>
    <row r="913" spans="1:14">
      <c r="A913" s="110" t="s">
        <v>37</v>
      </c>
      <c r="B913" s="108"/>
      <c r="C913" s="130"/>
      <c r="D913" s="131"/>
      <c r="E913" s="109"/>
      <c r="F913" s="129"/>
      <c r="G913" s="112"/>
      <c r="H913" s="129"/>
      <c r="I913" s="129"/>
      <c r="J913" s="129"/>
      <c r="K913" s="111"/>
      <c r="M913" s="109"/>
      <c r="N913" s="109"/>
    </row>
    <row r="914" spans="1:14">
      <c r="A914" s="110" t="s">
        <v>38</v>
      </c>
      <c r="B914" s="108"/>
      <c r="C914" s="109"/>
      <c r="D914" s="131"/>
      <c r="E914" s="109"/>
      <c r="F914" s="129"/>
      <c r="G914" s="112"/>
      <c r="H914" s="117"/>
      <c r="I914" s="117"/>
      <c r="J914" s="117"/>
      <c r="K914" s="111"/>
    </row>
    <row r="915" spans="1:14">
      <c r="A915" s="110" t="s">
        <v>39</v>
      </c>
      <c r="B915" s="130"/>
      <c r="C915" s="109"/>
      <c r="D915" s="131"/>
      <c r="E915" s="109"/>
      <c r="F915" s="129"/>
      <c r="G915" s="115"/>
      <c r="H915" s="117"/>
      <c r="I915" s="117"/>
      <c r="J915" s="117"/>
      <c r="K915" s="111"/>
    </row>
    <row r="916" spans="1:14">
      <c r="A916" s="110" t="s">
        <v>40</v>
      </c>
      <c r="B916" s="123"/>
      <c r="C916" s="109"/>
      <c r="D916" s="132"/>
      <c r="E916" s="129"/>
      <c r="F916" s="129"/>
      <c r="G916" s="115"/>
      <c r="H916" s="117"/>
      <c r="I916" s="117"/>
      <c r="J916" s="117"/>
      <c r="K916" s="129"/>
    </row>
    <row r="917" spans="1:14" ht="19.5" thickBot="1"/>
    <row r="918" spans="1:14" ht="19.5" thickBot="1">
      <c r="A918" s="159" t="s">
        <v>0</v>
      </c>
      <c r="B918" s="159"/>
      <c r="C918" s="159"/>
      <c r="D918" s="159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</row>
    <row r="919" spans="1:14" ht="19.5" thickBot="1">
      <c r="A919" s="159"/>
      <c r="B919" s="159"/>
      <c r="C919" s="159"/>
      <c r="D919" s="159"/>
      <c r="E919" s="159"/>
      <c r="F919" s="159"/>
      <c r="G919" s="159"/>
      <c r="H919" s="159"/>
      <c r="I919" s="159"/>
      <c r="J919" s="159"/>
      <c r="K919" s="159"/>
      <c r="L919" s="159"/>
      <c r="M919" s="159"/>
      <c r="N919" s="159"/>
    </row>
    <row r="920" spans="1:14">
      <c r="A920" s="159"/>
      <c r="B920" s="159"/>
      <c r="C920" s="159"/>
      <c r="D920" s="159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</row>
    <row r="921" spans="1:14">
      <c r="A921" s="171" t="s">
        <v>1</v>
      </c>
      <c r="B921" s="171"/>
      <c r="C921" s="171"/>
      <c r="D921" s="171"/>
      <c r="E921" s="171"/>
      <c r="F921" s="171"/>
      <c r="G921" s="171"/>
      <c r="H921" s="171"/>
      <c r="I921" s="171"/>
      <c r="J921" s="171"/>
      <c r="K921" s="171"/>
      <c r="L921" s="171"/>
      <c r="M921" s="171"/>
      <c r="N921" s="171"/>
    </row>
    <row r="922" spans="1:14">
      <c r="A922" s="171" t="s">
        <v>2</v>
      </c>
      <c r="B922" s="171"/>
      <c r="C922" s="171"/>
      <c r="D922" s="171"/>
      <c r="E922" s="171"/>
      <c r="F922" s="171"/>
      <c r="G922" s="171"/>
      <c r="H922" s="171"/>
      <c r="I922" s="171"/>
      <c r="J922" s="171"/>
      <c r="K922" s="171"/>
      <c r="L922" s="171"/>
      <c r="M922" s="171"/>
      <c r="N922" s="171"/>
    </row>
    <row r="923" spans="1:14" ht="19.5" thickBot="1">
      <c r="A923" s="161" t="s">
        <v>3</v>
      </c>
      <c r="B923" s="161"/>
      <c r="C923" s="161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</row>
    <row r="924" spans="1:14">
      <c r="A924" s="162" t="s">
        <v>330</v>
      </c>
      <c r="B924" s="162"/>
      <c r="C924" s="162"/>
      <c r="D924" s="162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</row>
    <row r="925" spans="1:14">
      <c r="A925" s="162" t="s">
        <v>5</v>
      </c>
      <c r="B925" s="162"/>
      <c r="C925" s="162"/>
      <c r="D925" s="162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</row>
    <row r="926" spans="1:14">
      <c r="A926" s="163" t="s">
        <v>6</v>
      </c>
      <c r="B926" s="164" t="s">
        <v>7</v>
      </c>
      <c r="C926" s="164" t="s">
        <v>8</v>
      </c>
      <c r="D926" s="163" t="s">
        <v>9</v>
      </c>
      <c r="E926" s="163" t="s">
        <v>10</v>
      </c>
      <c r="F926" s="164" t="s">
        <v>11</v>
      </c>
      <c r="G926" s="164" t="s">
        <v>12</v>
      </c>
      <c r="H926" s="165" t="s">
        <v>13</v>
      </c>
      <c r="I926" s="165" t="s">
        <v>14</v>
      </c>
      <c r="J926" s="165" t="s">
        <v>15</v>
      </c>
      <c r="K926" s="166" t="s">
        <v>16</v>
      </c>
      <c r="L926" s="164" t="s">
        <v>17</v>
      </c>
      <c r="M926" s="164" t="s">
        <v>18</v>
      </c>
      <c r="N926" s="164" t="s">
        <v>19</v>
      </c>
    </row>
    <row r="927" spans="1:14">
      <c r="A927" s="163"/>
      <c r="B927" s="164"/>
      <c r="C927" s="164"/>
      <c r="D927" s="163"/>
      <c r="E927" s="163"/>
      <c r="F927" s="164"/>
      <c r="G927" s="164"/>
      <c r="H927" s="164"/>
      <c r="I927" s="164"/>
      <c r="J927" s="164"/>
      <c r="K927" s="167"/>
      <c r="L927" s="164"/>
      <c r="M927" s="164"/>
      <c r="N927" s="164"/>
    </row>
    <row r="928" spans="1:14">
      <c r="A928" s="104">
        <v>1</v>
      </c>
      <c r="B928" s="136">
        <v>43187</v>
      </c>
      <c r="C928" s="104" t="s">
        <v>20</v>
      </c>
      <c r="D928" s="104" t="s">
        <v>21</v>
      </c>
      <c r="E928" s="104" t="s">
        <v>198</v>
      </c>
      <c r="F928" s="104">
        <v>331.5</v>
      </c>
      <c r="G928" s="104">
        <v>328.5</v>
      </c>
      <c r="H928" s="104">
        <v>333</v>
      </c>
      <c r="I928" s="104">
        <v>334.5</v>
      </c>
      <c r="J928" s="104">
        <v>336</v>
      </c>
      <c r="K928" s="104">
        <v>336</v>
      </c>
      <c r="L928" s="104">
        <v>3000</v>
      </c>
      <c r="M928" s="105">
        <f t="shared" ref="M928:M930" si="656">IF(D928="BUY",(K928-F928)*(L928),(F928-K928)*(L928))</f>
        <v>13500</v>
      </c>
      <c r="N928" s="106">
        <f t="shared" ref="N928:N930" si="657">M928/(L928)/F928%</f>
        <v>1.3574660633484164</v>
      </c>
    </row>
    <row r="929" spans="1:14">
      <c r="A929" s="104">
        <v>2</v>
      </c>
      <c r="B929" s="136">
        <v>43187</v>
      </c>
      <c r="C929" s="104" t="s">
        <v>20</v>
      </c>
      <c r="D929" s="104" t="s">
        <v>21</v>
      </c>
      <c r="E929" s="104" t="s">
        <v>104</v>
      </c>
      <c r="F929" s="104">
        <v>953</v>
      </c>
      <c r="G929" s="104">
        <v>948.5</v>
      </c>
      <c r="H929" s="104">
        <v>955.5</v>
      </c>
      <c r="I929" s="104">
        <v>958</v>
      </c>
      <c r="J929" s="104">
        <v>960.5</v>
      </c>
      <c r="K929" s="104">
        <v>960.5</v>
      </c>
      <c r="L929" s="104">
        <v>1500</v>
      </c>
      <c r="M929" s="105">
        <f t="shared" si="656"/>
        <v>11250</v>
      </c>
      <c r="N929" s="106">
        <f t="shared" si="657"/>
        <v>0.78698845750262336</v>
      </c>
    </row>
    <row r="930" spans="1:14">
      <c r="A930" s="104">
        <v>3</v>
      </c>
      <c r="B930" s="136">
        <v>43186</v>
      </c>
      <c r="C930" s="104" t="s">
        <v>20</v>
      </c>
      <c r="D930" s="104" t="s">
        <v>21</v>
      </c>
      <c r="E930" s="104" t="s">
        <v>84</v>
      </c>
      <c r="F930" s="104">
        <v>175</v>
      </c>
      <c r="G930" s="104">
        <v>172.8</v>
      </c>
      <c r="H930" s="104">
        <v>176.2</v>
      </c>
      <c r="I930" s="104">
        <v>177.4</v>
      </c>
      <c r="J930" s="104">
        <v>178.6</v>
      </c>
      <c r="K930" s="104">
        <v>176.2</v>
      </c>
      <c r="L930" s="104">
        <v>3000</v>
      </c>
      <c r="M930" s="105">
        <f t="shared" si="656"/>
        <v>3599.9999999999659</v>
      </c>
      <c r="N930" s="106">
        <f t="shared" si="657"/>
        <v>0.68571428571427917</v>
      </c>
    </row>
    <row r="931" spans="1:14">
      <c r="A931" s="104">
        <v>4</v>
      </c>
      <c r="B931" s="136">
        <v>43186</v>
      </c>
      <c r="C931" s="104" t="s">
        <v>20</v>
      </c>
      <c r="D931" s="104" t="s">
        <v>21</v>
      </c>
      <c r="E931" s="104" t="s">
        <v>248</v>
      </c>
      <c r="F931" s="104">
        <v>602</v>
      </c>
      <c r="G931" s="104">
        <v>598.5</v>
      </c>
      <c r="H931" s="104">
        <v>604</v>
      </c>
      <c r="I931" s="104">
        <v>606</v>
      </c>
      <c r="J931" s="104">
        <v>608</v>
      </c>
      <c r="K931" s="104">
        <v>604</v>
      </c>
      <c r="L931" s="104">
        <v>1800</v>
      </c>
      <c r="M931" s="105">
        <f t="shared" ref="M931" si="658">IF(D931="BUY",(K931-F931)*(L931),(F931-K931)*(L931))</f>
        <v>3600</v>
      </c>
      <c r="N931" s="106">
        <f t="shared" ref="N931" si="659">M931/(L931)/F931%</f>
        <v>0.33222591362126247</v>
      </c>
    </row>
    <row r="932" spans="1:14">
      <c r="A932" s="104">
        <v>5</v>
      </c>
      <c r="B932" s="136">
        <v>43185</v>
      </c>
      <c r="C932" s="104" t="s">
        <v>20</v>
      </c>
      <c r="D932" s="104" t="s">
        <v>21</v>
      </c>
      <c r="E932" s="104" t="s">
        <v>336</v>
      </c>
      <c r="F932" s="104">
        <v>743</v>
      </c>
      <c r="G932" s="104">
        <v>735</v>
      </c>
      <c r="H932" s="104">
        <v>747</v>
      </c>
      <c r="I932" s="104">
        <v>751</v>
      </c>
      <c r="J932" s="104">
        <v>755</v>
      </c>
      <c r="K932" s="104">
        <v>747</v>
      </c>
      <c r="L932" s="104">
        <v>1200</v>
      </c>
      <c r="M932" s="105">
        <f t="shared" ref="M932" si="660">IF(D932="BUY",(K932-F932)*(L932),(F932-K932)*(L932))</f>
        <v>4800</v>
      </c>
      <c r="N932" s="106">
        <f t="shared" ref="N932" si="661">M932/(L932)/F932%</f>
        <v>0.53835800807537015</v>
      </c>
    </row>
    <row r="933" spans="1:14">
      <c r="A933" s="104">
        <v>6</v>
      </c>
      <c r="B933" s="136">
        <v>43185</v>
      </c>
      <c r="C933" s="104" t="s">
        <v>20</v>
      </c>
      <c r="D933" s="104" t="s">
        <v>21</v>
      </c>
      <c r="E933" s="104" t="s">
        <v>269</v>
      </c>
      <c r="F933" s="104">
        <v>540</v>
      </c>
      <c r="G933" s="104">
        <v>535</v>
      </c>
      <c r="H933" s="104">
        <v>543.5</v>
      </c>
      <c r="I933" s="104">
        <v>547</v>
      </c>
      <c r="J933" s="104">
        <v>550.5</v>
      </c>
      <c r="K933" s="104">
        <v>547</v>
      </c>
      <c r="L933" s="104">
        <v>1100</v>
      </c>
      <c r="M933" s="105">
        <f t="shared" ref="M933:M934" si="662">IF(D933="BUY",(K933-F933)*(L933),(F933-K933)*(L933))</f>
        <v>7700</v>
      </c>
      <c r="N933" s="106">
        <f t="shared" ref="N933:N934" si="663">M933/(L933)/F933%</f>
        <v>1.2962962962962963</v>
      </c>
    </row>
    <row r="934" spans="1:14">
      <c r="A934" s="104">
        <v>7</v>
      </c>
      <c r="B934" s="136">
        <v>43185</v>
      </c>
      <c r="C934" s="104" t="s">
        <v>20</v>
      </c>
      <c r="D934" s="104" t="s">
        <v>21</v>
      </c>
      <c r="E934" s="104" t="s">
        <v>104</v>
      </c>
      <c r="F934" s="104">
        <v>925</v>
      </c>
      <c r="G934" s="104">
        <v>920</v>
      </c>
      <c r="H934" s="104">
        <v>928</v>
      </c>
      <c r="I934" s="104">
        <v>931</v>
      </c>
      <c r="J934" s="104">
        <v>934</v>
      </c>
      <c r="K934" s="104">
        <v>934</v>
      </c>
      <c r="L934" s="104">
        <v>1500</v>
      </c>
      <c r="M934" s="105">
        <f t="shared" si="662"/>
        <v>13500</v>
      </c>
      <c r="N934" s="106">
        <f t="shared" si="663"/>
        <v>0.97297297297297303</v>
      </c>
    </row>
    <row r="935" spans="1:14">
      <c r="A935" s="104">
        <v>8</v>
      </c>
      <c r="B935" s="136">
        <v>43182</v>
      </c>
      <c r="C935" s="104" t="s">
        <v>20</v>
      </c>
      <c r="D935" s="104" t="s">
        <v>47</v>
      </c>
      <c r="E935" s="104" t="s">
        <v>52</v>
      </c>
      <c r="F935" s="104">
        <v>235</v>
      </c>
      <c r="G935" s="104">
        <v>237.5</v>
      </c>
      <c r="H935" s="104">
        <v>233.5</v>
      </c>
      <c r="I935" s="104">
        <v>232</v>
      </c>
      <c r="J935" s="104">
        <v>230.5</v>
      </c>
      <c r="K935" s="104">
        <v>233.5</v>
      </c>
      <c r="L935" s="104">
        <v>3000</v>
      </c>
      <c r="M935" s="105">
        <f t="shared" ref="M935" si="664">IF(D935="BUY",(K935-F935)*(L935),(F935-K935)*(L935))</f>
        <v>4500</v>
      </c>
      <c r="N935" s="106">
        <f t="shared" ref="N935" si="665">M935/(L935)/F935%</f>
        <v>0.63829787234042545</v>
      </c>
    </row>
    <row r="936" spans="1:14">
      <c r="A936" s="104">
        <v>9</v>
      </c>
      <c r="B936" s="136">
        <v>43182</v>
      </c>
      <c r="C936" s="104" t="s">
        <v>20</v>
      </c>
      <c r="D936" s="104" t="s">
        <v>47</v>
      </c>
      <c r="E936" s="104" t="s">
        <v>66</v>
      </c>
      <c r="F936" s="104">
        <v>84.3</v>
      </c>
      <c r="G936" s="104">
        <v>85.3</v>
      </c>
      <c r="H936" s="104">
        <v>83.7</v>
      </c>
      <c r="I936" s="104">
        <v>83.2</v>
      </c>
      <c r="J936" s="104">
        <v>82.7</v>
      </c>
      <c r="K936" s="104">
        <v>83.7</v>
      </c>
      <c r="L936" s="104">
        <v>6000</v>
      </c>
      <c r="M936" s="105">
        <f t="shared" ref="M936:M937" si="666">IF(D936="BUY",(K936-F936)*(L936),(F936-K936)*(L936))</f>
        <v>3599.9999999999659</v>
      </c>
      <c r="N936" s="106">
        <f t="shared" ref="N936:N937" si="667">M936/(L936)/F936%</f>
        <v>0.71174377224198615</v>
      </c>
    </row>
    <row r="937" spans="1:14">
      <c r="A937" s="104">
        <v>10</v>
      </c>
      <c r="B937" s="136">
        <v>43182</v>
      </c>
      <c r="C937" s="104" t="s">
        <v>20</v>
      </c>
      <c r="D937" s="104" t="s">
        <v>47</v>
      </c>
      <c r="E937" s="104" t="s">
        <v>323</v>
      </c>
      <c r="F937" s="104">
        <v>244.5</v>
      </c>
      <c r="G937" s="104">
        <v>248</v>
      </c>
      <c r="H937" s="104">
        <v>242.5</v>
      </c>
      <c r="I937" s="104">
        <v>240.5</v>
      </c>
      <c r="J937" s="104">
        <v>238.5</v>
      </c>
      <c r="K937" s="104">
        <v>242.5</v>
      </c>
      <c r="L937" s="104">
        <v>1600</v>
      </c>
      <c r="M937" s="105">
        <f t="shared" si="666"/>
        <v>3200</v>
      </c>
      <c r="N937" s="106">
        <f t="shared" si="667"/>
        <v>0.81799591002044991</v>
      </c>
    </row>
    <row r="938" spans="1:14">
      <c r="A938" s="104">
        <v>11</v>
      </c>
      <c r="B938" s="136">
        <v>43181</v>
      </c>
      <c r="C938" s="104" t="s">
        <v>20</v>
      </c>
      <c r="D938" s="104" t="s">
        <v>47</v>
      </c>
      <c r="E938" s="104" t="s">
        <v>52</v>
      </c>
      <c r="F938" s="104">
        <v>243.8</v>
      </c>
      <c r="G938" s="104">
        <v>246.5</v>
      </c>
      <c r="H938" s="104">
        <v>242</v>
      </c>
      <c r="I938" s="104">
        <v>240.5</v>
      </c>
      <c r="J938" s="104">
        <v>239</v>
      </c>
      <c r="K938" s="104">
        <v>242</v>
      </c>
      <c r="L938" s="104">
        <v>3000</v>
      </c>
      <c r="M938" s="105">
        <f t="shared" ref="M938" si="668">IF(D938="BUY",(K938-F938)*(L938),(F938-K938)*(L938))</f>
        <v>5400.0000000000346</v>
      </c>
      <c r="N938" s="106">
        <f t="shared" ref="N938" si="669">M938/(L938)/F938%</f>
        <v>0.73831009023790461</v>
      </c>
    </row>
    <row r="939" spans="1:14">
      <c r="A939" s="104">
        <v>12</v>
      </c>
      <c r="B939" s="136">
        <v>43180</v>
      </c>
      <c r="C939" s="104" t="s">
        <v>20</v>
      </c>
      <c r="D939" s="104" t="s">
        <v>21</v>
      </c>
      <c r="E939" s="104" t="s">
        <v>278</v>
      </c>
      <c r="F939" s="104">
        <v>1950</v>
      </c>
      <c r="G939" s="104">
        <v>1935</v>
      </c>
      <c r="H939" s="104">
        <v>1960</v>
      </c>
      <c r="I939" s="104">
        <v>1968</v>
      </c>
      <c r="J939" s="104">
        <v>1976</v>
      </c>
      <c r="K939" s="104">
        <v>1960</v>
      </c>
      <c r="L939" s="104">
        <v>750</v>
      </c>
      <c r="M939" s="105">
        <f t="shared" ref="M939" si="670">IF(D939="BUY",(K939-F939)*(L939),(F939-K939)*(L939))</f>
        <v>7500</v>
      </c>
      <c r="N939" s="106">
        <f t="shared" ref="N939" si="671">M939/(L939)/F939%</f>
        <v>0.51282051282051277</v>
      </c>
    </row>
    <row r="940" spans="1:14">
      <c r="A940" s="104">
        <v>13</v>
      </c>
      <c r="B940" s="136">
        <v>43180</v>
      </c>
      <c r="C940" s="104" t="s">
        <v>20</v>
      </c>
      <c r="D940" s="104" t="s">
        <v>47</v>
      </c>
      <c r="E940" s="104" t="s">
        <v>84</v>
      </c>
      <c r="F940" s="104">
        <v>172.5</v>
      </c>
      <c r="G940" s="104">
        <v>175</v>
      </c>
      <c r="H940" s="104">
        <v>171</v>
      </c>
      <c r="I940" s="104">
        <v>169.5</v>
      </c>
      <c r="J940" s="104">
        <v>167</v>
      </c>
      <c r="K940" s="104">
        <v>171.1</v>
      </c>
      <c r="L940" s="104">
        <v>3000</v>
      </c>
      <c r="M940" s="105">
        <f t="shared" ref="M940:M942" si="672">IF(D940="BUY",(K940-F940)*(L940),(F940-K940)*(L940))</f>
        <v>4200.0000000000173</v>
      </c>
      <c r="N940" s="106">
        <f t="shared" ref="N940:N942" si="673">M940/(L940)/F940%</f>
        <v>0.811594202898554</v>
      </c>
    </row>
    <row r="941" spans="1:14">
      <c r="A941" s="104">
        <v>14</v>
      </c>
      <c r="B941" s="136">
        <v>43180</v>
      </c>
      <c r="C941" s="104" t="s">
        <v>20</v>
      </c>
      <c r="D941" s="104" t="s">
        <v>21</v>
      </c>
      <c r="E941" s="104" t="s">
        <v>334</v>
      </c>
      <c r="F941" s="104">
        <v>93.5</v>
      </c>
      <c r="G941" s="104">
        <v>91.5</v>
      </c>
      <c r="H941" s="104">
        <v>94.5</v>
      </c>
      <c r="I941" s="104">
        <v>95.5</v>
      </c>
      <c r="J941" s="104">
        <v>96.5</v>
      </c>
      <c r="K941" s="104">
        <v>95.5</v>
      </c>
      <c r="L941" s="104">
        <v>3500</v>
      </c>
      <c r="M941" s="105">
        <f t="shared" si="672"/>
        <v>7000</v>
      </c>
      <c r="N941" s="106">
        <f t="shared" si="673"/>
        <v>2.1390374331550799</v>
      </c>
    </row>
    <row r="942" spans="1:14">
      <c r="A942" s="104">
        <v>15</v>
      </c>
      <c r="B942" s="136">
        <v>43179</v>
      </c>
      <c r="C942" s="104" t="s">
        <v>20</v>
      </c>
      <c r="D942" s="104" t="s">
        <v>21</v>
      </c>
      <c r="E942" s="104" t="s">
        <v>75</v>
      </c>
      <c r="F942" s="104">
        <v>1300</v>
      </c>
      <c r="G942" s="104">
        <v>1291</v>
      </c>
      <c r="H942" s="104">
        <v>1305</v>
      </c>
      <c r="I942" s="104">
        <v>1310</v>
      </c>
      <c r="J942" s="104">
        <v>1315</v>
      </c>
      <c r="K942" s="104">
        <v>1310</v>
      </c>
      <c r="L942" s="104">
        <v>750</v>
      </c>
      <c r="M942" s="105">
        <f t="shared" si="672"/>
        <v>7500</v>
      </c>
      <c r="N942" s="106">
        <f t="shared" si="673"/>
        <v>0.76923076923076927</v>
      </c>
    </row>
    <row r="943" spans="1:14">
      <c r="A943" s="104">
        <v>16</v>
      </c>
      <c r="B943" s="136">
        <v>43179</v>
      </c>
      <c r="C943" s="104" t="s">
        <v>20</v>
      </c>
      <c r="D943" s="104" t="s">
        <v>21</v>
      </c>
      <c r="E943" s="104" t="s">
        <v>61</v>
      </c>
      <c r="F943" s="104">
        <v>232</v>
      </c>
      <c r="G943" s="104">
        <v>230.5</v>
      </c>
      <c r="H943" s="104">
        <v>232.8</v>
      </c>
      <c r="I943" s="104">
        <v>233.4</v>
      </c>
      <c r="J943" s="104">
        <v>234.2</v>
      </c>
      <c r="K943" s="104">
        <v>234.2</v>
      </c>
      <c r="L943" s="104">
        <v>4500</v>
      </c>
      <c r="M943" s="105">
        <f t="shared" ref="M943" si="674">IF(D943="BUY",(K943-F943)*(L943),(F943-K943)*(L943))</f>
        <v>9899.9999999999491</v>
      </c>
      <c r="N943" s="106">
        <f t="shared" ref="N943" si="675">M943/(L943)/F943%</f>
        <v>0.94827586206896064</v>
      </c>
    </row>
    <row r="944" spans="1:14">
      <c r="A944" s="104">
        <v>17</v>
      </c>
      <c r="B944" s="136">
        <v>43178</v>
      </c>
      <c r="C944" s="104" t="s">
        <v>20</v>
      </c>
      <c r="D944" s="104" t="s">
        <v>47</v>
      </c>
      <c r="E944" s="104" t="s">
        <v>57</v>
      </c>
      <c r="F944" s="104">
        <v>518.5</v>
      </c>
      <c r="G944" s="104">
        <v>524</v>
      </c>
      <c r="H944" s="104">
        <v>515</v>
      </c>
      <c r="I944" s="104">
        <v>512</v>
      </c>
      <c r="J944" s="104">
        <v>509</v>
      </c>
      <c r="K944" s="104">
        <v>512</v>
      </c>
      <c r="L944" s="104">
        <v>1200</v>
      </c>
      <c r="M944" s="105">
        <f t="shared" ref="M944" si="676">IF(D944="BUY",(K944-F944)*(L944),(F944-K944)*(L944))</f>
        <v>7800</v>
      </c>
      <c r="N944" s="106">
        <f t="shared" ref="N944" si="677">M944/(L944)/F944%</f>
        <v>1.2536162005785922</v>
      </c>
    </row>
    <row r="945" spans="1:14">
      <c r="A945" s="104">
        <v>18</v>
      </c>
      <c r="B945" s="136">
        <v>43178</v>
      </c>
      <c r="C945" s="104" t="s">
        <v>20</v>
      </c>
      <c r="D945" s="104" t="s">
        <v>47</v>
      </c>
      <c r="E945" s="104" t="s">
        <v>63</v>
      </c>
      <c r="F945" s="104">
        <v>588.5</v>
      </c>
      <c r="G945" s="104">
        <v>594</v>
      </c>
      <c r="H945" s="104">
        <v>585</v>
      </c>
      <c r="I945" s="104">
        <v>581.5</v>
      </c>
      <c r="J945" s="104">
        <v>578</v>
      </c>
      <c r="K945" s="104">
        <v>578</v>
      </c>
      <c r="L945" s="104">
        <v>1061</v>
      </c>
      <c r="M945" s="105">
        <f t="shared" ref="M945" si="678">IF(D945="BUY",(K945-F945)*(L945),(F945-K945)*(L945))</f>
        <v>11140.5</v>
      </c>
      <c r="N945" s="106">
        <f t="shared" ref="N945" si="679">M945/(L945)/F945%</f>
        <v>1.7841971112999151</v>
      </c>
    </row>
    <row r="946" spans="1:14">
      <c r="A946" s="104">
        <v>19</v>
      </c>
      <c r="B946" s="136">
        <v>43178</v>
      </c>
      <c r="C946" s="104" t="s">
        <v>20</v>
      </c>
      <c r="D946" s="104" t="s">
        <v>47</v>
      </c>
      <c r="E946" s="104" t="s">
        <v>48</v>
      </c>
      <c r="F946" s="104">
        <v>123.9</v>
      </c>
      <c r="G946" s="104">
        <v>124.9</v>
      </c>
      <c r="H946" s="104">
        <v>123.3</v>
      </c>
      <c r="I946" s="104">
        <v>122.8</v>
      </c>
      <c r="J946" s="104">
        <v>122.3</v>
      </c>
      <c r="K946" s="104">
        <v>122.3</v>
      </c>
      <c r="L946" s="104">
        <v>6000</v>
      </c>
      <c r="M946" s="105">
        <f t="shared" ref="M946:M947" si="680">IF(D946="BUY",(K946-F946)*(L946),(F946-K946)*(L946))</f>
        <v>9600.0000000000509</v>
      </c>
      <c r="N946" s="106">
        <f t="shared" ref="N946:N947" si="681">M946/(L946)/F946%</f>
        <v>1.2913640032284168</v>
      </c>
    </row>
    <row r="947" spans="1:14">
      <c r="A947" s="104">
        <v>20</v>
      </c>
      <c r="B947" s="136">
        <v>43178</v>
      </c>
      <c r="C947" s="104" t="s">
        <v>20</v>
      </c>
      <c r="D947" s="104" t="s">
        <v>21</v>
      </c>
      <c r="E947" s="104" t="s">
        <v>104</v>
      </c>
      <c r="F947" s="104">
        <v>891</v>
      </c>
      <c r="G947" s="104">
        <v>886.5</v>
      </c>
      <c r="H947" s="104">
        <v>893.5</v>
      </c>
      <c r="I947" s="104">
        <v>896</v>
      </c>
      <c r="J947" s="104">
        <v>898.5</v>
      </c>
      <c r="K947" s="104">
        <v>886.5</v>
      </c>
      <c r="L947" s="104">
        <v>1500</v>
      </c>
      <c r="M947" s="105">
        <f t="shared" si="680"/>
        <v>-6750</v>
      </c>
      <c r="N947" s="106">
        <f t="shared" si="681"/>
        <v>-0.50505050505050508</v>
      </c>
    </row>
    <row r="948" spans="1:14">
      <c r="A948" s="104">
        <v>21</v>
      </c>
      <c r="B948" s="136">
        <v>43175</v>
      </c>
      <c r="C948" s="104" t="s">
        <v>20</v>
      </c>
      <c r="D948" s="104" t="s">
        <v>47</v>
      </c>
      <c r="E948" s="104" t="s">
        <v>63</v>
      </c>
      <c r="F948" s="104">
        <v>601</v>
      </c>
      <c r="G948" s="104">
        <v>607</v>
      </c>
      <c r="H948" s="104">
        <v>597.5</v>
      </c>
      <c r="I948" s="104">
        <v>594</v>
      </c>
      <c r="J948" s="104">
        <v>591</v>
      </c>
      <c r="K948" s="104">
        <v>597.5</v>
      </c>
      <c r="L948" s="104">
        <v>1061</v>
      </c>
      <c r="M948" s="105">
        <f t="shared" ref="M948" si="682">IF(D948="BUY",(K948-F948)*(L948),(F948-K948)*(L948))</f>
        <v>3713.5</v>
      </c>
      <c r="N948" s="106">
        <f t="shared" ref="N948" si="683">M948/(L948)/F948%</f>
        <v>0.58236272878535777</v>
      </c>
    </row>
    <row r="949" spans="1:14">
      <c r="A949" s="104">
        <v>22</v>
      </c>
      <c r="B949" s="136">
        <v>43175</v>
      </c>
      <c r="C949" s="104" t="s">
        <v>20</v>
      </c>
      <c r="D949" s="104" t="s">
        <v>21</v>
      </c>
      <c r="E949" s="104" t="s">
        <v>167</v>
      </c>
      <c r="F949" s="104">
        <v>461</v>
      </c>
      <c r="G949" s="104">
        <v>456</v>
      </c>
      <c r="H949" s="104">
        <v>464</v>
      </c>
      <c r="I949" s="104">
        <v>467</v>
      </c>
      <c r="J949" s="104">
        <v>470</v>
      </c>
      <c r="K949" s="104">
        <v>463.8</v>
      </c>
      <c r="L949" s="104">
        <v>1400</v>
      </c>
      <c r="M949" s="105">
        <f t="shared" ref="M949" si="684">IF(D949="BUY",(K949-F949)*(L949),(F949-K949)*(L949))</f>
        <v>3920.0000000000159</v>
      </c>
      <c r="N949" s="106">
        <f t="shared" ref="N949" si="685">M949/(L949)/F949%</f>
        <v>0.60737527114967704</v>
      </c>
    </row>
    <row r="950" spans="1:14">
      <c r="A950" s="104">
        <v>23</v>
      </c>
      <c r="B950" s="136">
        <v>43174</v>
      </c>
      <c r="C950" s="104" t="s">
        <v>20</v>
      </c>
      <c r="D950" s="104" t="s">
        <v>21</v>
      </c>
      <c r="E950" s="104" t="s">
        <v>241</v>
      </c>
      <c r="F950" s="104">
        <v>151.5</v>
      </c>
      <c r="G950" s="104">
        <v>150.5</v>
      </c>
      <c r="H950" s="104">
        <v>152</v>
      </c>
      <c r="I950" s="104">
        <v>152.5</v>
      </c>
      <c r="J950" s="104">
        <v>152</v>
      </c>
      <c r="K950" s="104">
        <v>150.5</v>
      </c>
      <c r="L950" s="104">
        <v>7000</v>
      </c>
      <c r="M950" s="105">
        <f t="shared" ref="M950" si="686">IF(D950="BUY",(K950-F950)*(L950),(F950-K950)*(L950))</f>
        <v>-7000</v>
      </c>
      <c r="N950" s="106">
        <f t="shared" ref="N950" si="687">M950/(L950)/F950%</f>
        <v>-0.66006600660066006</v>
      </c>
    </row>
    <row r="951" spans="1:14">
      <c r="A951" s="104">
        <v>24</v>
      </c>
      <c r="B951" s="136">
        <v>43174</v>
      </c>
      <c r="C951" s="104" t="s">
        <v>20</v>
      </c>
      <c r="D951" s="104" t="s">
        <v>21</v>
      </c>
      <c r="E951" s="104" t="s">
        <v>272</v>
      </c>
      <c r="F951" s="104">
        <v>938</v>
      </c>
      <c r="G951" s="104">
        <v>932</v>
      </c>
      <c r="H951" s="104">
        <v>941</v>
      </c>
      <c r="I951" s="104">
        <v>944</v>
      </c>
      <c r="J951" s="104">
        <v>947</v>
      </c>
      <c r="K951" s="104">
        <v>947</v>
      </c>
      <c r="L951" s="104">
        <v>1500</v>
      </c>
      <c r="M951" s="105">
        <f t="shared" ref="M951:M952" si="688">IF(D951="BUY",(K951-F951)*(L951),(F951-K951)*(L951))</f>
        <v>13500</v>
      </c>
      <c r="N951" s="106">
        <f t="shared" ref="N951:N952" si="689">M951/(L951)/F951%</f>
        <v>0.95948827292110861</v>
      </c>
    </row>
    <row r="952" spans="1:14">
      <c r="A952" s="104">
        <v>25</v>
      </c>
      <c r="B952" s="136">
        <v>43174</v>
      </c>
      <c r="C952" s="104" t="s">
        <v>20</v>
      </c>
      <c r="D952" s="104" t="s">
        <v>21</v>
      </c>
      <c r="E952" s="104" t="s">
        <v>269</v>
      </c>
      <c r="F952" s="104">
        <v>525.5</v>
      </c>
      <c r="G952" s="104">
        <v>520</v>
      </c>
      <c r="H952" s="104">
        <v>529</v>
      </c>
      <c r="I952" s="104">
        <v>532</v>
      </c>
      <c r="J952" s="104">
        <v>535</v>
      </c>
      <c r="K952" s="104">
        <v>528.9</v>
      </c>
      <c r="L952" s="104">
        <v>1200</v>
      </c>
      <c r="M952" s="105">
        <f t="shared" si="688"/>
        <v>4079.9999999999727</v>
      </c>
      <c r="N952" s="106">
        <f t="shared" si="689"/>
        <v>0.64700285442435346</v>
      </c>
    </row>
    <row r="953" spans="1:14">
      <c r="A953" s="104">
        <v>26</v>
      </c>
      <c r="B953" s="136">
        <v>43173</v>
      </c>
      <c r="C953" s="104" t="s">
        <v>20</v>
      </c>
      <c r="D953" s="104" t="s">
        <v>21</v>
      </c>
      <c r="E953" s="104" t="s">
        <v>51</v>
      </c>
      <c r="F953" s="104">
        <v>147.5</v>
      </c>
      <c r="G953" s="104">
        <v>145</v>
      </c>
      <c r="H953" s="104">
        <v>148.30000000000001</v>
      </c>
      <c r="I953" s="104">
        <v>149</v>
      </c>
      <c r="J953" s="104">
        <v>149.80000000000001</v>
      </c>
      <c r="K953" s="104">
        <v>145</v>
      </c>
      <c r="L953" s="104">
        <v>4000</v>
      </c>
      <c r="M953" s="105">
        <f t="shared" ref="M953" si="690">IF(D953="BUY",(K953-F953)*(L953),(F953-K953)*(L953))</f>
        <v>-10000</v>
      </c>
      <c r="N953" s="106">
        <f t="shared" ref="N953" si="691">M953/(L953)/F953%</f>
        <v>-1.6949152542372881</v>
      </c>
    </row>
    <row r="954" spans="1:14">
      <c r="A954" s="104">
        <v>27</v>
      </c>
      <c r="B954" s="136">
        <v>43173</v>
      </c>
      <c r="C954" s="104" t="s">
        <v>20</v>
      </c>
      <c r="D954" s="104" t="s">
        <v>21</v>
      </c>
      <c r="E954" s="104" t="s">
        <v>102</v>
      </c>
      <c r="F954" s="104">
        <v>715</v>
      </c>
      <c r="G954" s="104">
        <v>709.5</v>
      </c>
      <c r="H954" s="104">
        <v>718</v>
      </c>
      <c r="I954" s="104">
        <v>721</v>
      </c>
      <c r="J954" s="104">
        <v>724</v>
      </c>
      <c r="K954" s="104">
        <v>718</v>
      </c>
      <c r="L954" s="104">
        <v>1200</v>
      </c>
      <c r="M954" s="105">
        <f t="shared" ref="M954:M956" si="692">IF(D954="BUY",(K954-F954)*(L954),(F954-K954)*(L954))</f>
        <v>3600</v>
      </c>
      <c r="N954" s="106">
        <f t="shared" ref="N954:N956" si="693">M954/(L954)/F954%</f>
        <v>0.41958041958041958</v>
      </c>
    </row>
    <row r="955" spans="1:14">
      <c r="A955" s="104">
        <v>28</v>
      </c>
      <c r="B955" s="136">
        <v>43173</v>
      </c>
      <c r="C955" s="104" t="s">
        <v>20</v>
      </c>
      <c r="D955" s="104" t="s">
        <v>21</v>
      </c>
      <c r="E955" s="104" t="s">
        <v>124</v>
      </c>
      <c r="F955" s="104">
        <v>318</v>
      </c>
      <c r="G955" s="104">
        <v>314.5</v>
      </c>
      <c r="H955" s="104">
        <v>320</v>
      </c>
      <c r="I955" s="104">
        <v>322</v>
      </c>
      <c r="J955" s="104">
        <v>324</v>
      </c>
      <c r="K955" s="104">
        <v>322</v>
      </c>
      <c r="L955" s="104">
        <v>1750</v>
      </c>
      <c r="M955" s="105">
        <f t="shared" si="692"/>
        <v>7000</v>
      </c>
      <c r="N955" s="106">
        <f t="shared" si="693"/>
        <v>1.2578616352201257</v>
      </c>
    </row>
    <row r="956" spans="1:14">
      <c r="A956" s="104">
        <v>29</v>
      </c>
      <c r="B956" s="136">
        <v>43172</v>
      </c>
      <c r="C956" s="104" t="s">
        <v>20</v>
      </c>
      <c r="D956" s="104" t="s">
        <v>21</v>
      </c>
      <c r="E956" s="104" t="s">
        <v>123</v>
      </c>
      <c r="F956" s="104">
        <v>97</v>
      </c>
      <c r="G956" s="104">
        <v>95.6</v>
      </c>
      <c r="H956" s="104">
        <v>97.7</v>
      </c>
      <c r="I956" s="104">
        <v>98.4</v>
      </c>
      <c r="J956" s="104">
        <v>99.1</v>
      </c>
      <c r="K956" s="104">
        <v>95.6</v>
      </c>
      <c r="L956" s="104">
        <v>5500</v>
      </c>
      <c r="M956" s="105">
        <f t="shared" si="692"/>
        <v>-7700.0000000000309</v>
      </c>
      <c r="N956" s="106">
        <f t="shared" si="693"/>
        <v>-1.4432989690721709</v>
      </c>
    </row>
    <row r="957" spans="1:14">
      <c r="A957" s="104">
        <v>30</v>
      </c>
      <c r="B957" s="136">
        <v>43172</v>
      </c>
      <c r="C957" s="104" t="s">
        <v>20</v>
      </c>
      <c r="D957" s="104" t="s">
        <v>21</v>
      </c>
      <c r="E957" s="104" t="s">
        <v>126</v>
      </c>
      <c r="F957" s="104">
        <v>631</v>
      </c>
      <c r="G957" s="104">
        <v>626</v>
      </c>
      <c r="H957" s="104">
        <v>634.5</v>
      </c>
      <c r="I957" s="104">
        <v>638</v>
      </c>
      <c r="J957" s="104">
        <v>641.5</v>
      </c>
      <c r="K957" s="104">
        <v>626</v>
      </c>
      <c r="L957" s="104">
        <v>1060</v>
      </c>
      <c r="M957" s="105">
        <f t="shared" ref="M957:M960" si="694">IF(D957="BUY",(K957-F957)*(L957),(F957-K957)*(L957))</f>
        <v>-5300</v>
      </c>
      <c r="N957" s="106">
        <f t="shared" ref="N957:N960" si="695">M957/(L957)/F957%</f>
        <v>-0.79239302694136293</v>
      </c>
    </row>
    <row r="958" spans="1:14">
      <c r="A958" s="104">
        <v>31</v>
      </c>
      <c r="B958" s="136">
        <v>43172</v>
      </c>
      <c r="C958" s="104" t="s">
        <v>20</v>
      </c>
      <c r="D958" s="104" t="s">
        <v>21</v>
      </c>
      <c r="E958" s="104" t="s">
        <v>46</v>
      </c>
      <c r="F958" s="104">
        <v>516.5</v>
      </c>
      <c r="G958" s="104">
        <v>513.5</v>
      </c>
      <c r="H958" s="104">
        <v>518</v>
      </c>
      <c r="I958" s="104">
        <v>519.5</v>
      </c>
      <c r="J958" s="104">
        <v>21</v>
      </c>
      <c r="K958" s="104">
        <v>519.5</v>
      </c>
      <c r="L958" s="104">
        <v>2000</v>
      </c>
      <c r="M958" s="105">
        <f t="shared" si="694"/>
        <v>6000</v>
      </c>
      <c r="N958" s="106">
        <f t="shared" si="695"/>
        <v>0.58083252662149076</v>
      </c>
    </row>
    <row r="959" spans="1:14">
      <c r="A959" s="104">
        <v>32</v>
      </c>
      <c r="B959" s="136">
        <v>43172</v>
      </c>
      <c r="C959" s="104" t="s">
        <v>20</v>
      </c>
      <c r="D959" s="104" t="s">
        <v>21</v>
      </c>
      <c r="E959" s="104" t="s">
        <v>104</v>
      </c>
      <c r="F959" s="104">
        <v>854</v>
      </c>
      <c r="G959" s="104">
        <v>849.5</v>
      </c>
      <c r="H959" s="104">
        <v>856.5</v>
      </c>
      <c r="I959" s="104">
        <v>859</v>
      </c>
      <c r="J959" s="104">
        <v>861.5</v>
      </c>
      <c r="K959" s="104">
        <v>859</v>
      </c>
      <c r="L959" s="104">
        <v>1500</v>
      </c>
      <c r="M959" s="105">
        <f t="shared" si="694"/>
        <v>7500</v>
      </c>
      <c r="N959" s="106">
        <f t="shared" si="695"/>
        <v>0.58548009367681508</v>
      </c>
    </row>
    <row r="960" spans="1:14">
      <c r="A960" s="104">
        <v>33</v>
      </c>
      <c r="B960" s="136">
        <v>43171</v>
      </c>
      <c r="C960" s="104" t="s">
        <v>20</v>
      </c>
      <c r="D960" s="104" t="s">
        <v>21</v>
      </c>
      <c r="E960" s="104" t="s">
        <v>115</v>
      </c>
      <c r="F960" s="104">
        <v>353</v>
      </c>
      <c r="G960" s="104">
        <v>348</v>
      </c>
      <c r="H960" s="104">
        <v>355.5</v>
      </c>
      <c r="I960" s="104">
        <v>358</v>
      </c>
      <c r="J960" s="104">
        <v>360.5</v>
      </c>
      <c r="K960" s="104">
        <v>355.5</v>
      </c>
      <c r="L960" s="104">
        <v>1500</v>
      </c>
      <c r="M960" s="105">
        <f t="shared" si="694"/>
        <v>3750</v>
      </c>
      <c r="N960" s="106">
        <f t="shared" si="695"/>
        <v>0.708215297450425</v>
      </c>
    </row>
    <row r="961" spans="1:14">
      <c r="A961" s="104">
        <v>34</v>
      </c>
      <c r="B961" s="136">
        <v>43171</v>
      </c>
      <c r="C961" s="104" t="s">
        <v>20</v>
      </c>
      <c r="D961" s="104" t="s">
        <v>47</v>
      </c>
      <c r="E961" s="104" t="s">
        <v>323</v>
      </c>
      <c r="F961" s="104">
        <v>227.5</v>
      </c>
      <c r="G961" s="104">
        <v>232</v>
      </c>
      <c r="H961" s="104">
        <v>225</v>
      </c>
      <c r="I961" s="104">
        <v>222.5</v>
      </c>
      <c r="J961" s="104">
        <v>220</v>
      </c>
      <c r="K961" s="104">
        <v>232</v>
      </c>
      <c r="L961" s="104">
        <v>1600</v>
      </c>
      <c r="M961" s="105">
        <f t="shared" ref="M961:M962" si="696">IF(D961="BUY",(K961-F961)*(L961),(F961-K961)*(L961))</f>
        <v>-7200</v>
      </c>
      <c r="N961" s="106">
        <f t="shared" ref="N961:N962" si="697">M961/(L961)/F961%</f>
        <v>-1.9780219780219781</v>
      </c>
    </row>
    <row r="962" spans="1:14">
      <c r="A962" s="104">
        <v>35</v>
      </c>
      <c r="B962" s="136">
        <v>43171</v>
      </c>
      <c r="C962" s="104" t="s">
        <v>20</v>
      </c>
      <c r="D962" s="104" t="s">
        <v>47</v>
      </c>
      <c r="E962" s="104" t="s">
        <v>51</v>
      </c>
      <c r="F962" s="104">
        <v>130</v>
      </c>
      <c r="G962" s="104">
        <v>132</v>
      </c>
      <c r="H962" s="104">
        <v>129</v>
      </c>
      <c r="I962" s="104">
        <v>128</v>
      </c>
      <c r="J962" s="104">
        <v>127</v>
      </c>
      <c r="K962" s="104">
        <v>129</v>
      </c>
      <c r="L962" s="104">
        <v>3500</v>
      </c>
      <c r="M962" s="105">
        <f t="shared" si="696"/>
        <v>3500</v>
      </c>
      <c r="N962" s="106">
        <f t="shared" si="697"/>
        <v>0.76923076923076916</v>
      </c>
    </row>
    <row r="963" spans="1:14">
      <c r="A963" s="104">
        <v>36</v>
      </c>
      <c r="B963" s="136">
        <v>43168</v>
      </c>
      <c r="C963" s="104" t="s">
        <v>20</v>
      </c>
      <c r="D963" s="104" t="s">
        <v>47</v>
      </c>
      <c r="E963" s="104" t="s">
        <v>120</v>
      </c>
      <c r="F963" s="104">
        <v>295</v>
      </c>
      <c r="G963" s="104">
        <v>298</v>
      </c>
      <c r="H963" s="104">
        <v>293</v>
      </c>
      <c r="I963" s="104">
        <v>291</v>
      </c>
      <c r="J963" s="104">
        <v>289</v>
      </c>
      <c r="K963" s="104">
        <v>291</v>
      </c>
      <c r="L963" s="104">
        <v>2750</v>
      </c>
      <c r="M963" s="105">
        <f t="shared" ref="M963" si="698">IF(D963="BUY",(K963-F963)*(L963),(F963-K963)*(L963))</f>
        <v>11000</v>
      </c>
      <c r="N963" s="106">
        <f t="shared" ref="N963" si="699">M963/(L963)/F963%</f>
        <v>1.3559322033898304</v>
      </c>
    </row>
    <row r="964" spans="1:14">
      <c r="A964" s="104">
        <v>37</v>
      </c>
      <c r="B964" s="136">
        <v>43168</v>
      </c>
      <c r="C964" s="104" t="s">
        <v>20</v>
      </c>
      <c r="D964" s="104" t="s">
        <v>47</v>
      </c>
      <c r="E964" s="104" t="s">
        <v>126</v>
      </c>
      <c r="F964" s="104">
        <v>621</v>
      </c>
      <c r="G964" s="104">
        <v>626</v>
      </c>
      <c r="H964" s="104">
        <v>617.5</v>
      </c>
      <c r="I964" s="104">
        <v>614</v>
      </c>
      <c r="J964" s="104">
        <v>610.5</v>
      </c>
      <c r="K964" s="104">
        <v>610.5</v>
      </c>
      <c r="L964" s="104">
        <v>1061</v>
      </c>
      <c r="M964" s="105">
        <f t="shared" ref="M964" si="700">IF(D964="BUY",(K964-F964)*(L964),(F964-K964)*(L964))</f>
        <v>11140.5</v>
      </c>
      <c r="N964" s="106">
        <f t="shared" ref="N964" si="701">M964/(L964)/F964%</f>
        <v>1.6908212560386473</v>
      </c>
    </row>
    <row r="965" spans="1:14">
      <c r="A965" s="104">
        <v>38</v>
      </c>
      <c r="B965" s="136">
        <v>43167</v>
      </c>
      <c r="C965" s="104" t="s">
        <v>20</v>
      </c>
      <c r="D965" s="104" t="s">
        <v>47</v>
      </c>
      <c r="E965" s="104" t="s">
        <v>48</v>
      </c>
      <c r="F965" s="104">
        <v>124.9</v>
      </c>
      <c r="G965" s="104">
        <v>125.9</v>
      </c>
      <c r="H965" s="104">
        <v>124.4</v>
      </c>
      <c r="I965" s="104">
        <v>123.9</v>
      </c>
      <c r="J965" s="104">
        <v>123.4</v>
      </c>
      <c r="K965" s="104">
        <v>124.4</v>
      </c>
      <c r="L965" s="104">
        <v>6000</v>
      </c>
      <c r="M965" s="105">
        <f t="shared" ref="M965" si="702">IF(D965="BUY",(K965-F965)*(L965),(F965-K965)*(L965))</f>
        <v>3000</v>
      </c>
      <c r="N965" s="106">
        <f t="shared" ref="N965" si="703">M965/(L965)/F965%</f>
        <v>0.40032025620496392</v>
      </c>
    </row>
    <row r="966" spans="1:14">
      <c r="A966" s="104">
        <v>39</v>
      </c>
      <c r="B966" s="136">
        <v>43167</v>
      </c>
      <c r="C966" s="104" t="s">
        <v>20</v>
      </c>
      <c r="D966" s="104" t="s">
        <v>47</v>
      </c>
      <c r="E966" s="104" t="s">
        <v>52</v>
      </c>
      <c r="F966" s="104">
        <v>246</v>
      </c>
      <c r="G966" s="104">
        <v>249</v>
      </c>
      <c r="H966" s="104">
        <v>244.5</v>
      </c>
      <c r="I966" s="104">
        <v>243</v>
      </c>
      <c r="J966" s="104">
        <v>241.5</v>
      </c>
      <c r="K966" s="104">
        <v>249</v>
      </c>
      <c r="L966" s="104">
        <v>3000</v>
      </c>
      <c r="M966" s="105">
        <f t="shared" ref="M966:M967" si="704">IF(D966="BUY",(K966-F966)*(L966),(F966-K966)*(L966))</f>
        <v>-9000</v>
      </c>
      <c r="N966" s="106">
        <f t="shared" ref="N966:N967" si="705">M966/(L966)/F966%</f>
        <v>-1.2195121951219512</v>
      </c>
    </row>
    <row r="967" spans="1:14">
      <c r="A967" s="104">
        <v>40</v>
      </c>
      <c r="B967" s="136">
        <v>43167</v>
      </c>
      <c r="C967" s="104" t="s">
        <v>20</v>
      </c>
      <c r="D967" s="104" t="s">
        <v>47</v>
      </c>
      <c r="E967" s="104" t="s">
        <v>48</v>
      </c>
      <c r="F967" s="104">
        <v>131</v>
      </c>
      <c r="G967" s="104">
        <v>132</v>
      </c>
      <c r="H967" s="104">
        <v>130.5</v>
      </c>
      <c r="I967" s="104">
        <v>130</v>
      </c>
      <c r="J967" s="104">
        <v>129.5</v>
      </c>
      <c r="K967" s="104">
        <v>129.5</v>
      </c>
      <c r="L967" s="104">
        <v>6000</v>
      </c>
      <c r="M967" s="105">
        <f t="shared" si="704"/>
        <v>9000</v>
      </c>
      <c r="N967" s="106">
        <f t="shared" si="705"/>
        <v>1.1450381679389312</v>
      </c>
    </row>
    <row r="968" spans="1:14">
      <c r="A968" s="104">
        <v>41</v>
      </c>
      <c r="B968" s="136">
        <v>43166</v>
      </c>
      <c r="C968" s="104" t="s">
        <v>20</v>
      </c>
      <c r="D968" s="104" t="s">
        <v>47</v>
      </c>
      <c r="E968" s="104" t="s">
        <v>53</v>
      </c>
      <c r="F968" s="104">
        <v>95</v>
      </c>
      <c r="G968" s="104">
        <v>97</v>
      </c>
      <c r="H968" s="104">
        <v>94</v>
      </c>
      <c r="I968" s="104">
        <v>93</v>
      </c>
      <c r="J968" s="104">
        <v>92</v>
      </c>
      <c r="K968" s="104">
        <v>97</v>
      </c>
      <c r="L968" s="104">
        <v>3500</v>
      </c>
      <c r="M968" s="105">
        <f t="shared" ref="M968:M971" si="706">IF(D968="BUY",(K968-F968)*(L968),(F968-K968)*(L968))</f>
        <v>-7000</v>
      </c>
      <c r="N968" s="106">
        <f t="shared" ref="N968:N971" si="707">M968/(L968)/F968%</f>
        <v>-2.1052631578947367</v>
      </c>
    </row>
    <row r="969" spans="1:14">
      <c r="A969" s="104">
        <v>42</v>
      </c>
      <c r="B969" s="136">
        <v>43166</v>
      </c>
      <c r="C969" s="104" t="s">
        <v>20</v>
      </c>
      <c r="D969" s="104" t="s">
        <v>47</v>
      </c>
      <c r="E969" s="104" t="s">
        <v>57</v>
      </c>
      <c r="F969" s="104">
        <v>510</v>
      </c>
      <c r="G969" s="104">
        <v>515</v>
      </c>
      <c r="H969" s="104">
        <v>507</v>
      </c>
      <c r="I969" s="104">
        <v>504</v>
      </c>
      <c r="J969" s="104">
        <v>501</v>
      </c>
      <c r="K969" s="104">
        <v>515</v>
      </c>
      <c r="L969" s="104">
        <v>1200</v>
      </c>
      <c r="M969" s="105">
        <f t="shared" si="706"/>
        <v>-6000</v>
      </c>
      <c r="N969" s="106">
        <f t="shared" si="707"/>
        <v>-0.98039215686274517</v>
      </c>
    </row>
    <row r="970" spans="1:14">
      <c r="A970" s="104">
        <v>43</v>
      </c>
      <c r="B970" s="136">
        <v>43166</v>
      </c>
      <c r="C970" s="104" t="s">
        <v>20</v>
      </c>
      <c r="D970" s="104" t="s">
        <v>47</v>
      </c>
      <c r="E970" s="104" t="s">
        <v>48</v>
      </c>
      <c r="F970" s="104">
        <v>135.30000000000001</v>
      </c>
      <c r="G970" s="104">
        <v>136.30000000000001</v>
      </c>
      <c r="H970" s="104">
        <v>134.80000000000001</v>
      </c>
      <c r="I970" s="104">
        <v>134.30000000000001</v>
      </c>
      <c r="J970" s="104">
        <v>133.80000000000001</v>
      </c>
      <c r="K970" s="104">
        <v>134.80000000000001</v>
      </c>
      <c r="L970" s="104">
        <v>6000</v>
      </c>
      <c r="M970" s="105">
        <f t="shared" si="706"/>
        <v>3000</v>
      </c>
      <c r="N970" s="106">
        <f t="shared" si="707"/>
        <v>0.36954915003695488</v>
      </c>
    </row>
    <row r="971" spans="1:14">
      <c r="A971" s="104">
        <v>44</v>
      </c>
      <c r="B971" s="136">
        <v>43166</v>
      </c>
      <c r="C971" s="104" t="s">
        <v>20</v>
      </c>
      <c r="D971" s="104" t="s">
        <v>47</v>
      </c>
      <c r="E971" s="104" t="s">
        <v>44</v>
      </c>
      <c r="F971" s="104">
        <v>101.3</v>
      </c>
      <c r="G971" s="104">
        <v>102.4</v>
      </c>
      <c r="H971" s="104">
        <v>100.7</v>
      </c>
      <c r="I971" s="104">
        <v>100</v>
      </c>
      <c r="J971" s="104">
        <v>99.3</v>
      </c>
      <c r="K971" s="104">
        <v>99.3</v>
      </c>
      <c r="L971" s="104">
        <v>6000</v>
      </c>
      <c r="M971" s="105">
        <f t="shared" si="706"/>
        <v>12000</v>
      </c>
      <c r="N971" s="106">
        <f t="shared" si="707"/>
        <v>1.974333662388944</v>
      </c>
    </row>
    <row r="972" spans="1:14">
      <c r="A972" s="104">
        <v>45</v>
      </c>
      <c r="B972" s="136">
        <v>43165</v>
      </c>
      <c r="C972" s="104" t="s">
        <v>20</v>
      </c>
      <c r="D972" s="104" t="s">
        <v>21</v>
      </c>
      <c r="E972" s="104" t="s">
        <v>311</v>
      </c>
      <c r="F972" s="104">
        <v>837</v>
      </c>
      <c r="G972" s="104">
        <v>832</v>
      </c>
      <c r="H972" s="104">
        <v>840</v>
      </c>
      <c r="I972" s="104">
        <v>843</v>
      </c>
      <c r="J972" s="104">
        <v>846</v>
      </c>
      <c r="K972" s="104">
        <v>846</v>
      </c>
      <c r="L972" s="104">
        <v>1200</v>
      </c>
      <c r="M972" s="105">
        <f t="shared" ref="M972" si="708">IF(D972="BUY",(K972-F972)*(L972),(F972-K972)*(L972))</f>
        <v>10800</v>
      </c>
      <c r="N972" s="106">
        <f t="shared" ref="N972" si="709">M972/(L972)/F972%</f>
        <v>1.0752688172043012</v>
      </c>
    </row>
    <row r="973" spans="1:14">
      <c r="A973" s="104">
        <v>46</v>
      </c>
      <c r="B973" s="136">
        <v>43165</v>
      </c>
      <c r="C973" s="104" t="s">
        <v>20</v>
      </c>
      <c r="D973" s="104" t="s">
        <v>21</v>
      </c>
      <c r="E973" s="104" t="s">
        <v>333</v>
      </c>
      <c r="F973" s="104">
        <v>205</v>
      </c>
      <c r="G973" s="104">
        <v>202</v>
      </c>
      <c r="H973" s="104">
        <v>206.5</v>
      </c>
      <c r="I973" s="104">
        <v>208</v>
      </c>
      <c r="J973" s="104">
        <v>209.5</v>
      </c>
      <c r="K973" s="104">
        <v>202</v>
      </c>
      <c r="L973" s="104">
        <v>3000</v>
      </c>
      <c r="M973" s="105">
        <f t="shared" ref="M973:M975" si="710">IF(D973="BUY",(K973-F973)*(L973),(F973-K973)*(L973))</f>
        <v>-9000</v>
      </c>
      <c r="N973" s="106">
        <f t="shared" ref="N973:N975" si="711">M973/(L973)/F973%</f>
        <v>-1.4634146341463417</v>
      </c>
    </row>
    <row r="974" spans="1:14">
      <c r="A974" s="104">
        <v>47</v>
      </c>
      <c r="B974" s="136">
        <v>43165</v>
      </c>
      <c r="C974" s="104" t="s">
        <v>20</v>
      </c>
      <c r="D974" s="104" t="s">
        <v>21</v>
      </c>
      <c r="E974" s="104" t="s">
        <v>248</v>
      </c>
      <c r="F974" s="104">
        <v>639</v>
      </c>
      <c r="G974" s="104">
        <v>635</v>
      </c>
      <c r="H974" s="104">
        <v>641</v>
      </c>
      <c r="I974" s="104">
        <v>643</v>
      </c>
      <c r="J974" s="104">
        <v>445</v>
      </c>
      <c r="K974" s="104">
        <v>643</v>
      </c>
      <c r="L974" s="104">
        <v>1800</v>
      </c>
      <c r="M974" s="105">
        <f t="shared" si="710"/>
        <v>7200</v>
      </c>
      <c r="N974" s="106">
        <f t="shared" si="711"/>
        <v>0.6259780907668232</v>
      </c>
    </row>
    <row r="975" spans="1:14">
      <c r="A975" s="104">
        <v>48</v>
      </c>
      <c r="B975" s="136">
        <v>43165</v>
      </c>
      <c r="C975" s="104" t="s">
        <v>20</v>
      </c>
      <c r="D975" s="104" t="s">
        <v>47</v>
      </c>
      <c r="E975" s="104" t="s">
        <v>120</v>
      </c>
      <c r="F975" s="104">
        <v>300</v>
      </c>
      <c r="G975" s="104">
        <v>303</v>
      </c>
      <c r="H975" s="104">
        <v>298.5</v>
      </c>
      <c r="I975" s="104">
        <v>297</v>
      </c>
      <c r="J975" s="104">
        <v>295.5</v>
      </c>
      <c r="K975" s="104">
        <v>295.5</v>
      </c>
      <c r="L975" s="104">
        <v>2750</v>
      </c>
      <c r="M975" s="105">
        <f t="shared" si="710"/>
        <v>12375</v>
      </c>
      <c r="N975" s="106">
        <f t="shared" si="711"/>
        <v>1.5</v>
      </c>
    </row>
    <row r="976" spans="1:14">
      <c r="A976" s="104">
        <v>49</v>
      </c>
      <c r="B976" s="136">
        <v>43164</v>
      </c>
      <c r="C976" s="104" t="s">
        <v>20</v>
      </c>
      <c r="D976" s="104" t="s">
        <v>21</v>
      </c>
      <c r="E976" s="104" t="s">
        <v>311</v>
      </c>
      <c r="F976" s="104">
        <v>837</v>
      </c>
      <c r="G976" s="104">
        <v>832</v>
      </c>
      <c r="H976" s="104">
        <v>840</v>
      </c>
      <c r="I976" s="104">
        <v>843</v>
      </c>
      <c r="J976" s="104">
        <v>846</v>
      </c>
      <c r="K976" s="104">
        <v>846</v>
      </c>
      <c r="L976" s="104">
        <v>1200</v>
      </c>
      <c r="M976" s="105">
        <f t="shared" ref="M976" si="712">IF(D976="BUY",(K976-F976)*(L976),(F976-K976)*(L976))</f>
        <v>10800</v>
      </c>
      <c r="N976" s="106">
        <f t="shared" ref="N976" si="713">M976/(L976)/F976%</f>
        <v>1.0752688172043012</v>
      </c>
    </row>
    <row r="977" spans="1:14">
      <c r="A977" s="104">
        <v>50</v>
      </c>
      <c r="B977" s="136">
        <v>43164</v>
      </c>
      <c r="C977" s="104" t="s">
        <v>20</v>
      </c>
      <c r="D977" s="104" t="s">
        <v>47</v>
      </c>
      <c r="E977" s="104" t="s">
        <v>61</v>
      </c>
      <c r="F977" s="104">
        <v>232</v>
      </c>
      <c r="G977" s="104">
        <v>235</v>
      </c>
      <c r="H977" s="104">
        <v>231</v>
      </c>
      <c r="I977" s="104">
        <v>230</v>
      </c>
      <c r="J977" s="104">
        <v>231</v>
      </c>
      <c r="K977" s="104">
        <v>230</v>
      </c>
      <c r="L977" s="104">
        <v>4500</v>
      </c>
      <c r="M977" s="105">
        <f t="shared" ref="M977" si="714">IF(D977="BUY",(K977-F977)*(L977),(F977-K977)*(L977))</f>
        <v>9000</v>
      </c>
      <c r="N977" s="106">
        <f t="shared" ref="N977" si="715">M977/(L977)/F977%</f>
        <v>0.86206896551724144</v>
      </c>
    </row>
    <row r="978" spans="1:14">
      <c r="A978" s="104">
        <v>51</v>
      </c>
      <c r="B978" s="136">
        <v>43164</v>
      </c>
      <c r="C978" s="104" t="s">
        <v>20</v>
      </c>
      <c r="D978" s="104" t="s">
        <v>47</v>
      </c>
      <c r="E978" s="104" t="s">
        <v>50</v>
      </c>
      <c r="F978" s="104">
        <v>153</v>
      </c>
      <c r="G978" s="104">
        <v>155</v>
      </c>
      <c r="H978" s="104">
        <v>152</v>
      </c>
      <c r="I978" s="104">
        <v>151</v>
      </c>
      <c r="J978" s="104">
        <v>150</v>
      </c>
      <c r="K978" s="104">
        <v>151</v>
      </c>
      <c r="L978" s="104">
        <v>3500</v>
      </c>
      <c r="M978" s="105">
        <f t="shared" ref="M978:M979" si="716">IF(D978="BUY",(K978-F978)*(L978),(F978-K978)*(L978))</f>
        <v>7000</v>
      </c>
      <c r="N978" s="106">
        <f t="shared" ref="N978:N979" si="717">M978/(L978)/F978%</f>
        <v>1.3071895424836601</v>
      </c>
    </row>
    <row r="979" spans="1:14">
      <c r="A979" s="104">
        <v>52</v>
      </c>
      <c r="B979" s="136">
        <v>43164</v>
      </c>
      <c r="C979" s="104" t="s">
        <v>20</v>
      </c>
      <c r="D979" s="104" t="s">
        <v>47</v>
      </c>
      <c r="E979" s="104" t="s">
        <v>67</v>
      </c>
      <c r="F979" s="104">
        <v>231.7</v>
      </c>
      <c r="G979" s="104">
        <v>233.5</v>
      </c>
      <c r="H979" s="104">
        <v>230.7</v>
      </c>
      <c r="I979" s="104">
        <v>229.7</v>
      </c>
      <c r="J979" s="104">
        <v>228.7</v>
      </c>
      <c r="K979" s="104">
        <v>229.7</v>
      </c>
      <c r="L979" s="104">
        <v>3500</v>
      </c>
      <c r="M979" s="105">
        <f t="shared" si="716"/>
        <v>7000</v>
      </c>
      <c r="N979" s="106">
        <f t="shared" si="717"/>
        <v>0.86318515321536482</v>
      </c>
    </row>
    <row r="980" spans="1:14">
      <c r="A980" s="104">
        <v>53</v>
      </c>
      <c r="B980" s="136">
        <v>43160</v>
      </c>
      <c r="C980" s="104" t="s">
        <v>20</v>
      </c>
      <c r="D980" s="104" t="s">
        <v>21</v>
      </c>
      <c r="E980" s="104" t="s">
        <v>332</v>
      </c>
      <c r="F980" s="104">
        <v>81</v>
      </c>
      <c r="G980" s="104">
        <v>80.3</v>
      </c>
      <c r="H980" s="104">
        <v>81.400000000000006</v>
      </c>
      <c r="I980" s="104">
        <v>81.8</v>
      </c>
      <c r="J980" s="104">
        <v>82.2</v>
      </c>
      <c r="K980" s="104">
        <v>82.2</v>
      </c>
      <c r="L980" s="104">
        <v>10000</v>
      </c>
      <c r="M980" s="105">
        <f t="shared" ref="M980" si="718">IF(D980="BUY",(K980-F980)*(L980),(F980-K980)*(L980))</f>
        <v>12000.000000000029</v>
      </c>
      <c r="N980" s="106">
        <f t="shared" ref="N980" si="719">M980/(L980)/F980%</f>
        <v>1.481481481481485</v>
      </c>
    </row>
    <row r="981" spans="1:14">
      <c r="A981" s="104">
        <v>54</v>
      </c>
      <c r="B981" s="136">
        <v>43160</v>
      </c>
      <c r="C981" s="104" t="s">
        <v>20</v>
      </c>
      <c r="D981" s="104" t="s">
        <v>21</v>
      </c>
      <c r="E981" s="104" t="s">
        <v>229</v>
      </c>
      <c r="F981" s="104">
        <v>311</v>
      </c>
      <c r="G981" s="104">
        <v>308</v>
      </c>
      <c r="H981" s="104">
        <v>312.5</v>
      </c>
      <c r="I981" s="104">
        <v>314</v>
      </c>
      <c r="J981" s="104">
        <v>315.5</v>
      </c>
      <c r="K981" s="104">
        <v>308</v>
      </c>
      <c r="L981" s="104">
        <v>2750</v>
      </c>
      <c r="M981" s="105">
        <f t="shared" ref="M981" si="720">IF(D981="BUY",(K981-F981)*(L981),(F981-K981)*(L981))</f>
        <v>-8250</v>
      </c>
      <c r="N981" s="106">
        <f t="shared" ref="N981" si="721">M981/(L981)/F981%</f>
        <v>-0.96463022508038587</v>
      </c>
    </row>
    <row r="982" spans="1:14">
      <c r="A982" s="104">
        <v>55</v>
      </c>
      <c r="B982" s="136">
        <v>43160</v>
      </c>
      <c r="C982" s="104" t="s">
        <v>20</v>
      </c>
      <c r="D982" s="104" t="s">
        <v>21</v>
      </c>
      <c r="E982" s="104" t="s">
        <v>331</v>
      </c>
      <c r="F982" s="104">
        <v>203.5</v>
      </c>
      <c r="G982" s="104">
        <v>201</v>
      </c>
      <c r="H982" s="104">
        <v>205</v>
      </c>
      <c r="I982" s="104">
        <v>206.5</v>
      </c>
      <c r="J982" s="104">
        <v>208</v>
      </c>
      <c r="K982" s="104">
        <v>201</v>
      </c>
      <c r="L982" s="104">
        <v>2800</v>
      </c>
      <c r="M982" s="105">
        <f t="shared" ref="M982" si="722">IF(D982="BUY",(K982-F982)*(L982),(F982-K982)*(L982))</f>
        <v>-7000</v>
      </c>
      <c r="N982" s="106">
        <f t="shared" ref="N982" si="723">M982/(L982)/F982%</f>
        <v>-1.2285012285012284</v>
      </c>
    </row>
    <row r="983" spans="1:14">
      <c r="A983" s="104">
        <v>56</v>
      </c>
      <c r="B983" s="136">
        <v>43160</v>
      </c>
      <c r="C983" s="104" t="s">
        <v>20</v>
      </c>
      <c r="D983" s="104" t="s">
        <v>47</v>
      </c>
      <c r="E983" s="104" t="s">
        <v>48</v>
      </c>
      <c r="F983" s="104">
        <v>142.5</v>
      </c>
      <c r="G983" s="104">
        <v>143.5</v>
      </c>
      <c r="H983" s="104">
        <v>142</v>
      </c>
      <c r="I983" s="104">
        <v>141.5</v>
      </c>
      <c r="J983" s="104">
        <v>141</v>
      </c>
      <c r="K983" s="104">
        <v>142</v>
      </c>
      <c r="L983" s="104">
        <v>6000</v>
      </c>
      <c r="M983" s="105">
        <f t="shared" ref="M983" si="724">IF(D983="BUY",(K983-F983)*(L983),(F983-K983)*(L983))</f>
        <v>3000</v>
      </c>
      <c r="N983" s="106">
        <f t="shared" ref="N983" si="725">M983/(L983)/F983%</f>
        <v>0.35087719298245612</v>
      </c>
    </row>
    <row r="985" spans="1:14">
      <c r="A985" s="107" t="s">
        <v>24</v>
      </c>
      <c r="B985" s="108"/>
      <c r="C985" s="109"/>
      <c r="D985" s="110"/>
      <c r="E985" s="111"/>
      <c r="F985" s="111"/>
      <c r="G985" s="112"/>
      <c r="H985" s="111"/>
      <c r="I985" s="111"/>
      <c r="J985" s="111"/>
      <c r="K985" s="111"/>
      <c r="N985" s="113"/>
    </row>
    <row r="986" spans="1:14">
      <c r="A986" s="107" t="s">
        <v>25</v>
      </c>
      <c r="B986" s="108"/>
      <c r="C986" s="109"/>
      <c r="D986" s="110"/>
      <c r="E986" s="111"/>
      <c r="F986" s="111"/>
      <c r="G986" s="112"/>
      <c r="H986" s="111"/>
      <c r="I986" s="111"/>
      <c r="J986" s="111"/>
      <c r="K986" s="111"/>
      <c r="M986" s="113"/>
    </row>
    <row r="987" spans="1:14">
      <c r="A987" s="107" t="s">
        <v>25</v>
      </c>
      <c r="B987" s="108"/>
      <c r="C987" s="109"/>
      <c r="D987" s="110"/>
      <c r="E987" s="111"/>
      <c r="F987" s="111"/>
      <c r="G987" s="112"/>
      <c r="H987" s="111"/>
      <c r="I987" s="111"/>
      <c r="J987" s="111"/>
      <c r="K987" s="111"/>
    </row>
    <row r="988" spans="1:14" ht="19.5" thickBot="1">
      <c r="A988" s="109"/>
      <c r="B988" s="108"/>
      <c r="C988" s="111"/>
      <c r="D988" s="111"/>
      <c r="E988" s="111"/>
      <c r="F988" s="114"/>
      <c r="G988" s="115"/>
      <c r="H988" s="116" t="s">
        <v>26</v>
      </c>
      <c r="I988" s="116"/>
      <c r="J988" s="117"/>
      <c r="K988" s="117"/>
    </row>
    <row r="989" spans="1:14">
      <c r="A989" s="109"/>
      <c r="B989" s="108"/>
      <c r="C989" s="169" t="s">
        <v>27</v>
      </c>
      <c r="D989" s="169"/>
      <c r="E989" s="118">
        <v>56</v>
      </c>
      <c r="F989" s="119">
        <f>F990+F991+F992+F993+F994+F995</f>
        <v>100</v>
      </c>
      <c r="G989" s="111">
        <v>56</v>
      </c>
      <c r="H989" s="120">
        <f>G990/G989%</f>
        <v>78.571428571428569</v>
      </c>
      <c r="I989" s="120"/>
      <c r="J989" s="120"/>
      <c r="K989" s="127"/>
      <c r="M989" s="113"/>
      <c r="N989" s="113"/>
    </row>
    <row r="990" spans="1:14">
      <c r="A990" s="109"/>
      <c r="B990" s="108"/>
      <c r="C990" s="168" t="s">
        <v>28</v>
      </c>
      <c r="D990" s="168"/>
      <c r="E990" s="121">
        <v>44</v>
      </c>
      <c r="F990" s="122">
        <f>(E990/E989)*100</f>
        <v>78.571428571428569</v>
      </c>
      <c r="G990" s="111">
        <v>44</v>
      </c>
      <c r="H990" s="117"/>
      <c r="I990" s="117"/>
      <c r="J990" s="111"/>
      <c r="K990" s="117"/>
      <c r="L990" s="113"/>
      <c r="M990" s="113"/>
      <c r="N990" s="111"/>
    </row>
    <row r="991" spans="1:14">
      <c r="A991" s="123"/>
      <c r="B991" s="108"/>
      <c r="C991" s="168" t="s">
        <v>30</v>
      </c>
      <c r="D991" s="168"/>
      <c r="E991" s="121">
        <v>0</v>
      </c>
      <c r="F991" s="122">
        <f>(E991/E989)*100</f>
        <v>0</v>
      </c>
      <c r="G991" s="124"/>
      <c r="H991" s="111"/>
      <c r="I991" s="111"/>
      <c r="J991" s="111"/>
      <c r="K991" s="117"/>
      <c r="L991" s="117"/>
      <c r="M991" s="109"/>
      <c r="N991" s="109"/>
    </row>
    <row r="992" spans="1:14">
      <c r="A992" s="123"/>
      <c r="B992" s="108"/>
      <c r="C992" s="168" t="s">
        <v>31</v>
      </c>
      <c r="D992" s="168"/>
      <c r="E992" s="121">
        <v>0</v>
      </c>
      <c r="F992" s="122">
        <f>(E992/E989)*100</f>
        <v>0</v>
      </c>
      <c r="G992" s="124"/>
      <c r="H992" s="111"/>
      <c r="I992" s="111"/>
      <c r="J992" s="111"/>
      <c r="K992" s="117"/>
      <c r="L992" s="117"/>
    </row>
    <row r="993" spans="1:14">
      <c r="A993" s="123"/>
      <c r="B993" s="108"/>
      <c r="C993" s="168" t="s">
        <v>32</v>
      </c>
      <c r="D993" s="168"/>
      <c r="E993" s="121">
        <v>12</v>
      </c>
      <c r="F993" s="122">
        <f>(E993/E989)*100</f>
        <v>21.428571428571427</v>
      </c>
      <c r="G993" s="124"/>
      <c r="H993" s="111"/>
      <c r="I993" s="111"/>
      <c r="J993" s="117"/>
      <c r="K993" s="117"/>
    </row>
    <row r="994" spans="1:14">
      <c r="A994" s="123"/>
      <c r="B994" s="108"/>
      <c r="C994" s="168" t="s">
        <v>34</v>
      </c>
      <c r="D994" s="168"/>
      <c r="E994" s="121">
        <v>0</v>
      </c>
      <c r="F994" s="122">
        <f>(E994/E989)*100</f>
        <v>0</v>
      </c>
      <c r="G994" s="124"/>
      <c r="H994" s="111"/>
      <c r="I994" s="111"/>
      <c r="J994" s="117"/>
      <c r="K994" s="117"/>
    </row>
    <row r="995" spans="1:14" ht="19.5" thickBot="1">
      <c r="A995" s="123"/>
      <c r="B995" s="108"/>
      <c r="C995" s="170" t="s">
        <v>35</v>
      </c>
      <c r="D995" s="170"/>
      <c r="E995" s="125"/>
      <c r="F995" s="126">
        <f>(E995/E989)*100</f>
        <v>0</v>
      </c>
      <c r="G995" s="124"/>
      <c r="H995" s="111"/>
      <c r="I995" s="111"/>
      <c r="J995" s="127"/>
      <c r="K995" s="127"/>
      <c r="L995" s="113"/>
    </row>
    <row r="996" spans="1:14">
      <c r="A996" s="128" t="s">
        <v>36</v>
      </c>
      <c r="B996" s="108"/>
      <c r="C996" s="109"/>
      <c r="D996" s="109"/>
      <c r="E996" s="111"/>
      <c r="F996" s="111"/>
      <c r="G996" s="112"/>
      <c r="H996" s="129"/>
      <c r="I996" s="129"/>
      <c r="J996" s="129"/>
      <c r="K996" s="111"/>
      <c r="M996" s="133"/>
      <c r="N996" s="133"/>
    </row>
    <row r="997" spans="1:14">
      <c r="A997" s="110" t="s">
        <v>37</v>
      </c>
      <c r="B997" s="108"/>
      <c r="C997" s="130"/>
      <c r="D997" s="131"/>
      <c r="E997" s="109"/>
      <c r="F997" s="129"/>
      <c r="G997" s="112"/>
      <c r="H997" s="129"/>
      <c r="I997" s="129"/>
      <c r="J997" s="129"/>
      <c r="K997" s="111"/>
      <c r="M997" s="109"/>
      <c r="N997" s="109"/>
    </row>
    <row r="998" spans="1:14">
      <c r="A998" s="110" t="s">
        <v>38</v>
      </c>
      <c r="B998" s="108"/>
      <c r="C998" s="109"/>
      <c r="D998" s="131"/>
      <c r="E998" s="109"/>
      <c r="F998" s="129"/>
      <c r="G998" s="112"/>
      <c r="H998" s="117"/>
      <c r="I998" s="117"/>
      <c r="J998" s="117"/>
      <c r="K998" s="111"/>
    </row>
    <row r="999" spans="1:14">
      <c r="A999" s="110" t="s">
        <v>39</v>
      </c>
      <c r="B999" s="130"/>
      <c r="C999" s="109"/>
      <c r="D999" s="131"/>
      <c r="E999" s="109"/>
      <c r="F999" s="129"/>
      <c r="G999" s="115"/>
      <c r="H999" s="117"/>
      <c r="I999" s="117"/>
      <c r="J999" s="117"/>
      <c r="K999" s="111"/>
    </row>
    <row r="1000" spans="1:14">
      <c r="A1000" s="110" t="s">
        <v>40</v>
      </c>
      <c r="B1000" s="123"/>
      <c r="C1000" s="109"/>
      <c r="D1000" s="132"/>
      <c r="E1000" s="129"/>
      <c r="F1000" s="129"/>
      <c r="G1000" s="115"/>
      <c r="H1000" s="117"/>
      <c r="I1000" s="117"/>
      <c r="J1000" s="117"/>
      <c r="K1000" s="129"/>
    </row>
    <row r="1001" spans="1:14" ht="19.5" thickBot="1"/>
    <row r="1002" spans="1:14" ht="19.5" thickBot="1">
      <c r="A1002" s="159" t="s">
        <v>0</v>
      </c>
      <c r="B1002" s="159"/>
      <c r="C1002" s="159"/>
      <c r="D1002" s="159"/>
      <c r="E1002" s="159"/>
      <c r="F1002" s="159"/>
      <c r="G1002" s="159"/>
      <c r="H1002" s="159"/>
      <c r="I1002" s="159"/>
      <c r="J1002" s="159"/>
      <c r="K1002" s="159"/>
      <c r="L1002" s="159"/>
      <c r="M1002" s="159"/>
      <c r="N1002" s="159"/>
    </row>
    <row r="1003" spans="1:14" ht="19.5" thickBot="1">
      <c r="A1003" s="159"/>
      <c r="B1003" s="159"/>
      <c r="C1003" s="159"/>
      <c r="D1003" s="159"/>
      <c r="E1003" s="159"/>
      <c r="F1003" s="159"/>
      <c r="G1003" s="159"/>
      <c r="H1003" s="159"/>
      <c r="I1003" s="159"/>
      <c r="J1003" s="159"/>
      <c r="K1003" s="159"/>
      <c r="L1003" s="159"/>
      <c r="M1003" s="159"/>
      <c r="N1003" s="159"/>
    </row>
    <row r="1004" spans="1:14">
      <c r="A1004" s="159"/>
      <c r="B1004" s="159"/>
      <c r="C1004" s="159"/>
      <c r="D1004" s="159"/>
      <c r="E1004" s="159"/>
      <c r="F1004" s="159"/>
      <c r="G1004" s="159"/>
      <c r="H1004" s="159"/>
      <c r="I1004" s="159"/>
      <c r="J1004" s="159"/>
      <c r="K1004" s="159"/>
      <c r="L1004" s="159"/>
      <c r="M1004" s="159"/>
      <c r="N1004" s="159"/>
    </row>
    <row r="1005" spans="1:14">
      <c r="A1005" s="171" t="s">
        <v>1</v>
      </c>
      <c r="B1005" s="171"/>
      <c r="C1005" s="171"/>
      <c r="D1005" s="171"/>
      <c r="E1005" s="171"/>
      <c r="F1005" s="171"/>
      <c r="G1005" s="171"/>
      <c r="H1005" s="171"/>
      <c r="I1005" s="171"/>
      <c r="J1005" s="171"/>
      <c r="K1005" s="171"/>
      <c r="L1005" s="171"/>
      <c r="M1005" s="171"/>
      <c r="N1005" s="171"/>
    </row>
    <row r="1006" spans="1:14">
      <c r="A1006" s="171" t="s">
        <v>2</v>
      </c>
      <c r="B1006" s="171"/>
      <c r="C1006" s="171"/>
      <c r="D1006" s="171"/>
      <c r="E1006" s="171"/>
      <c r="F1006" s="171"/>
      <c r="G1006" s="171"/>
      <c r="H1006" s="171"/>
      <c r="I1006" s="171"/>
      <c r="J1006" s="171"/>
      <c r="K1006" s="171"/>
      <c r="L1006" s="171"/>
      <c r="M1006" s="171"/>
      <c r="N1006" s="171"/>
    </row>
    <row r="1007" spans="1:14" ht="19.5" thickBot="1">
      <c r="A1007" s="161" t="s">
        <v>3</v>
      </c>
      <c r="B1007" s="161"/>
      <c r="C1007" s="161"/>
      <c r="D1007" s="161"/>
      <c r="E1007" s="161"/>
      <c r="F1007" s="161"/>
      <c r="G1007" s="161"/>
      <c r="H1007" s="161"/>
      <c r="I1007" s="161"/>
      <c r="J1007" s="161"/>
      <c r="K1007" s="161"/>
      <c r="L1007" s="161"/>
      <c r="M1007" s="161"/>
      <c r="N1007" s="161"/>
    </row>
    <row r="1008" spans="1:14">
      <c r="A1008" s="162" t="s">
        <v>327</v>
      </c>
      <c r="B1008" s="162"/>
      <c r="C1008" s="162"/>
      <c r="D1008" s="162"/>
      <c r="E1008" s="162"/>
      <c r="F1008" s="162"/>
      <c r="G1008" s="162"/>
      <c r="H1008" s="162"/>
      <c r="I1008" s="162"/>
      <c r="J1008" s="162"/>
      <c r="K1008" s="162"/>
      <c r="L1008" s="162"/>
      <c r="M1008" s="162"/>
      <c r="N1008" s="162"/>
    </row>
    <row r="1009" spans="1:14">
      <c r="A1009" s="162" t="s">
        <v>5</v>
      </c>
      <c r="B1009" s="162"/>
      <c r="C1009" s="162"/>
      <c r="D1009" s="162"/>
      <c r="E1009" s="162"/>
      <c r="F1009" s="162"/>
      <c r="G1009" s="162"/>
      <c r="H1009" s="162"/>
      <c r="I1009" s="162"/>
      <c r="J1009" s="162"/>
      <c r="K1009" s="162"/>
      <c r="L1009" s="162"/>
      <c r="M1009" s="162"/>
      <c r="N1009" s="162"/>
    </row>
    <row r="1010" spans="1:14">
      <c r="A1010" s="163" t="s">
        <v>6</v>
      </c>
      <c r="B1010" s="164" t="s">
        <v>7</v>
      </c>
      <c r="C1010" s="164" t="s">
        <v>8</v>
      </c>
      <c r="D1010" s="163" t="s">
        <v>9</v>
      </c>
      <c r="E1010" s="163" t="s">
        <v>10</v>
      </c>
      <c r="F1010" s="164" t="s">
        <v>11</v>
      </c>
      <c r="G1010" s="164" t="s">
        <v>12</v>
      </c>
      <c r="H1010" s="165" t="s">
        <v>13</v>
      </c>
      <c r="I1010" s="165" t="s">
        <v>14</v>
      </c>
      <c r="J1010" s="165" t="s">
        <v>15</v>
      </c>
      <c r="K1010" s="166" t="s">
        <v>16</v>
      </c>
      <c r="L1010" s="164" t="s">
        <v>17</v>
      </c>
      <c r="M1010" s="164" t="s">
        <v>18</v>
      </c>
      <c r="N1010" s="164" t="s">
        <v>19</v>
      </c>
    </row>
    <row r="1011" spans="1:14">
      <c r="A1011" s="163"/>
      <c r="B1011" s="164"/>
      <c r="C1011" s="164"/>
      <c r="D1011" s="163"/>
      <c r="E1011" s="163"/>
      <c r="F1011" s="164"/>
      <c r="G1011" s="164"/>
      <c r="H1011" s="164"/>
      <c r="I1011" s="164"/>
      <c r="J1011" s="164"/>
      <c r="K1011" s="167"/>
      <c r="L1011" s="164"/>
      <c r="M1011" s="164"/>
      <c r="N1011" s="164"/>
    </row>
    <row r="1012" spans="1:14">
      <c r="A1012" s="104">
        <v>1</v>
      </c>
      <c r="B1012" s="136">
        <v>43159</v>
      </c>
      <c r="C1012" s="104" t="s">
        <v>20</v>
      </c>
      <c r="D1012" s="104" t="s">
        <v>21</v>
      </c>
      <c r="E1012" s="104" t="s">
        <v>276</v>
      </c>
      <c r="F1012" s="104">
        <v>218</v>
      </c>
      <c r="G1012" s="104">
        <v>216.5</v>
      </c>
      <c r="H1012" s="104">
        <v>218.5</v>
      </c>
      <c r="I1012" s="104">
        <v>219.3</v>
      </c>
      <c r="J1012" s="104">
        <v>220.1</v>
      </c>
      <c r="K1012" s="104">
        <v>216.5</v>
      </c>
      <c r="L1012" s="104">
        <v>4500</v>
      </c>
      <c r="M1012" s="105">
        <f t="shared" ref="M1012:M1015" si="726">IF(D1012="BUY",(K1012-F1012)*(L1012),(F1012-K1012)*(L1012))</f>
        <v>-6750</v>
      </c>
      <c r="N1012" s="106">
        <f t="shared" ref="N1012:N1015" si="727">M1012/(L1012)/F1012%</f>
        <v>-0.68807339449541283</v>
      </c>
    </row>
    <row r="1013" spans="1:14">
      <c r="A1013" s="104">
        <v>2</v>
      </c>
      <c r="B1013" s="136">
        <v>43159</v>
      </c>
      <c r="C1013" s="104" t="s">
        <v>20</v>
      </c>
      <c r="D1013" s="104" t="s">
        <v>21</v>
      </c>
      <c r="E1013" s="104" t="s">
        <v>109</v>
      </c>
      <c r="F1013" s="104">
        <v>790</v>
      </c>
      <c r="G1013" s="104">
        <v>985</v>
      </c>
      <c r="H1013" s="104">
        <v>793.5</v>
      </c>
      <c r="I1013" s="104">
        <v>797</v>
      </c>
      <c r="J1013" s="104">
        <v>800</v>
      </c>
      <c r="K1013" s="104">
        <v>800</v>
      </c>
      <c r="L1013" s="104">
        <v>1200</v>
      </c>
      <c r="M1013" s="105">
        <f t="shared" si="726"/>
        <v>12000</v>
      </c>
      <c r="N1013" s="106">
        <f t="shared" si="727"/>
        <v>1.2658227848101264</v>
      </c>
    </row>
    <row r="1014" spans="1:14">
      <c r="A1014" s="104">
        <v>3</v>
      </c>
      <c r="B1014" s="136">
        <v>43159</v>
      </c>
      <c r="C1014" s="104" t="s">
        <v>20</v>
      </c>
      <c r="D1014" s="104" t="s">
        <v>47</v>
      </c>
      <c r="E1014" s="104" t="s">
        <v>48</v>
      </c>
      <c r="F1014" s="104">
        <v>143.5</v>
      </c>
      <c r="G1014" s="104">
        <v>144.5</v>
      </c>
      <c r="H1014" s="104">
        <v>143</v>
      </c>
      <c r="I1014" s="104">
        <v>142.5</v>
      </c>
      <c r="J1014" s="104">
        <v>142</v>
      </c>
      <c r="K1014" s="104">
        <v>143</v>
      </c>
      <c r="L1014" s="104">
        <v>6000</v>
      </c>
      <c r="M1014" s="105">
        <f t="shared" si="726"/>
        <v>3000</v>
      </c>
      <c r="N1014" s="106">
        <f t="shared" si="727"/>
        <v>0.34843205574912889</v>
      </c>
    </row>
    <row r="1015" spans="1:14">
      <c r="A1015" s="104">
        <v>4</v>
      </c>
      <c r="B1015" s="136">
        <v>43159</v>
      </c>
      <c r="C1015" s="104" t="s">
        <v>20</v>
      </c>
      <c r="D1015" s="104" t="s">
        <v>21</v>
      </c>
      <c r="E1015" s="104" t="s">
        <v>241</v>
      </c>
      <c r="F1015" s="104">
        <v>140</v>
      </c>
      <c r="G1015" s="104">
        <v>139</v>
      </c>
      <c r="H1015" s="104">
        <v>140.5</v>
      </c>
      <c r="I1015" s="104">
        <v>141</v>
      </c>
      <c r="J1015" s="104">
        <v>141.5</v>
      </c>
      <c r="K1015" s="104">
        <v>141.5</v>
      </c>
      <c r="L1015" s="104">
        <v>7000</v>
      </c>
      <c r="M1015" s="105">
        <f t="shared" si="726"/>
        <v>10500</v>
      </c>
      <c r="N1015" s="106">
        <f t="shared" si="727"/>
        <v>1.0714285714285714</v>
      </c>
    </row>
    <row r="1016" spans="1:14">
      <c r="A1016" s="104">
        <v>5</v>
      </c>
      <c r="B1016" s="136">
        <v>43158</v>
      </c>
      <c r="C1016" s="104" t="s">
        <v>20</v>
      </c>
      <c r="D1016" s="104" t="s">
        <v>47</v>
      </c>
      <c r="E1016" s="104" t="s">
        <v>320</v>
      </c>
      <c r="F1016" s="104">
        <v>101</v>
      </c>
      <c r="G1016" s="104">
        <v>102.5</v>
      </c>
      <c r="H1016" s="104">
        <v>100.2</v>
      </c>
      <c r="I1016" s="104">
        <v>99.4</v>
      </c>
      <c r="J1016" s="104">
        <v>98.6</v>
      </c>
      <c r="K1016" s="104">
        <v>100.2</v>
      </c>
      <c r="L1016" s="104">
        <v>4000</v>
      </c>
      <c r="M1016" s="105">
        <f t="shared" ref="M1016" si="728">IF(D1016="BUY",(K1016-F1016)*(L1016),(F1016-K1016)*(L1016))</f>
        <v>3199.9999999999886</v>
      </c>
      <c r="N1016" s="106">
        <f t="shared" ref="N1016" si="729">M1016/(L1016)/F1016%</f>
        <v>0.79207920792078923</v>
      </c>
    </row>
    <row r="1017" spans="1:14">
      <c r="A1017" s="104">
        <v>6</v>
      </c>
      <c r="B1017" s="136">
        <v>43158</v>
      </c>
      <c r="C1017" s="104" t="s">
        <v>20</v>
      </c>
      <c r="D1017" s="104" t="s">
        <v>21</v>
      </c>
      <c r="E1017" s="104" t="s">
        <v>309</v>
      </c>
      <c r="F1017" s="104">
        <v>812</v>
      </c>
      <c r="G1017" s="104">
        <v>804</v>
      </c>
      <c r="H1017" s="104">
        <v>816</v>
      </c>
      <c r="I1017" s="104">
        <v>820</v>
      </c>
      <c r="J1017" s="104">
        <v>824</v>
      </c>
      <c r="K1017" s="104">
        <v>815.8</v>
      </c>
      <c r="L1017" s="104">
        <v>900</v>
      </c>
      <c r="M1017" s="105">
        <f t="shared" ref="M1017:M1018" si="730">IF(D1017="BUY",(K1017-F1017)*(L1017),(F1017-K1017)*(L1017))</f>
        <v>3419.9999999999591</v>
      </c>
      <c r="N1017" s="106">
        <f t="shared" ref="N1017:N1018" si="731">M1017/(L1017)/F1017%</f>
        <v>0.4679802955664969</v>
      </c>
    </row>
    <row r="1018" spans="1:14">
      <c r="A1018" s="104">
        <v>7</v>
      </c>
      <c r="B1018" s="136">
        <v>43158</v>
      </c>
      <c r="C1018" s="104" t="s">
        <v>20</v>
      </c>
      <c r="D1018" s="104" t="s">
        <v>47</v>
      </c>
      <c r="E1018" s="104" t="s">
        <v>53</v>
      </c>
      <c r="F1018" s="104">
        <v>102.5</v>
      </c>
      <c r="G1018" s="104">
        <v>104</v>
      </c>
      <c r="H1018" s="104">
        <v>101.7</v>
      </c>
      <c r="I1018" s="104">
        <v>100.9</v>
      </c>
      <c r="J1018" s="104">
        <v>100</v>
      </c>
      <c r="K1018" s="104">
        <v>100</v>
      </c>
      <c r="L1018" s="104">
        <v>4000</v>
      </c>
      <c r="M1018" s="105">
        <f t="shared" si="730"/>
        <v>10000</v>
      </c>
      <c r="N1018" s="106">
        <f t="shared" si="731"/>
        <v>2.4390243902439028</v>
      </c>
    </row>
    <row r="1019" spans="1:14">
      <c r="A1019" s="104">
        <v>8</v>
      </c>
      <c r="B1019" s="136">
        <v>43157</v>
      </c>
      <c r="C1019" s="104" t="s">
        <v>20</v>
      </c>
      <c r="D1019" s="104" t="s">
        <v>21</v>
      </c>
      <c r="E1019" s="104" t="s">
        <v>235</v>
      </c>
      <c r="F1019" s="104">
        <v>168</v>
      </c>
      <c r="G1019" s="104">
        <v>166</v>
      </c>
      <c r="H1019" s="104">
        <v>169</v>
      </c>
      <c r="I1019" s="104">
        <v>170</v>
      </c>
      <c r="J1019" s="104">
        <v>171</v>
      </c>
      <c r="K1019" s="104">
        <v>170</v>
      </c>
      <c r="L1019" s="104">
        <v>4500</v>
      </c>
      <c r="M1019" s="105">
        <f t="shared" ref="M1019" si="732">IF(D1019="BUY",(K1019-F1019)*(L1019),(F1019-K1019)*(L1019))</f>
        <v>9000</v>
      </c>
      <c r="N1019" s="106">
        <f t="shared" ref="N1019" si="733">M1019/(L1019)/F1019%</f>
        <v>1.1904761904761905</v>
      </c>
    </row>
    <row r="1020" spans="1:14">
      <c r="A1020" s="104">
        <v>9</v>
      </c>
      <c r="B1020" s="136">
        <v>43157</v>
      </c>
      <c r="C1020" s="104" t="s">
        <v>20</v>
      </c>
      <c r="D1020" s="104" t="s">
        <v>21</v>
      </c>
      <c r="E1020" s="104" t="s">
        <v>246</v>
      </c>
      <c r="F1020" s="104">
        <v>270</v>
      </c>
      <c r="G1020" s="104">
        <v>267.5</v>
      </c>
      <c r="H1020" s="104">
        <v>271.5</v>
      </c>
      <c r="I1020" s="104">
        <v>273</v>
      </c>
      <c r="J1020" s="104">
        <v>274.5</v>
      </c>
      <c r="K1020" s="104">
        <v>274.5</v>
      </c>
      <c r="L1020" s="104">
        <v>3000</v>
      </c>
      <c r="M1020" s="105">
        <f t="shared" ref="M1020" si="734">IF(D1020="BUY",(K1020-F1020)*(L1020),(F1020-K1020)*(L1020))</f>
        <v>13500</v>
      </c>
      <c r="N1020" s="106">
        <f t="shared" ref="N1020" si="735">M1020/(L1020)/F1020%</f>
        <v>1.6666666666666665</v>
      </c>
    </row>
    <row r="1021" spans="1:14">
      <c r="A1021" s="104">
        <v>10</v>
      </c>
      <c r="B1021" s="136">
        <v>43157</v>
      </c>
      <c r="C1021" s="104" t="s">
        <v>20</v>
      </c>
      <c r="D1021" s="104" t="s">
        <v>21</v>
      </c>
      <c r="E1021" s="104" t="s">
        <v>70</v>
      </c>
      <c r="F1021" s="104">
        <v>486</v>
      </c>
      <c r="G1021" s="104">
        <v>477</v>
      </c>
      <c r="H1021" s="104">
        <v>491</v>
      </c>
      <c r="I1021" s="104">
        <v>496</v>
      </c>
      <c r="J1021" s="104">
        <v>500</v>
      </c>
      <c r="K1021" s="104">
        <v>491</v>
      </c>
      <c r="L1021" s="104">
        <v>750</v>
      </c>
      <c r="M1021" s="105">
        <f t="shared" ref="M1021:M1023" si="736">IF(D1021="BUY",(K1021-F1021)*(L1021),(F1021-K1021)*(L1021))</f>
        <v>3750</v>
      </c>
      <c r="N1021" s="106">
        <f t="shared" ref="N1021:N1023" si="737">M1021/(L1021)/F1021%</f>
        <v>1.0288065843621399</v>
      </c>
    </row>
    <row r="1022" spans="1:14">
      <c r="A1022" s="104">
        <v>11</v>
      </c>
      <c r="B1022" s="136">
        <v>43157</v>
      </c>
      <c r="C1022" s="104" t="s">
        <v>20</v>
      </c>
      <c r="D1022" s="104" t="s">
        <v>21</v>
      </c>
      <c r="E1022" s="104" t="s">
        <v>103</v>
      </c>
      <c r="F1022" s="104">
        <v>420</v>
      </c>
      <c r="G1022" s="104">
        <v>417</v>
      </c>
      <c r="H1022" s="104">
        <v>422</v>
      </c>
      <c r="I1022" s="104">
        <v>424</v>
      </c>
      <c r="J1022" s="104">
        <v>426</v>
      </c>
      <c r="K1022" s="104">
        <v>422</v>
      </c>
      <c r="L1022" s="104">
        <v>2000</v>
      </c>
      <c r="M1022" s="105">
        <f t="shared" si="736"/>
        <v>4000</v>
      </c>
      <c r="N1022" s="106">
        <f t="shared" si="737"/>
        <v>0.47619047619047616</v>
      </c>
    </row>
    <row r="1023" spans="1:14">
      <c r="A1023" s="104">
        <v>12</v>
      </c>
      <c r="B1023" s="136">
        <v>43157</v>
      </c>
      <c r="C1023" s="104" t="s">
        <v>20</v>
      </c>
      <c r="D1023" s="104" t="s">
        <v>21</v>
      </c>
      <c r="E1023" s="104" t="s">
        <v>48</v>
      </c>
      <c r="F1023" s="104">
        <v>144.19999999999999</v>
      </c>
      <c r="G1023" s="104">
        <v>143.19999999999999</v>
      </c>
      <c r="H1023" s="104">
        <v>144.69999999999999</v>
      </c>
      <c r="I1023" s="104">
        <v>145.19999999999999</v>
      </c>
      <c r="J1023" s="104">
        <v>145.69999999999999</v>
      </c>
      <c r="K1023" s="104">
        <v>145.69999999999999</v>
      </c>
      <c r="L1023" s="104">
        <v>6000</v>
      </c>
      <c r="M1023" s="105">
        <f t="shared" si="736"/>
        <v>9000</v>
      </c>
      <c r="N1023" s="106">
        <f t="shared" si="737"/>
        <v>1.0402219140083218</v>
      </c>
    </row>
    <row r="1024" spans="1:14">
      <c r="A1024" s="104">
        <v>13</v>
      </c>
      <c r="B1024" s="136">
        <v>43154</v>
      </c>
      <c r="C1024" s="104" t="s">
        <v>20</v>
      </c>
      <c r="D1024" s="104" t="s">
        <v>21</v>
      </c>
      <c r="E1024" s="104" t="s">
        <v>116</v>
      </c>
      <c r="F1024" s="104">
        <v>797</v>
      </c>
      <c r="G1024" s="104">
        <v>792</v>
      </c>
      <c r="H1024" s="104">
        <v>801</v>
      </c>
      <c r="I1024" s="104">
        <v>805</v>
      </c>
      <c r="J1024" s="104">
        <v>809</v>
      </c>
      <c r="K1024" s="104">
        <v>809</v>
      </c>
      <c r="L1024" s="104">
        <v>1200</v>
      </c>
      <c r="M1024" s="105">
        <f t="shared" ref="M1024" si="738">IF(D1024="BUY",(K1024-F1024)*(L1024),(F1024-K1024)*(L1024))</f>
        <v>14400</v>
      </c>
      <c r="N1024" s="106">
        <f t="shared" ref="N1024" si="739">M1024/(L1024)/F1024%</f>
        <v>1.50564617314931</v>
      </c>
    </row>
    <row r="1025" spans="1:14">
      <c r="A1025" s="104">
        <v>14</v>
      </c>
      <c r="B1025" s="136">
        <v>43154</v>
      </c>
      <c r="C1025" s="104" t="s">
        <v>20</v>
      </c>
      <c r="D1025" s="104" t="s">
        <v>21</v>
      </c>
      <c r="E1025" s="104" t="s">
        <v>298</v>
      </c>
      <c r="F1025" s="104">
        <v>1335</v>
      </c>
      <c r="G1025" s="104">
        <v>1322</v>
      </c>
      <c r="H1025" s="104">
        <v>1343</v>
      </c>
      <c r="I1025" s="104">
        <v>1351</v>
      </c>
      <c r="J1025" s="104">
        <v>1359</v>
      </c>
      <c r="K1025" s="104">
        <v>1343</v>
      </c>
      <c r="L1025" s="104">
        <v>600</v>
      </c>
      <c r="M1025" s="105">
        <f t="shared" ref="M1025" si="740">IF(D1025="BUY",(K1025-F1025)*(L1025),(F1025-K1025)*(L1025))</f>
        <v>4800</v>
      </c>
      <c r="N1025" s="106">
        <f t="shared" ref="N1025" si="741">M1025/(L1025)/F1025%</f>
        <v>0.59925093632958804</v>
      </c>
    </row>
    <row r="1026" spans="1:14">
      <c r="A1026" s="104">
        <v>15</v>
      </c>
      <c r="B1026" s="136">
        <v>43154</v>
      </c>
      <c r="C1026" s="104" t="s">
        <v>20</v>
      </c>
      <c r="D1026" s="104" t="s">
        <v>21</v>
      </c>
      <c r="E1026" s="104" t="s">
        <v>124</v>
      </c>
      <c r="F1026" s="104">
        <v>324</v>
      </c>
      <c r="G1026" s="104">
        <v>320</v>
      </c>
      <c r="H1026" s="104">
        <v>326</v>
      </c>
      <c r="I1026" s="104">
        <v>328</v>
      </c>
      <c r="J1026" s="104">
        <v>330</v>
      </c>
      <c r="K1026" s="104">
        <v>326</v>
      </c>
      <c r="L1026" s="104">
        <v>1750</v>
      </c>
      <c r="M1026" s="105">
        <f t="shared" ref="M1026:M1027" si="742">IF(D1026="BUY",(K1026-F1026)*(L1026),(F1026-K1026)*(L1026))</f>
        <v>3500</v>
      </c>
      <c r="N1026" s="106">
        <f t="shared" ref="N1026:N1027" si="743">M1026/(L1026)/F1026%</f>
        <v>0.61728395061728392</v>
      </c>
    </row>
    <row r="1027" spans="1:14">
      <c r="A1027" s="104">
        <v>16</v>
      </c>
      <c r="B1027" s="136">
        <v>43154</v>
      </c>
      <c r="C1027" s="104" t="s">
        <v>20</v>
      </c>
      <c r="D1027" s="104" t="s">
        <v>21</v>
      </c>
      <c r="E1027" s="104" t="s">
        <v>126</v>
      </c>
      <c r="F1027" s="104">
        <v>651</v>
      </c>
      <c r="G1027" s="104">
        <v>643</v>
      </c>
      <c r="H1027" s="104">
        <v>654.5</v>
      </c>
      <c r="I1027" s="104">
        <v>658</v>
      </c>
      <c r="J1027" s="104">
        <v>661.5</v>
      </c>
      <c r="K1027" s="104">
        <v>661.5</v>
      </c>
      <c r="L1027" s="104">
        <v>1061</v>
      </c>
      <c r="M1027" s="105">
        <f t="shared" si="742"/>
        <v>11140.5</v>
      </c>
      <c r="N1027" s="106">
        <f t="shared" si="743"/>
        <v>1.6129032258064517</v>
      </c>
    </row>
    <row r="1028" spans="1:14">
      <c r="A1028" s="104">
        <v>17</v>
      </c>
      <c r="B1028" s="136">
        <v>43153</v>
      </c>
      <c r="C1028" s="104" t="s">
        <v>20</v>
      </c>
      <c r="D1028" s="104" t="s">
        <v>21</v>
      </c>
      <c r="E1028" s="104" t="s">
        <v>248</v>
      </c>
      <c r="F1028" s="104">
        <v>601</v>
      </c>
      <c r="G1028" s="104">
        <v>597.5</v>
      </c>
      <c r="H1028" s="104">
        <v>603</v>
      </c>
      <c r="I1028" s="104">
        <v>605</v>
      </c>
      <c r="J1028" s="104">
        <v>607</v>
      </c>
      <c r="K1028" s="104">
        <v>607</v>
      </c>
      <c r="L1028" s="104">
        <v>1800</v>
      </c>
      <c r="M1028" s="105">
        <f t="shared" ref="M1028" si="744">IF(D1028="BUY",(K1028-F1028)*(L1028),(F1028-K1028)*(L1028))</f>
        <v>10800</v>
      </c>
      <c r="N1028" s="106">
        <f t="shared" ref="N1028" si="745">M1028/(L1028)/F1028%</f>
        <v>0.99833610648918469</v>
      </c>
    </row>
    <row r="1029" spans="1:14">
      <c r="A1029" s="104">
        <v>18</v>
      </c>
      <c r="B1029" s="136">
        <v>43152</v>
      </c>
      <c r="C1029" s="104" t="s">
        <v>20</v>
      </c>
      <c r="D1029" s="104" t="s">
        <v>47</v>
      </c>
      <c r="E1029" s="104" t="s">
        <v>320</v>
      </c>
      <c r="F1029" s="104">
        <v>109.3</v>
      </c>
      <c r="G1029" s="104">
        <v>111</v>
      </c>
      <c r="H1029" s="104">
        <v>108.4</v>
      </c>
      <c r="I1029" s="104">
        <v>107.5</v>
      </c>
      <c r="J1029" s="104">
        <v>106.6</v>
      </c>
      <c r="K1029" s="104">
        <v>108.4</v>
      </c>
      <c r="L1029" s="104">
        <v>4000</v>
      </c>
      <c r="M1029" s="105">
        <f t="shared" ref="M1029" si="746">IF(D1029="BUY",(K1029-F1029)*(L1029),(F1029-K1029)*(L1029))</f>
        <v>3599.9999999999659</v>
      </c>
      <c r="N1029" s="106">
        <f t="shared" ref="N1029" si="747">M1029/(L1029)/F1029%</f>
        <v>0.8234217749313737</v>
      </c>
    </row>
    <row r="1030" spans="1:14">
      <c r="A1030" s="104">
        <v>19</v>
      </c>
      <c r="B1030" s="136">
        <v>43152</v>
      </c>
      <c r="C1030" s="104" t="s">
        <v>20</v>
      </c>
      <c r="D1030" s="104" t="s">
        <v>47</v>
      </c>
      <c r="E1030" s="104" t="s">
        <v>22</v>
      </c>
      <c r="F1030" s="104">
        <v>437.5</v>
      </c>
      <c r="G1030" s="104">
        <v>441</v>
      </c>
      <c r="H1030" s="104">
        <v>435</v>
      </c>
      <c r="I1030" s="104">
        <v>432.5</v>
      </c>
      <c r="J1030" s="104">
        <v>430</v>
      </c>
      <c r="K1030" s="104">
        <v>430</v>
      </c>
      <c r="L1030" s="104">
        <v>1800</v>
      </c>
      <c r="M1030" s="105">
        <f t="shared" ref="M1030" si="748">IF(D1030="BUY",(K1030-F1030)*(L1030),(F1030-K1030)*(L1030))</f>
        <v>13500</v>
      </c>
      <c r="N1030" s="106">
        <f t="shared" ref="N1030" si="749">M1030/(L1030)/F1030%</f>
        <v>1.7142857142857142</v>
      </c>
    </row>
    <row r="1031" spans="1:14">
      <c r="A1031" s="104">
        <v>20</v>
      </c>
      <c r="B1031" s="136">
        <v>43151</v>
      </c>
      <c r="C1031" s="104" t="s">
        <v>20</v>
      </c>
      <c r="D1031" s="104" t="s">
        <v>21</v>
      </c>
      <c r="E1031" s="104" t="s">
        <v>329</v>
      </c>
      <c r="F1031" s="104">
        <v>152</v>
      </c>
      <c r="G1031" s="104">
        <v>150</v>
      </c>
      <c r="H1031" s="104">
        <v>153</v>
      </c>
      <c r="I1031" s="104">
        <v>154</v>
      </c>
      <c r="J1031" s="104">
        <v>155</v>
      </c>
      <c r="K1031" s="104">
        <v>155</v>
      </c>
      <c r="L1031" s="104">
        <v>3500</v>
      </c>
      <c r="M1031" s="105">
        <f t="shared" ref="M1031" si="750">IF(D1031="BUY",(K1031-F1031)*(L1031),(F1031-K1031)*(L1031))</f>
        <v>10500</v>
      </c>
      <c r="N1031" s="106">
        <f t="shared" ref="N1031" si="751">M1031/(L1031)/F1031%</f>
        <v>1.9736842105263157</v>
      </c>
    </row>
    <row r="1032" spans="1:14">
      <c r="A1032" s="104">
        <v>21</v>
      </c>
      <c r="B1032" s="136">
        <v>43151</v>
      </c>
      <c r="C1032" s="104" t="s">
        <v>20</v>
      </c>
      <c r="D1032" s="104" t="s">
        <v>47</v>
      </c>
      <c r="E1032" s="104" t="s">
        <v>52</v>
      </c>
      <c r="F1032" s="104">
        <v>272</v>
      </c>
      <c r="G1032" s="104">
        <v>275</v>
      </c>
      <c r="H1032" s="104">
        <v>270.5</v>
      </c>
      <c r="I1032" s="104">
        <v>269</v>
      </c>
      <c r="J1032" s="104">
        <v>267.5</v>
      </c>
      <c r="K1032" s="104">
        <v>270.5</v>
      </c>
      <c r="L1032" s="104">
        <v>3000</v>
      </c>
      <c r="M1032" s="105">
        <f t="shared" ref="M1032" si="752">IF(D1032="BUY",(K1032-F1032)*(L1032),(F1032-K1032)*(L1032))</f>
        <v>4500</v>
      </c>
      <c r="N1032" s="106">
        <f t="shared" ref="N1032" si="753">M1032/(L1032)/F1032%</f>
        <v>0.55147058823529405</v>
      </c>
    </row>
    <row r="1033" spans="1:14">
      <c r="A1033" s="104">
        <v>22</v>
      </c>
      <c r="B1033" s="136">
        <v>43151</v>
      </c>
      <c r="C1033" s="104" t="s">
        <v>20</v>
      </c>
      <c r="D1033" s="104" t="s">
        <v>47</v>
      </c>
      <c r="E1033" s="104" t="s">
        <v>66</v>
      </c>
      <c r="F1033" s="104">
        <v>105</v>
      </c>
      <c r="G1033" s="104">
        <v>106</v>
      </c>
      <c r="H1033" s="104">
        <v>104.5</v>
      </c>
      <c r="I1033" s="104">
        <v>104</v>
      </c>
      <c r="J1033" s="104">
        <v>103.5</v>
      </c>
      <c r="K1033" s="104">
        <v>106</v>
      </c>
      <c r="L1033" s="104">
        <v>6000</v>
      </c>
      <c r="M1033" s="105">
        <f t="shared" ref="M1033:M1034" si="754">IF(D1033="BUY",(K1033-F1033)*(L1033),(F1033-K1033)*(L1033))</f>
        <v>-6000</v>
      </c>
      <c r="N1033" s="106">
        <f t="shared" ref="N1033:N1034" si="755">M1033/(L1033)/F1033%</f>
        <v>-0.95238095238095233</v>
      </c>
    </row>
    <row r="1034" spans="1:14">
      <c r="A1034" s="104">
        <v>23</v>
      </c>
      <c r="B1034" s="136">
        <v>43151</v>
      </c>
      <c r="C1034" s="104" t="s">
        <v>20</v>
      </c>
      <c r="D1034" s="104" t="s">
        <v>47</v>
      </c>
      <c r="E1034" s="104" t="s">
        <v>248</v>
      </c>
      <c r="F1034" s="104">
        <v>578</v>
      </c>
      <c r="G1034" s="104">
        <v>581.5</v>
      </c>
      <c r="H1034" s="104">
        <v>575</v>
      </c>
      <c r="I1034" s="104">
        <v>573</v>
      </c>
      <c r="J1034" s="104">
        <v>571</v>
      </c>
      <c r="K1034" s="104">
        <v>571</v>
      </c>
      <c r="L1034" s="104">
        <v>1800</v>
      </c>
      <c r="M1034" s="105">
        <f t="shared" si="754"/>
        <v>12600</v>
      </c>
      <c r="N1034" s="106">
        <f t="shared" si="755"/>
        <v>1.2110726643598615</v>
      </c>
    </row>
    <row r="1035" spans="1:14">
      <c r="A1035" s="104">
        <v>24</v>
      </c>
      <c r="B1035" s="136">
        <v>43150</v>
      </c>
      <c r="C1035" s="104" t="s">
        <v>20</v>
      </c>
      <c r="D1035" s="104" t="s">
        <v>47</v>
      </c>
      <c r="E1035" s="104" t="s">
        <v>66</v>
      </c>
      <c r="F1035" s="104">
        <v>106.25</v>
      </c>
      <c r="G1035" s="104">
        <v>107.2</v>
      </c>
      <c r="H1035" s="104">
        <v>105.7</v>
      </c>
      <c r="I1035" s="104">
        <v>105.2</v>
      </c>
      <c r="J1035" s="104">
        <v>104.7</v>
      </c>
      <c r="K1035" s="104">
        <v>105.7</v>
      </c>
      <c r="L1035" s="104">
        <v>6000</v>
      </c>
      <c r="M1035" s="105">
        <f t="shared" ref="M1035" si="756">IF(D1035="BUY",(K1035-F1035)*(L1035),(F1035-K1035)*(L1035))</f>
        <v>3299.9999999999827</v>
      </c>
      <c r="N1035" s="106">
        <f t="shared" ref="N1035" si="757">M1035/(L1035)/F1035%</f>
        <v>0.51764705882352668</v>
      </c>
    </row>
    <row r="1036" spans="1:14">
      <c r="A1036" s="104">
        <v>25</v>
      </c>
      <c r="B1036" s="136">
        <v>43150</v>
      </c>
      <c r="C1036" s="104" t="s">
        <v>20</v>
      </c>
      <c r="D1036" s="104" t="s">
        <v>47</v>
      </c>
      <c r="E1036" s="104" t="s">
        <v>44</v>
      </c>
      <c r="F1036" s="104">
        <v>124.5</v>
      </c>
      <c r="G1036" s="104">
        <v>126</v>
      </c>
      <c r="H1036" s="104">
        <v>123.7</v>
      </c>
      <c r="I1036" s="104">
        <v>123</v>
      </c>
      <c r="J1036" s="104">
        <v>122.3</v>
      </c>
      <c r="K1036" s="104">
        <v>122.3</v>
      </c>
      <c r="L1036" s="104">
        <v>6000</v>
      </c>
      <c r="M1036" s="105">
        <f t="shared" ref="M1036:M1038" si="758">IF(D1036="BUY",(K1036-F1036)*(L1036),(F1036-K1036)*(L1036))</f>
        <v>13200.000000000016</v>
      </c>
      <c r="N1036" s="106">
        <f t="shared" ref="N1036:N1038" si="759">M1036/(L1036)/F1036%</f>
        <v>1.7670682730923717</v>
      </c>
    </row>
    <row r="1037" spans="1:14">
      <c r="A1037" s="104">
        <v>26</v>
      </c>
      <c r="B1037" s="136">
        <v>43150</v>
      </c>
      <c r="C1037" s="104" t="s">
        <v>20</v>
      </c>
      <c r="D1037" s="104" t="s">
        <v>21</v>
      </c>
      <c r="E1037" s="104" t="s">
        <v>50</v>
      </c>
      <c r="F1037" s="104">
        <v>160</v>
      </c>
      <c r="G1037" s="104">
        <v>158</v>
      </c>
      <c r="H1037" s="104">
        <v>161</v>
      </c>
      <c r="I1037" s="104">
        <v>162</v>
      </c>
      <c r="J1037" s="104">
        <v>163</v>
      </c>
      <c r="K1037" s="104">
        <v>161</v>
      </c>
      <c r="L1037" s="104">
        <v>3500</v>
      </c>
      <c r="M1037" s="105">
        <f t="shared" si="758"/>
        <v>3500</v>
      </c>
      <c r="N1037" s="106">
        <f t="shared" si="759"/>
        <v>0.625</v>
      </c>
    </row>
    <row r="1038" spans="1:14">
      <c r="A1038" s="104">
        <v>27</v>
      </c>
      <c r="B1038" s="136">
        <v>43150</v>
      </c>
      <c r="C1038" s="104" t="s">
        <v>20</v>
      </c>
      <c r="D1038" s="104" t="s">
        <v>47</v>
      </c>
      <c r="E1038" s="104" t="s">
        <v>53</v>
      </c>
      <c r="F1038" s="104">
        <v>118.5</v>
      </c>
      <c r="G1038" s="104">
        <v>120.5</v>
      </c>
      <c r="H1038" s="104">
        <v>117.5</v>
      </c>
      <c r="I1038" s="104">
        <v>116.5</v>
      </c>
      <c r="J1038" s="104">
        <v>115.5</v>
      </c>
      <c r="K1038" s="104">
        <v>115.5</v>
      </c>
      <c r="L1038" s="104">
        <v>3500</v>
      </c>
      <c r="M1038" s="105">
        <f t="shared" si="758"/>
        <v>10500</v>
      </c>
      <c r="N1038" s="106">
        <f t="shared" si="759"/>
        <v>2.5316455696202529</v>
      </c>
    </row>
    <row r="1039" spans="1:14">
      <c r="A1039" s="104">
        <v>28</v>
      </c>
      <c r="B1039" s="136">
        <v>43147</v>
      </c>
      <c r="C1039" s="104" t="s">
        <v>20</v>
      </c>
      <c r="D1039" s="104" t="s">
        <v>47</v>
      </c>
      <c r="E1039" s="104" t="s">
        <v>66</v>
      </c>
      <c r="F1039" s="104">
        <v>108</v>
      </c>
      <c r="G1039" s="104">
        <v>107.5</v>
      </c>
      <c r="H1039" s="104">
        <v>107.5</v>
      </c>
      <c r="I1039" s="104">
        <v>107</v>
      </c>
      <c r="J1039" s="104">
        <v>106.5</v>
      </c>
      <c r="K1039" s="104">
        <v>106.5</v>
      </c>
      <c r="L1039" s="104">
        <v>6000</v>
      </c>
      <c r="M1039" s="105">
        <f t="shared" ref="M1039" si="760">IF(D1039="BUY",(K1039-F1039)*(L1039),(F1039-K1039)*(L1039))</f>
        <v>9000</v>
      </c>
      <c r="N1039" s="106">
        <f t="shared" ref="N1039" si="761">M1039/(L1039)/F1039%</f>
        <v>1.3888888888888888</v>
      </c>
    </row>
    <row r="1040" spans="1:14">
      <c r="A1040" s="104">
        <v>29</v>
      </c>
      <c r="B1040" s="136">
        <v>43147</v>
      </c>
      <c r="C1040" s="104" t="s">
        <v>20</v>
      </c>
      <c r="D1040" s="104" t="s">
        <v>47</v>
      </c>
      <c r="E1040" s="104" t="s">
        <v>52</v>
      </c>
      <c r="F1040" s="104">
        <v>275</v>
      </c>
      <c r="G1040" s="104">
        <v>278</v>
      </c>
      <c r="H1040" s="104">
        <v>273.5</v>
      </c>
      <c r="I1040" s="104">
        <v>272</v>
      </c>
      <c r="J1040" s="104">
        <v>270.5</v>
      </c>
      <c r="K1040" s="104">
        <v>270.5</v>
      </c>
      <c r="L1040" s="104">
        <v>3000</v>
      </c>
      <c r="M1040" s="105">
        <f t="shared" ref="M1040" si="762">IF(D1040="BUY",(K1040-F1040)*(L1040),(F1040-K1040)*(L1040))</f>
        <v>13500</v>
      </c>
      <c r="N1040" s="106">
        <f t="shared" ref="N1040" si="763">M1040/(L1040)/F1040%</f>
        <v>1.6363636363636365</v>
      </c>
    </row>
    <row r="1041" spans="1:14">
      <c r="A1041" s="104">
        <v>30</v>
      </c>
      <c r="B1041" s="136">
        <v>43147</v>
      </c>
      <c r="C1041" s="104" t="s">
        <v>20</v>
      </c>
      <c r="D1041" s="104" t="s">
        <v>47</v>
      </c>
      <c r="E1041" s="104" t="s">
        <v>234</v>
      </c>
      <c r="F1041" s="104">
        <v>82.5</v>
      </c>
      <c r="G1041" s="104">
        <v>83.5</v>
      </c>
      <c r="H1041" s="104">
        <v>82</v>
      </c>
      <c r="I1041" s="104">
        <v>81.5</v>
      </c>
      <c r="J1041" s="104">
        <v>81</v>
      </c>
      <c r="K1041" s="104">
        <v>81</v>
      </c>
      <c r="L1041" s="104">
        <v>7000</v>
      </c>
      <c r="M1041" s="105">
        <f t="shared" ref="M1041:M1042" si="764">IF(D1041="BUY",(K1041-F1041)*(L1041),(F1041-K1041)*(L1041))</f>
        <v>10500</v>
      </c>
      <c r="N1041" s="106">
        <f t="shared" ref="N1041:N1042" si="765">M1041/(L1041)/F1041%</f>
        <v>1.8181818181818183</v>
      </c>
    </row>
    <row r="1042" spans="1:14">
      <c r="A1042" s="104">
        <v>31</v>
      </c>
      <c r="B1042" s="136">
        <v>43147</v>
      </c>
      <c r="C1042" s="104" t="s">
        <v>20</v>
      </c>
      <c r="D1042" s="104" t="s">
        <v>47</v>
      </c>
      <c r="E1042" s="104" t="s">
        <v>48</v>
      </c>
      <c r="F1042" s="104">
        <v>142.80000000000001</v>
      </c>
      <c r="G1042" s="104">
        <v>143.80000000000001</v>
      </c>
      <c r="H1042" s="104">
        <v>142.30000000000001</v>
      </c>
      <c r="I1042" s="104">
        <v>141.80000000000001</v>
      </c>
      <c r="J1042" s="104">
        <v>141.30000000000001</v>
      </c>
      <c r="K1042" s="104">
        <v>141.30000000000001</v>
      </c>
      <c r="L1042" s="104">
        <v>6000</v>
      </c>
      <c r="M1042" s="105">
        <f t="shared" si="764"/>
        <v>9000</v>
      </c>
      <c r="N1042" s="106">
        <f t="shared" si="765"/>
        <v>1.0504201680672267</v>
      </c>
    </row>
    <row r="1043" spans="1:14">
      <c r="A1043" s="104">
        <v>32</v>
      </c>
      <c r="B1043" s="136">
        <v>43146</v>
      </c>
      <c r="C1043" s="104" t="s">
        <v>20</v>
      </c>
      <c r="D1043" s="104" t="s">
        <v>47</v>
      </c>
      <c r="E1043" s="104" t="s">
        <v>50</v>
      </c>
      <c r="F1043" s="104">
        <v>155</v>
      </c>
      <c r="G1043" s="104">
        <v>157</v>
      </c>
      <c r="H1043" s="104">
        <v>154</v>
      </c>
      <c r="I1043" s="104">
        <v>153</v>
      </c>
      <c r="J1043" s="104">
        <v>152</v>
      </c>
      <c r="K1043" s="104">
        <v>154</v>
      </c>
      <c r="L1043" s="104">
        <v>3500</v>
      </c>
      <c r="M1043" s="105">
        <f t="shared" ref="M1043" si="766">IF(D1043="BUY",(K1043-F1043)*(L1043),(F1043-K1043)*(L1043))</f>
        <v>3500</v>
      </c>
      <c r="N1043" s="106">
        <f t="shared" ref="N1043" si="767">M1043/(L1043)/F1043%</f>
        <v>0.64516129032258063</v>
      </c>
    </row>
    <row r="1044" spans="1:14">
      <c r="A1044" s="104">
        <v>33</v>
      </c>
      <c r="B1044" s="136">
        <v>43146</v>
      </c>
      <c r="C1044" s="104" t="s">
        <v>20</v>
      </c>
      <c r="D1044" s="104" t="s">
        <v>47</v>
      </c>
      <c r="E1044" s="104" t="s">
        <v>48</v>
      </c>
      <c r="F1044" s="104">
        <v>146.30000000000001</v>
      </c>
      <c r="G1044" s="104">
        <v>147.30000000000001</v>
      </c>
      <c r="H1044" s="104">
        <v>145.80000000000001</v>
      </c>
      <c r="I1044" s="104">
        <v>145.30000000000001</v>
      </c>
      <c r="J1044" s="104">
        <v>144.80000000000001</v>
      </c>
      <c r="K1044" s="104">
        <v>144.80000000000001</v>
      </c>
      <c r="L1044" s="104">
        <v>6000</v>
      </c>
      <c r="M1044" s="105">
        <f t="shared" ref="M1044:M1050" si="768">IF(D1044="BUY",(K1044-F1044)*(L1044),(F1044-K1044)*(L1044))</f>
        <v>9000</v>
      </c>
      <c r="N1044" s="106">
        <f t="shared" ref="N1044:N1050" si="769">M1044/(L1044)/F1044%</f>
        <v>1.0252904989747094</v>
      </c>
    </row>
    <row r="1045" spans="1:14">
      <c r="A1045" s="104">
        <v>34</v>
      </c>
      <c r="B1045" s="136">
        <v>43143</v>
      </c>
      <c r="C1045" s="104" t="s">
        <v>20</v>
      </c>
      <c r="D1045" s="104" t="s">
        <v>21</v>
      </c>
      <c r="E1045" s="104" t="s">
        <v>50</v>
      </c>
      <c r="F1045" s="104">
        <v>162.5</v>
      </c>
      <c r="G1045" s="104">
        <v>160.5</v>
      </c>
      <c r="H1045" s="104">
        <v>163.5</v>
      </c>
      <c r="I1045" s="104">
        <v>164.5</v>
      </c>
      <c r="J1045" s="104">
        <v>165.5</v>
      </c>
      <c r="K1045" s="104">
        <v>160.5</v>
      </c>
      <c r="L1045" s="104">
        <v>3500</v>
      </c>
      <c r="M1045" s="105">
        <f t="shared" ref="M1045" si="770">IF(D1045="BUY",(K1045-F1045)*(L1045),(F1045-K1045)*(L1045))</f>
        <v>-7000</v>
      </c>
      <c r="N1045" s="106">
        <f t="shared" ref="N1045" si="771">M1045/(L1045)/F1045%</f>
        <v>-1.2307692307692308</v>
      </c>
    </row>
    <row r="1046" spans="1:14">
      <c r="A1046" s="104">
        <v>35</v>
      </c>
      <c r="B1046" s="136">
        <v>43143</v>
      </c>
      <c r="C1046" s="104" t="s">
        <v>20</v>
      </c>
      <c r="D1046" s="104" t="s">
        <v>21</v>
      </c>
      <c r="E1046" s="104" t="s">
        <v>194</v>
      </c>
      <c r="F1046" s="104">
        <v>1040</v>
      </c>
      <c r="G1046" s="104">
        <v>1026</v>
      </c>
      <c r="H1046" s="104">
        <v>1048</v>
      </c>
      <c r="I1046" s="104">
        <v>1056</v>
      </c>
      <c r="J1046" s="104">
        <v>1064</v>
      </c>
      <c r="K1046" s="104">
        <v>1048</v>
      </c>
      <c r="L1046" s="104">
        <v>550</v>
      </c>
      <c r="M1046" s="105">
        <f t="shared" ref="M1046:M1047" si="772">IF(D1046="BUY",(K1046-F1046)*(L1046),(F1046-K1046)*(L1046))</f>
        <v>4400</v>
      </c>
      <c r="N1046" s="106">
        <f t="shared" ref="N1046:N1047" si="773">M1046/(L1046)/F1046%</f>
        <v>0.76923076923076916</v>
      </c>
    </row>
    <row r="1047" spans="1:14">
      <c r="A1047" s="104">
        <v>36</v>
      </c>
      <c r="B1047" s="136">
        <v>43143</v>
      </c>
      <c r="C1047" s="104" t="s">
        <v>20</v>
      </c>
      <c r="D1047" s="104" t="s">
        <v>21</v>
      </c>
      <c r="E1047" s="104" t="s">
        <v>54</v>
      </c>
      <c r="F1047" s="104">
        <v>1620</v>
      </c>
      <c r="G1047" s="104">
        <v>1600</v>
      </c>
      <c r="H1047" s="104">
        <v>1630</v>
      </c>
      <c r="I1047" s="104">
        <v>1640</v>
      </c>
      <c r="J1047" s="104">
        <v>1650</v>
      </c>
      <c r="K1047" s="104">
        <v>1630</v>
      </c>
      <c r="L1047" s="104">
        <v>350</v>
      </c>
      <c r="M1047" s="105">
        <f t="shared" si="772"/>
        <v>3500</v>
      </c>
      <c r="N1047" s="106">
        <f t="shared" si="773"/>
        <v>0.61728395061728403</v>
      </c>
    </row>
    <row r="1048" spans="1:14">
      <c r="A1048" s="104">
        <v>37</v>
      </c>
      <c r="B1048" s="136">
        <v>43140</v>
      </c>
      <c r="C1048" s="104" t="s">
        <v>20</v>
      </c>
      <c r="D1048" s="104" t="s">
        <v>21</v>
      </c>
      <c r="E1048" s="104" t="s">
        <v>328</v>
      </c>
      <c r="F1048" s="104">
        <v>684</v>
      </c>
      <c r="G1048" s="104">
        <v>677</v>
      </c>
      <c r="H1048" s="104">
        <v>688</v>
      </c>
      <c r="I1048" s="104">
        <v>692</v>
      </c>
      <c r="J1048" s="104">
        <v>696</v>
      </c>
      <c r="K1048" s="104">
        <v>677</v>
      </c>
      <c r="L1048" s="104">
        <v>1000</v>
      </c>
      <c r="M1048" s="105">
        <f t="shared" ref="M1048" si="774">IF(D1048="BUY",(K1048-F1048)*(L1048),(F1048-K1048)*(L1048))</f>
        <v>-7000</v>
      </c>
      <c r="N1048" s="106">
        <f t="shared" ref="N1048" si="775">M1048/(L1048)/F1048%</f>
        <v>-1.0233918128654971</v>
      </c>
    </row>
    <row r="1049" spans="1:14">
      <c r="A1049" s="104">
        <v>38</v>
      </c>
      <c r="B1049" s="136">
        <v>43140</v>
      </c>
      <c r="C1049" s="104" t="s">
        <v>20</v>
      </c>
      <c r="D1049" s="104" t="s">
        <v>21</v>
      </c>
      <c r="E1049" s="104" t="s">
        <v>162</v>
      </c>
      <c r="F1049" s="104">
        <v>195</v>
      </c>
      <c r="G1049" s="104">
        <v>192</v>
      </c>
      <c r="H1049" s="104">
        <v>196.5</v>
      </c>
      <c r="I1049" s="104">
        <v>198</v>
      </c>
      <c r="J1049" s="104">
        <v>199.5</v>
      </c>
      <c r="K1049" s="104">
        <v>196.5</v>
      </c>
      <c r="L1049" s="104">
        <v>2800</v>
      </c>
      <c r="M1049" s="105">
        <f t="shared" ref="M1049" si="776">IF(D1049="BUY",(K1049-F1049)*(L1049),(F1049-K1049)*(L1049))</f>
        <v>4200</v>
      </c>
      <c r="N1049" s="106">
        <f t="shared" ref="N1049" si="777">M1049/(L1049)/F1049%</f>
        <v>0.76923076923076927</v>
      </c>
    </row>
    <row r="1050" spans="1:14">
      <c r="A1050" s="104">
        <v>39</v>
      </c>
      <c r="B1050" s="136">
        <v>43139</v>
      </c>
      <c r="C1050" s="104" t="s">
        <v>20</v>
      </c>
      <c r="D1050" s="104" t="s">
        <v>21</v>
      </c>
      <c r="E1050" s="104" t="s">
        <v>50</v>
      </c>
      <c r="F1050" s="104">
        <v>162.5</v>
      </c>
      <c r="G1050" s="104">
        <v>160.5</v>
      </c>
      <c r="H1050" s="104">
        <v>163.5</v>
      </c>
      <c r="I1050" s="104">
        <v>164.5</v>
      </c>
      <c r="J1050" s="104">
        <v>165.5</v>
      </c>
      <c r="K1050" s="104">
        <v>160.5</v>
      </c>
      <c r="L1050" s="104">
        <v>3500</v>
      </c>
      <c r="M1050" s="105">
        <f t="shared" si="768"/>
        <v>-7000</v>
      </c>
      <c r="N1050" s="106">
        <f t="shared" si="769"/>
        <v>-1.2307692307692308</v>
      </c>
    </row>
    <row r="1051" spans="1:14">
      <c r="A1051" s="104">
        <v>40</v>
      </c>
      <c r="B1051" s="136">
        <v>43139</v>
      </c>
      <c r="C1051" s="104" t="s">
        <v>20</v>
      </c>
      <c r="D1051" s="104" t="s">
        <v>21</v>
      </c>
      <c r="E1051" s="104" t="s">
        <v>70</v>
      </c>
      <c r="F1051" s="104">
        <v>464.5</v>
      </c>
      <c r="G1051" s="104">
        <v>455</v>
      </c>
      <c r="H1051" s="104">
        <v>470</v>
      </c>
      <c r="I1051" s="104">
        <v>475</v>
      </c>
      <c r="J1051" s="104">
        <v>480</v>
      </c>
      <c r="K1051" s="104">
        <v>480</v>
      </c>
      <c r="L1051" s="104">
        <v>750</v>
      </c>
      <c r="M1051" s="105">
        <f t="shared" ref="M1051" si="778">IF(D1051="BUY",(K1051-F1051)*(L1051),(F1051-K1051)*(L1051))</f>
        <v>11625</v>
      </c>
      <c r="N1051" s="106">
        <f t="shared" ref="N1051" si="779">M1051/(L1051)/F1051%</f>
        <v>3.3369214208826699</v>
      </c>
    </row>
    <row r="1052" spans="1:14">
      <c r="A1052" s="104">
        <v>41</v>
      </c>
      <c r="B1052" s="136">
        <v>43139</v>
      </c>
      <c r="C1052" s="104" t="s">
        <v>20</v>
      </c>
      <c r="D1052" s="104" t="s">
        <v>21</v>
      </c>
      <c r="E1052" s="104" t="s">
        <v>61</v>
      </c>
      <c r="F1052" s="104">
        <v>271.5</v>
      </c>
      <c r="G1052" s="104">
        <v>269</v>
      </c>
      <c r="H1052" s="104">
        <v>272.3</v>
      </c>
      <c r="I1052" s="104">
        <v>273.10000000000002</v>
      </c>
      <c r="J1052" s="104">
        <v>273.89999999999998</v>
      </c>
      <c r="K1052" s="104">
        <v>269</v>
      </c>
      <c r="L1052" s="104">
        <v>4500</v>
      </c>
      <c r="M1052" s="105">
        <f t="shared" ref="M1052" si="780">IF(D1052="BUY",(K1052-F1052)*(L1052),(F1052-K1052)*(L1052))</f>
        <v>-11250</v>
      </c>
      <c r="N1052" s="106">
        <f t="shared" ref="N1052" si="781">M1052/(L1052)/F1052%</f>
        <v>-0.92081031307550654</v>
      </c>
    </row>
    <row r="1053" spans="1:14">
      <c r="A1053" s="104">
        <v>42</v>
      </c>
      <c r="B1053" s="136">
        <v>43139</v>
      </c>
      <c r="C1053" s="104" t="s">
        <v>20</v>
      </c>
      <c r="D1053" s="104" t="s">
        <v>21</v>
      </c>
      <c r="E1053" s="104" t="s">
        <v>309</v>
      </c>
      <c r="F1053" s="104">
        <v>796</v>
      </c>
      <c r="G1053" s="104">
        <v>788</v>
      </c>
      <c r="H1053" s="104">
        <v>801</v>
      </c>
      <c r="I1053" s="104">
        <v>806</v>
      </c>
      <c r="J1053" s="104">
        <v>811</v>
      </c>
      <c r="K1053" s="104">
        <v>788</v>
      </c>
      <c r="L1053" s="104">
        <v>900</v>
      </c>
      <c r="M1053" s="105">
        <f t="shared" ref="M1053:M1054" si="782">IF(D1053="BUY",(K1053-F1053)*(L1053),(F1053-K1053)*(L1053))</f>
        <v>-7200</v>
      </c>
      <c r="N1053" s="106">
        <f t="shared" ref="N1053:N1054" si="783">M1053/(L1053)/F1053%</f>
        <v>-1.0050251256281406</v>
      </c>
    </row>
    <row r="1054" spans="1:14">
      <c r="A1054" s="104">
        <v>43</v>
      </c>
      <c r="B1054" s="136">
        <v>43139</v>
      </c>
      <c r="C1054" s="104" t="s">
        <v>20</v>
      </c>
      <c r="D1054" s="104" t="s">
        <v>21</v>
      </c>
      <c r="E1054" s="104" t="s">
        <v>241</v>
      </c>
      <c r="F1054" s="104">
        <v>136</v>
      </c>
      <c r="G1054" s="104">
        <v>135</v>
      </c>
      <c r="H1054" s="104">
        <v>136.5</v>
      </c>
      <c r="I1054" s="104">
        <v>137</v>
      </c>
      <c r="J1054" s="104">
        <v>137.5</v>
      </c>
      <c r="K1054" s="104">
        <v>136.5</v>
      </c>
      <c r="L1054" s="104">
        <v>7000</v>
      </c>
      <c r="M1054" s="105">
        <f t="shared" si="782"/>
        <v>3500</v>
      </c>
      <c r="N1054" s="106">
        <f t="shared" si="783"/>
        <v>0.36764705882352938</v>
      </c>
    </row>
    <row r="1055" spans="1:14">
      <c r="A1055" s="104">
        <v>44</v>
      </c>
      <c r="B1055" s="136">
        <v>43138</v>
      </c>
      <c r="C1055" s="104" t="s">
        <v>20</v>
      </c>
      <c r="D1055" s="104" t="s">
        <v>21</v>
      </c>
      <c r="E1055" s="104" t="s">
        <v>60</v>
      </c>
      <c r="F1055" s="104">
        <v>283.5</v>
      </c>
      <c r="G1055" s="104">
        <v>282</v>
      </c>
      <c r="H1055" s="104">
        <v>284.3</v>
      </c>
      <c r="I1055" s="104">
        <v>285.10000000000002</v>
      </c>
      <c r="J1055" s="104">
        <v>285.89999999999998</v>
      </c>
      <c r="K1055" s="104">
        <v>284.3</v>
      </c>
      <c r="L1055" s="104">
        <v>4500</v>
      </c>
      <c r="M1055" s="105">
        <f t="shared" ref="M1055" si="784">IF(D1055="BUY",(K1055-F1055)*(L1055),(F1055-K1055)*(L1055))</f>
        <v>3600.0000000000509</v>
      </c>
      <c r="N1055" s="106">
        <f t="shared" ref="N1055" si="785">M1055/(L1055)/F1055%</f>
        <v>0.28218694885361956</v>
      </c>
    </row>
    <row r="1056" spans="1:14">
      <c r="A1056" s="104">
        <v>45</v>
      </c>
      <c r="B1056" s="136">
        <v>43138</v>
      </c>
      <c r="C1056" s="104" t="s">
        <v>20</v>
      </c>
      <c r="D1056" s="104" t="s">
        <v>21</v>
      </c>
      <c r="E1056" s="104" t="s">
        <v>67</v>
      </c>
      <c r="F1056" s="104">
        <v>251.5</v>
      </c>
      <c r="G1056" s="104">
        <v>249.5</v>
      </c>
      <c r="H1056" s="104">
        <v>252.5</v>
      </c>
      <c r="I1056" s="104">
        <v>253.5</v>
      </c>
      <c r="J1056" s="104">
        <v>254.5</v>
      </c>
      <c r="K1056" s="104">
        <v>252.5</v>
      </c>
      <c r="L1056" s="104">
        <v>3500</v>
      </c>
      <c r="M1056" s="105">
        <f t="shared" ref="M1056" si="786">IF(D1056="BUY",(K1056-F1056)*(L1056),(F1056-K1056)*(L1056))</f>
        <v>3500</v>
      </c>
      <c r="N1056" s="106">
        <f t="shared" ref="N1056" si="787">M1056/(L1056)/F1056%</f>
        <v>0.39761431411530812</v>
      </c>
    </row>
    <row r="1057" spans="1:14">
      <c r="A1057" s="104">
        <v>46</v>
      </c>
      <c r="B1057" s="136">
        <v>43137</v>
      </c>
      <c r="C1057" s="104" t="s">
        <v>20</v>
      </c>
      <c r="D1057" s="104" t="s">
        <v>21</v>
      </c>
      <c r="E1057" s="104" t="s">
        <v>87</v>
      </c>
      <c r="F1057" s="104">
        <v>277</v>
      </c>
      <c r="G1057" s="104">
        <v>274</v>
      </c>
      <c r="H1057" s="104">
        <v>278.5</v>
      </c>
      <c r="I1057" s="104">
        <v>280</v>
      </c>
      <c r="J1057" s="104">
        <v>281.5</v>
      </c>
      <c r="K1057" s="104">
        <v>278.5</v>
      </c>
      <c r="L1057" s="104">
        <v>2400</v>
      </c>
      <c r="M1057" s="105">
        <f t="shared" ref="M1057" si="788">IF(D1057="BUY",(K1057-F1057)*(L1057),(F1057-K1057)*(L1057))</f>
        <v>3600</v>
      </c>
      <c r="N1057" s="106">
        <f t="shared" ref="N1057" si="789">M1057/(L1057)/F1057%</f>
        <v>0.54151624548736466</v>
      </c>
    </row>
    <row r="1058" spans="1:14">
      <c r="A1058" s="104">
        <v>47</v>
      </c>
      <c r="B1058" s="136">
        <v>43137</v>
      </c>
      <c r="C1058" s="104" t="s">
        <v>20</v>
      </c>
      <c r="D1058" s="104" t="s">
        <v>21</v>
      </c>
      <c r="E1058" s="104" t="s">
        <v>323</v>
      </c>
      <c r="F1058" s="104">
        <v>309</v>
      </c>
      <c r="G1058" s="104">
        <v>305</v>
      </c>
      <c r="H1058" s="104">
        <v>311.5</v>
      </c>
      <c r="I1058" s="104">
        <v>314</v>
      </c>
      <c r="J1058" s="104">
        <v>316.5</v>
      </c>
      <c r="K1058" s="104">
        <v>316.5</v>
      </c>
      <c r="L1058" s="104">
        <v>1600</v>
      </c>
      <c r="M1058" s="105">
        <f t="shared" ref="M1058" si="790">IF(D1058="BUY",(K1058-F1058)*(L1058),(F1058-K1058)*(L1058))</f>
        <v>12000</v>
      </c>
      <c r="N1058" s="106">
        <f t="shared" ref="N1058" si="791">M1058/(L1058)/F1058%</f>
        <v>2.4271844660194177</v>
      </c>
    </row>
    <row r="1059" spans="1:14">
      <c r="A1059" s="104">
        <v>48</v>
      </c>
      <c r="B1059" s="136">
        <v>43137</v>
      </c>
      <c r="C1059" s="104" t="s">
        <v>20</v>
      </c>
      <c r="D1059" s="104" t="s">
        <v>47</v>
      </c>
      <c r="E1059" s="104" t="s">
        <v>57</v>
      </c>
      <c r="F1059" s="104">
        <v>538</v>
      </c>
      <c r="G1059" s="104">
        <v>543</v>
      </c>
      <c r="H1059" s="104">
        <v>535</v>
      </c>
      <c r="I1059" s="104">
        <v>532</v>
      </c>
      <c r="J1059" s="104">
        <v>529</v>
      </c>
      <c r="K1059" s="104">
        <v>543</v>
      </c>
      <c r="L1059" s="104">
        <v>1200</v>
      </c>
      <c r="M1059" s="105">
        <f t="shared" ref="M1059" si="792">IF(D1059="BUY",(K1059-F1059)*(L1059),(F1059-K1059)*(L1059))</f>
        <v>-6000</v>
      </c>
      <c r="N1059" s="106">
        <f t="shared" ref="N1059" si="793">M1059/(L1059)/F1059%</f>
        <v>-0.92936802973977695</v>
      </c>
    </row>
    <row r="1060" spans="1:14">
      <c r="A1060" s="104">
        <v>49</v>
      </c>
      <c r="B1060" s="136">
        <v>43136</v>
      </c>
      <c r="C1060" s="104" t="s">
        <v>20</v>
      </c>
      <c r="D1060" s="104" t="s">
        <v>21</v>
      </c>
      <c r="E1060" s="104" t="s">
        <v>276</v>
      </c>
      <c r="F1060" s="104">
        <v>208</v>
      </c>
      <c r="G1060" s="104">
        <v>206.5</v>
      </c>
      <c r="H1060" s="104">
        <v>208.8</v>
      </c>
      <c r="I1060" s="104">
        <v>209.6</v>
      </c>
      <c r="J1060" s="104">
        <v>210.4</v>
      </c>
      <c r="K1060" s="104">
        <v>208.8</v>
      </c>
      <c r="L1060" s="104">
        <v>4500</v>
      </c>
      <c r="M1060" s="105">
        <f t="shared" ref="M1060:M1061" si="794">IF(D1060="BUY",(K1060-F1060)*(L1060),(F1060-K1060)*(L1060))</f>
        <v>3600.0000000000509</v>
      </c>
      <c r="N1060" s="106">
        <f t="shared" ref="N1060:N1061" si="795">M1060/(L1060)/F1060%</f>
        <v>0.38461538461539008</v>
      </c>
    </row>
    <row r="1061" spans="1:14">
      <c r="A1061" s="104">
        <v>50</v>
      </c>
      <c r="B1061" s="136">
        <v>43136</v>
      </c>
      <c r="C1061" s="104" t="s">
        <v>20</v>
      </c>
      <c r="D1061" s="104" t="s">
        <v>21</v>
      </c>
      <c r="E1061" s="104" t="s">
        <v>61</v>
      </c>
      <c r="F1061" s="104">
        <v>262</v>
      </c>
      <c r="G1061" s="104">
        <v>260.5</v>
      </c>
      <c r="H1061" s="104">
        <v>262.8</v>
      </c>
      <c r="I1061" s="104">
        <v>263.39999999999998</v>
      </c>
      <c r="J1061" s="104">
        <v>264.2</v>
      </c>
      <c r="K1061" s="104">
        <v>260.5</v>
      </c>
      <c r="L1061" s="104">
        <v>4500</v>
      </c>
      <c r="M1061" s="105">
        <f t="shared" si="794"/>
        <v>-6750</v>
      </c>
      <c r="N1061" s="106">
        <f t="shared" si="795"/>
        <v>-0.5725190839694656</v>
      </c>
    </row>
    <row r="1062" spans="1:14">
      <c r="A1062" s="104">
        <v>51</v>
      </c>
      <c r="B1062" s="136">
        <v>43136</v>
      </c>
      <c r="C1062" s="104" t="s">
        <v>20</v>
      </c>
      <c r="D1062" s="104" t="s">
        <v>21</v>
      </c>
      <c r="E1062" s="104" t="s">
        <v>51</v>
      </c>
      <c r="F1062" s="104">
        <v>156</v>
      </c>
      <c r="G1062" s="104">
        <v>154.5</v>
      </c>
      <c r="H1062" s="104">
        <v>157</v>
      </c>
      <c r="I1062" s="104">
        <v>157.80000000000001</v>
      </c>
      <c r="J1062" s="104">
        <v>158.6</v>
      </c>
      <c r="K1062" s="104">
        <v>158.6</v>
      </c>
      <c r="L1062" s="104">
        <v>4500</v>
      </c>
      <c r="M1062" s="105">
        <f t="shared" ref="M1062" si="796">IF(D1062="BUY",(K1062-F1062)*(L1062),(F1062-K1062)*(L1062))</f>
        <v>11699.999999999975</v>
      </c>
      <c r="N1062" s="106">
        <f t="shared" ref="N1062" si="797">M1062/(L1062)/F1062%</f>
        <v>1.666666666666663</v>
      </c>
    </row>
    <row r="1063" spans="1:14">
      <c r="A1063" s="104">
        <v>52</v>
      </c>
      <c r="B1063" s="136">
        <v>43133</v>
      </c>
      <c r="C1063" s="104" t="s">
        <v>20</v>
      </c>
      <c r="D1063" s="104" t="s">
        <v>47</v>
      </c>
      <c r="E1063" s="104" t="s">
        <v>48</v>
      </c>
      <c r="F1063" s="104">
        <v>139</v>
      </c>
      <c r="G1063" s="104">
        <v>140</v>
      </c>
      <c r="H1063" s="104">
        <v>138.5</v>
      </c>
      <c r="I1063" s="104">
        <v>138</v>
      </c>
      <c r="J1063" s="104">
        <v>137.5</v>
      </c>
      <c r="K1063" s="104">
        <v>137.5</v>
      </c>
      <c r="L1063" s="104">
        <v>6000</v>
      </c>
      <c r="M1063" s="105">
        <f t="shared" ref="M1063" si="798">IF(D1063="BUY",(K1063-F1063)*(L1063),(F1063-K1063)*(L1063))</f>
        <v>9000</v>
      </c>
      <c r="N1063" s="106">
        <f t="shared" ref="N1063" si="799">M1063/(L1063)/F1063%</f>
        <v>1.0791366906474822</v>
      </c>
    </row>
    <row r="1064" spans="1:14">
      <c r="A1064" s="104">
        <v>53</v>
      </c>
      <c r="B1064" s="136">
        <v>43133</v>
      </c>
      <c r="C1064" s="104" t="s">
        <v>20</v>
      </c>
      <c r="D1064" s="104" t="s">
        <v>21</v>
      </c>
      <c r="E1064" s="104" t="s">
        <v>65</v>
      </c>
      <c r="F1064" s="104">
        <v>340.5</v>
      </c>
      <c r="G1064" s="104">
        <v>336</v>
      </c>
      <c r="H1064" s="104">
        <v>343</v>
      </c>
      <c r="I1064" s="104">
        <v>345.5</v>
      </c>
      <c r="J1064" s="104">
        <v>348</v>
      </c>
      <c r="K1064" s="104">
        <v>345.5</v>
      </c>
      <c r="L1064" s="104">
        <v>1750</v>
      </c>
      <c r="M1064" s="105">
        <f t="shared" ref="M1064:M1065" si="800">IF(D1064="BUY",(K1064-F1064)*(L1064),(F1064-K1064)*(L1064))</f>
        <v>8750</v>
      </c>
      <c r="N1064" s="106">
        <f t="shared" ref="N1064:N1065" si="801">M1064/(L1064)/F1064%</f>
        <v>1.4684287812041117</v>
      </c>
    </row>
    <row r="1065" spans="1:14">
      <c r="A1065" s="104">
        <v>54</v>
      </c>
      <c r="B1065" s="136">
        <v>43133</v>
      </c>
      <c r="C1065" s="104" t="s">
        <v>20</v>
      </c>
      <c r="D1065" s="104" t="s">
        <v>47</v>
      </c>
      <c r="E1065" s="104" t="s">
        <v>104</v>
      </c>
      <c r="F1065" s="104">
        <v>804</v>
      </c>
      <c r="G1065" s="104">
        <v>810</v>
      </c>
      <c r="H1065" s="104">
        <v>801</v>
      </c>
      <c r="I1065" s="104">
        <v>798</v>
      </c>
      <c r="J1065" s="104">
        <v>795</v>
      </c>
      <c r="K1065" s="104">
        <v>795</v>
      </c>
      <c r="L1065" s="104">
        <v>1500</v>
      </c>
      <c r="M1065" s="105">
        <f t="shared" si="800"/>
        <v>13500</v>
      </c>
      <c r="N1065" s="106">
        <f t="shared" si="801"/>
        <v>1.119402985074627</v>
      </c>
    </row>
    <row r="1066" spans="1:14">
      <c r="A1066" s="104">
        <v>55</v>
      </c>
      <c r="B1066" s="136">
        <v>43132</v>
      </c>
      <c r="C1066" s="104" t="s">
        <v>20</v>
      </c>
      <c r="D1066" s="104" t="s">
        <v>21</v>
      </c>
      <c r="E1066" s="104" t="s">
        <v>115</v>
      </c>
      <c r="F1066" s="104">
        <v>403</v>
      </c>
      <c r="G1066" s="104">
        <v>399</v>
      </c>
      <c r="H1066" s="104">
        <v>405.5</v>
      </c>
      <c r="I1066" s="104">
        <v>408</v>
      </c>
      <c r="J1066" s="104">
        <v>410.5</v>
      </c>
      <c r="K1066" s="104">
        <v>399</v>
      </c>
      <c r="L1066" s="104">
        <v>1500</v>
      </c>
      <c r="M1066" s="105">
        <f t="shared" ref="M1066" si="802">IF(D1066="BUY",(K1066-F1066)*(L1066),(F1066-K1066)*(L1066))</f>
        <v>-6000</v>
      </c>
      <c r="N1066" s="106">
        <f t="shared" ref="N1066" si="803">M1066/(L1066)/F1066%</f>
        <v>-0.99255583126550861</v>
      </c>
    </row>
    <row r="1067" spans="1:14">
      <c r="A1067" s="104">
        <v>56</v>
      </c>
      <c r="B1067" s="136">
        <v>43132</v>
      </c>
      <c r="C1067" s="104" t="s">
        <v>20</v>
      </c>
      <c r="D1067" s="104" t="s">
        <v>21</v>
      </c>
      <c r="E1067" s="104" t="s">
        <v>124</v>
      </c>
      <c r="F1067" s="104">
        <v>362.5</v>
      </c>
      <c r="G1067" s="104">
        <v>358</v>
      </c>
      <c r="H1067" s="104">
        <v>365</v>
      </c>
      <c r="I1067" s="104">
        <v>367.5</v>
      </c>
      <c r="J1067" s="104">
        <v>370</v>
      </c>
      <c r="K1067" s="104">
        <v>367.5</v>
      </c>
      <c r="L1067" s="104">
        <v>1575</v>
      </c>
      <c r="M1067" s="105">
        <f t="shared" ref="M1067" si="804">IF(D1067="BUY",(K1067-F1067)*(L1067),(F1067-K1067)*(L1067))</f>
        <v>7875</v>
      </c>
      <c r="N1067" s="106">
        <f t="shared" ref="N1067" si="805">M1067/(L1067)/F1067%</f>
        <v>1.3793103448275863</v>
      </c>
    </row>
    <row r="1068" spans="1:14">
      <c r="A1068" s="133"/>
    </row>
    <row r="1069" spans="1:14">
      <c r="A1069" s="107" t="s">
        <v>24</v>
      </c>
      <c r="B1069" s="108"/>
      <c r="C1069" s="109"/>
      <c r="D1069" s="110"/>
      <c r="E1069" s="111"/>
      <c r="F1069" s="111"/>
      <c r="G1069" s="112"/>
      <c r="H1069" s="111"/>
      <c r="I1069" s="111"/>
      <c r="J1069" s="111"/>
      <c r="K1069" s="111"/>
      <c r="M1069" s="113"/>
      <c r="N1069" s="137"/>
    </row>
    <row r="1070" spans="1:14">
      <c r="A1070" s="107" t="s">
        <v>25</v>
      </c>
      <c r="B1070" s="108"/>
      <c r="C1070" s="109"/>
      <c r="D1070" s="110"/>
      <c r="E1070" s="111"/>
      <c r="F1070" s="111"/>
      <c r="G1070" s="112"/>
      <c r="H1070" s="111"/>
      <c r="I1070" s="111"/>
      <c r="J1070" s="111"/>
      <c r="K1070" s="111"/>
      <c r="M1070" s="113"/>
      <c r="N1070" s="113"/>
    </row>
    <row r="1071" spans="1:14">
      <c r="A1071" s="107" t="s">
        <v>25</v>
      </c>
      <c r="B1071" s="108"/>
      <c r="C1071" s="109"/>
      <c r="D1071" s="110"/>
      <c r="E1071" s="111"/>
      <c r="F1071" s="111"/>
      <c r="G1071" s="112"/>
      <c r="H1071" s="111"/>
      <c r="I1071" s="111"/>
      <c r="J1071" s="111"/>
      <c r="K1071" s="111"/>
    </row>
    <row r="1072" spans="1:14" ht="19.5" thickBot="1">
      <c r="A1072" s="109"/>
      <c r="B1072" s="108"/>
      <c r="C1072" s="111"/>
      <c r="D1072" s="111"/>
      <c r="E1072" s="111"/>
      <c r="F1072" s="114"/>
      <c r="G1072" s="115"/>
      <c r="H1072" s="116" t="s">
        <v>26</v>
      </c>
      <c r="I1072" s="116"/>
      <c r="J1072" s="117"/>
      <c r="K1072" s="117"/>
    </row>
    <row r="1073" spans="1:14">
      <c r="A1073" s="109"/>
      <c r="B1073" s="108"/>
      <c r="C1073" s="169" t="s">
        <v>27</v>
      </c>
      <c r="D1073" s="169"/>
      <c r="E1073" s="118">
        <v>56</v>
      </c>
      <c r="F1073" s="119">
        <f>F1074+F1075+F1076+F1077+F1078+F1079</f>
        <v>100</v>
      </c>
      <c r="G1073" s="111">
        <v>56</v>
      </c>
      <c r="H1073" s="120">
        <f>G1074/G1073%</f>
        <v>82.142857142857139</v>
      </c>
      <c r="I1073" s="120"/>
      <c r="J1073" s="120"/>
      <c r="K1073" s="127"/>
      <c r="M1073" s="113"/>
      <c r="N1073" s="113"/>
    </row>
    <row r="1074" spans="1:14">
      <c r="A1074" s="109"/>
      <c r="B1074" s="108"/>
      <c r="C1074" s="168" t="s">
        <v>28</v>
      </c>
      <c r="D1074" s="168"/>
      <c r="E1074" s="121">
        <v>46</v>
      </c>
      <c r="F1074" s="122">
        <f>(E1074/E1073)*100</f>
        <v>82.142857142857139</v>
      </c>
      <c r="G1074" s="111">
        <v>46</v>
      </c>
      <c r="H1074" s="117"/>
      <c r="I1074" s="117"/>
      <c r="J1074" s="111"/>
      <c r="K1074" s="117"/>
      <c r="L1074" s="113"/>
      <c r="M1074" s="111" t="s">
        <v>29</v>
      </c>
      <c r="N1074" s="111"/>
    </row>
    <row r="1075" spans="1:14">
      <c r="A1075" s="123"/>
      <c r="B1075" s="108"/>
      <c r="C1075" s="168" t="s">
        <v>30</v>
      </c>
      <c r="D1075" s="168"/>
      <c r="E1075" s="121">
        <v>0</v>
      </c>
      <c r="F1075" s="122">
        <f>(E1075/E1073)*100</f>
        <v>0</v>
      </c>
      <c r="G1075" s="124"/>
      <c r="H1075" s="111"/>
      <c r="I1075" s="111"/>
      <c r="J1075" s="111"/>
      <c r="K1075" s="117"/>
      <c r="L1075" s="117"/>
      <c r="M1075" s="109"/>
      <c r="N1075" s="109"/>
    </row>
    <row r="1076" spans="1:14">
      <c r="A1076" s="123"/>
      <c r="B1076" s="108"/>
      <c r="C1076" s="168" t="s">
        <v>31</v>
      </c>
      <c r="D1076" s="168"/>
      <c r="E1076" s="121">
        <v>0</v>
      </c>
      <c r="F1076" s="122">
        <f>(E1076/E1073)*100</f>
        <v>0</v>
      </c>
      <c r="G1076" s="124"/>
      <c r="H1076" s="111"/>
      <c r="I1076" s="111"/>
      <c r="J1076" s="111"/>
      <c r="K1076" s="117"/>
      <c r="L1076" s="117"/>
    </row>
    <row r="1077" spans="1:14">
      <c r="A1077" s="123"/>
      <c r="B1077" s="108"/>
      <c r="C1077" s="168" t="s">
        <v>32</v>
      </c>
      <c r="D1077" s="168"/>
      <c r="E1077" s="121">
        <v>10</v>
      </c>
      <c r="F1077" s="122">
        <f>(E1077/E1073)*100</f>
        <v>17.857142857142858</v>
      </c>
      <c r="G1077" s="124"/>
      <c r="H1077" s="111"/>
      <c r="I1077" s="111"/>
      <c r="J1077" s="117"/>
      <c r="K1077" s="117"/>
    </row>
    <row r="1078" spans="1:14">
      <c r="A1078" s="123"/>
      <c r="B1078" s="108"/>
      <c r="C1078" s="168" t="s">
        <v>34</v>
      </c>
      <c r="D1078" s="168"/>
      <c r="E1078" s="121">
        <v>0</v>
      </c>
      <c r="F1078" s="122">
        <f>(E1078/E1073)*100</f>
        <v>0</v>
      </c>
      <c r="G1078" s="124"/>
      <c r="H1078" s="111"/>
      <c r="I1078" s="111"/>
      <c r="J1078" s="117"/>
      <c r="K1078" s="117"/>
    </row>
    <row r="1079" spans="1:14" ht="19.5" thickBot="1">
      <c r="A1079" s="123"/>
      <c r="B1079" s="108"/>
      <c r="C1079" s="170" t="s">
        <v>35</v>
      </c>
      <c r="D1079" s="170"/>
      <c r="E1079" s="125"/>
      <c r="F1079" s="126">
        <f>(E1079/E1073)*100</f>
        <v>0</v>
      </c>
      <c r="G1079" s="124"/>
      <c r="H1079" s="111"/>
      <c r="I1079" s="111"/>
      <c r="J1079" s="127"/>
      <c r="K1079" s="127"/>
      <c r="L1079" s="113"/>
    </row>
    <row r="1080" spans="1:14">
      <c r="A1080" s="128" t="s">
        <v>36</v>
      </c>
      <c r="B1080" s="108"/>
      <c r="C1080" s="109"/>
      <c r="D1080" s="109"/>
      <c r="E1080" s="111"/>
      <c r="F1080" s="111"/>
      <c r="G1080" s="112"/>
      <c r="H1080" s="129"/>
      <c r="I1080" s="129"/>
      <c r="J1080" s="129"/>
      <c r="K1080" s="111"/>
      <c r="M1080" s="133"/>
      <c r="N1080" s="133"/>
    </row>
    <row r="1081" spans="1:14">
      <c r="A1081" s="110" t="s">
        <v>37</v>
      </c>
      <c r="B1081" s="108"/>
      <c r="C1081" s="130"/>
      <c r="D1081" s="131"/>
      <c r="E1081" s="109"/>
      <c r="F1081" s="129"/>
      <c r="G1081" s="112"/>
      <c r="H1081" s="129"/>
      <c r="I1081" s="129"/>
      <c r="J1081" s="129"/>
      <c r="K1081" s="111"/>
      <c r="M1081" s="109"/>
      <c r="N1081" s="109"/>
    </row>
    <row r="1082" spans="1:14">
      <c r="A1082" s="110" t="s">
        <v>38</v>
      </c>
      <c r="B1082" s="108"/>
      <c r="C1082" s="109"/>
      <c r="D1082" s="131"/>
      <c r="E1082" s="109"/>
      <c r="F1082" s="129"/>
      <c r="G1082" s="112"/>
      <c r="H1082" s="117"/>
      <c r="I1082" s="117"/>
      <c r="J1082" s="117"/>
      <c r="K1082" s="111"/>
    </row>
    <row r="1083" spans="1:14">
      <c r="A1083" s="110" t="s">
        <v>39</v>
      </c>
      <c r="B1083" s="130"/>
      <c r="C1083" s="109"/>
      <c r="D1083" s="131"/>
      <c r="E1083" s="109"/>
      <c r="F1083" s="129"/>
      <c r="G1083" s="115"/>
      <c r="H1083" s="117"/>
      <c r="I1083" s="117"/>
      <c r="J1083" s="117"/>
      <c r="K1083" s="111"/>
    </row>
    <row r="1084" spans="1:14">
      <c r="A1084" s="110" t="s">
        <v>40</v>
      </c>
      <c r="B1084" s="123"/>
      <c r="C1084" s="109"/>
      <c r="D1084" s="132"/>
      <c r="E1084" s="129"/>
      <c r="F1084" s="129"/>
      <c r="G1084" s="115"/>
      <c r="H1084" s="117"/>
      <c r="I1084" s="117"/>
      <c r="J1084" s="117"/>
      <c r="K1084" s="129"/>
    </row>
    <row r="1085" spans="1:14" ht="19.5" thickBot="1"/>
    <row r="1086" spans="1:14" ht="19.5" thickBot="1">
      <c r="A1086" s="159" t="s">
        <v>0</v>
      </c>
      <c r="B1086" s="159"/>
      <c r="C1086" s="159"/>
      <c r="D1086" s="159"/>
      <c r="E1086" s="159"/>
      <c r="F1086" s="159"/>
      <c r="G1086" s="159"/>
      <c r="H1086" s="159"/>
      <c r="I1086" s="159"/>
      <c r="J1086" s="159"/>
      <c r="K1086" s="159"/>
      <c r="L1086" s="159"/>
      <c r="M1086" s="159"/>
      <c r="N1086" s="159"/>
    </row>
    <row r="1087" spans="1:14" ht="19.5" thickBot="1">
      <c r="A1087" s="159"/>
      <c r="B1087" s="159"/>
      <c r="C1087" s="159"/>
      <c r="D1087" s="159"/>
      <c r="E1087" s="159"/>
      <c r="F1087" s="159"/>
      <c r="G1087" s="159"/>
      <c r="H1087" s="159"/>
      <c r="I1087" s="159"/>
      <c r="J1087" s="159"/>
      <c r="K1087" s="159"/>
      <c r="L1087" s="159"/>
      <c r="M1087" s="159"/>
      <c r="N1087" s="159"/>
    </row>
    <row r="1088" spans="1:14">
      <c r="A1088" s="159"/>
      <c r="B1088" s="159"/>
      <c r="C1088" s="159"/>
      <c r="D1088" s="159"/>
      <c r="E1088" s="159"/>
      <c r="F1088" s="159"/>
      <c r="G1088" s="159"/>
      <c r="H1088" s="159"/>
      <c r="I1088" s="159"/>
      <c r="J1088" s="159"/>
      <c r="K1088" s="159"/>
      <c r="L1088" s="159"/>
      <c r="M1088" s="159"/>
      <c r="N1088" s="159"/>
    </row>
    <row r="1089" spans="1:16">
      <c r="A1089" s="171" t="s">
        <v>1</v>
      </c>
      <c r="B1089" s="171"/>
      <c r="C1089" s="171"/>
      <c r="D1089" s="171"/>
      <c r="E1089" s="171"/>
      <c r="F1089" s="171"/>
      <c r="G1089" s="171"/>
      <c r="H1089" s="171"/>
      <c r="I1089" s="171"/>
      <c r="J1089" s="171"/>
      <c r="K1089" s="171"/>
      <c r="L1089" s="171"/>
      <c r="M1089" s="171"/>
      <c r="N1089" s="171"/>
    </row>
    <row r="1090" spans="1:16">
      <c r="A1090" s="171" t="s">
        <v>2</v>
      </c>
      <c r="B1090" s="171"/>
      <c r="C1090" s="171"/>
      <c r="D1090" s="171"/>
      <c r="E1090" s="171"/>
      <c r="F1090" s="171"/>
      <c r="G1090" s="171"/>
      <c r="H1090" s="171"/>
      <c r="I1090" s="171"/>
      <c r="J1090" s="171"/>
      <c r="K1090" s="171"/>
      <c r="L1090" s="171"/>
      <c r="M1090" s="171"/>
      <c r="N1090" s="171"/>
    </row>
    <row r="1091" spans="1:16" ht="19.5" thickBot="1">
      <c r="A1091" s="161" t="s">
        <v>3</v>
      </c>
      <c r="B1091" s="161"/>
      <c r="C1091" s="161"/>
      <c r="D1091" s="161"/>
      <c r="E1091" s="161"/>
      <c r="F1091" s="161"/>
      <c r="G1091" s="161"/>
      <c r="H1091" s="161"/>
      <c r="I1091" s="161"/>
      <c r="J1091" s="161"/>
      <c r="K1091" s="161"/>
      <c r="L1091" s="161"/>
      <c r="M1091" s="161"/>
      <c r="N1091" s="161"/>
    </row>
    <row r="1092" spans="1:16">
      <c r="A1092" s="162" t="s">
        <v>316</v>
      </c>
      <c r="B1092" s="162"/>
      <c r="C1092" s="162"/>
      <c r="D1092" s="162"/>
      <c r="E1092" s="162"/>
      <c r="F1092" s="162"/>
      <c r="G1092" s="162"/>
      <c r="H1092" s="162"/>
      <c r="I1092" s="162"/>
      <c r="J1092" s="162"/>
      <c r="K1092" s="162"/>
      <c r="L1092" s="162"/>
      <c r="M1092" s="162"/>
      <c r="N1092" s="162"/>
    </row>
    <row r="1093" spans="1:16">
      <c r="A1093" s="162" t="s">
        <v>5</v>
      </c>
      <c r="B1093" s="162"/>
      <c r="C1093" s="162"/>
      <c r="D1093" s="162"/>
      <c r="E1093" s="162"/>
      <c r="F1093" s="162"/>
      <c r="G1093" s="162"/>
      <c r="H1093" s="162"/>
      <c r="I1093" s="162"/>
      <c r="J1093" s="162"/>
      <c r="K1093" s="162"/>
      <c r="L1093" s="162"/>
      <c r="M1093" s="162"/>
      <c r="N1093" s="162"/>
    </row>
    <row r="1094" spans="1:16">
      <c r="A1094" s="163" t="s">
        <v>6</v>
      </c>
      <c r="B1094" s="164" t="s">
        <v>7</v>
      </c>
      <c r="C1094" s="164" t="s">
        <v>8</v>
      </c>
      <c r="D1094" s="163" t="s">
        <v>9</v>
      </c>
      <c r="E1094" s="163" t="s">
        <v>10</v>
      </c>
      <c r="F1094" s="164" t="s">
        <v>11</v>
      </c>
      <c r="G1094" s="164" t="s">
        <v>12</v>
      </c>
      <c r="H1094" s="165" t="s">
        <v>13</v>
      </c>
      <c r="I1094" s="165" t="s">
        <v>14</v>
      </c>
      <c r="J1094" s="165" t="s">
        <v>15</v>
      </c>
      <c r="K1094" s="166" t="s">
        <v>16</v>
      </c>
      <c r="L1094" s="164" t="s">
        <v>17</v>
      </c>
      <c r="M1094" s="164" t="s">
        <v>18</v>
      </c>
      <c r="N1094" s="164" t="s">
        <v>19</v>
      </c>
    </row>
    <row r="1095" spans="1:16">
      <c r="A1095" s="163"/>
      <c r="B1095" s="164"/>
      <c r="C1095" s="164"/>
      <c r="D1095" s="163"/>
      <c r="E1095" s="163"/>
      <c r="F1095" s="164"/>
      <c r="G1095" s="164"/>
      <c r="H1095" s="164"/>
      <c r="I1095" s="164"/>
      <c r="J1095" s="164"/>
      <c r="K1095" s="167"/>
      <c r="L1095" s="164"/>
      <c r="M1095" s="164"/>
      <c r="N1095" s="164"/>
    </row>
    <row r="1096" spans="1:16">
      <c r="A1096" s="104">
        <v>1</v>
      </c>
      <c r="B1096" s="136">
        <v>43131</v>
      </c>
      <c r="C1096" s="104" t="s">
        <v>20</v>
      </c>
      <c r="D1096" s="104" t="s">
        <v>21</v>
      </c>
      <c r="E1096" s="104" t="s">
        <v>124</v>
      </c>
      <c r="F1096" s="104">
        <v>357</v>
      </c>
      <c r="G1096" s="104">
        <v>353</v>
      </c>
      <c r="H1096" s="104">
        <v>359</v>
      </c>
      <c r="I1096" s="104">
        <v>361</v>
      </c>
      <c r="J1096" s="104">
        <v>363</v>
      </c>
      <c r="K1096" s="104">
        <v>361</v>
      </c>
      <c r="L1096" s="104">
        <v>1575</v>
      </c>
      <c r="M1096" s="105">
        <f t="shared" ref="M1096:M1098" si="806">IF(D1096="BUY",(K1096-F1096)*(L1096),(F1096-K1096)*(L1096))</f>
        <v>6300</v>
      </c>
      <c r="N1096" s="106">
        <f t="shared" ref="N1096:N1098" si="807">M1096/(L1096)/F1096%</f>
        <v>1.1204481792717087</v>
      </c>
      <c r="O1096" s="138"/>
      <c r="P1096" s="139"/>
    </row>
    <row r="1097" spans="1:16">
      <c r="A1097" s="104">
        <v>2</v>
      </c>
      <c r="B1097" s="136">
        <v>43131</v>
      </c>
      <c r="C1097" s="104" t="s">
        <v>20</v>
      </c>
      <c r="D1097" s="104" t="s">
        <v>47</v>
      </c>
      <c r="E1097" s="104" t="s">
        <v>50</v>
      </c>
      <c r="F1097" s="104">
        <v>166.8</v>
      </c>
      <c r="G1097" s="104">
        <v>168.5</v>
      </c>
      <c r="H1097" s="104">
        <v>165.8</v>
      </c>
      <c r="I1097" s="104">
        <v>164.8</v>
      </c>
      <c r="J1097" s="104">
        <v>163.80000000000001</v>
      </c>
      <c r="K1097" s="104">
        <v>168.5</v>
      </c>
      <c r="L1097" s="104">
        <v>3500</v>
      </c>
      <c r="M1097" s="105">
        <f t="shared" si="806"/>
        <v>-5949.99999999996</v>
      </c>
      <c r="N1097" s="106">
        <f t="shared" si="807"/>
        <v>-1.0191846522781705</v>
      </c>
      <c r="O1097" s="138"/>
      <c r="P1097" s="139"/>
    </row>
    <row r="1098" spans="1:16">
      <c r="A1098" s="104">
        <v>3</v>
      </c>
      <c r="B1098" s="136">
        <v>43131</v>
      </c>
      <c r="C1098" s="104" t="s">
        <v>20</v>
      </c>
      <c r="D1098" s="104" t="s">
        <v>21</v>
      </c>
      <c r="E1098" s="104" t="s">
        <v>67</v>
      </c>
      <c r="F1098" s="104">
        <v>259</v>
      </c>
      <c r="G1098" s="104">
        <v>257</v>
      </c>
      <c r="H1098" s="104">
        <v>260</v>
      </c>
      <c r="I1098" s="104">
        <v>261</v>
      </c>
      <c r="J1098" s="104">
        <v>262</v>
      </c>
      <c r="K1098" s="104">
        <v>262</v>
      </c>
      <c r="L1098" s="104">
        <v>3500</v>
      </c>
      <c r="M1098" s="105">
        <f t="shared" si="806"/>
        <v>10500</v>
      </c>
      <c r="N1098" s="106">
        <f t="shared" si="807"/>
        <v>1.1583011583011584</v>
      </c>
      <c r="O1098" s="138"/>
      <c r="P1098" s="139"/>
    </row>
    <row r="1099" spans="1:16">
      <c r="A1099" s="104">
        <v>4</v>
      </c>
      <c r="B1099" s="136">
        <v>43131</v>
      </c>
      <c r="C1099" s="104" t="s">
        <v>20</v>
      </c>
      <c r="D1099" s="104" t="s">
        <v>47</v>
      </c>
      <c r="E1099" s="104" t="s">
        <v>66</v>
      </c>
      <c r="F1099" s="104">
        <v>116</v>
      </c>
      <c r="G1099" s="104">
        <v>117</v>
      </c>
      <c r="H1099" s="104">
        <v>115.5</v>
      </c>
      <c r="I1099" s="104">
        <v>115</v>
      </c>
      <c r="J1099" s="104">
        <v>114.5</v>
      </c>
      <c r="K1099" s="104">
        <v>114.5</v>
      </c>
      <c r="L1099" s="104">
        <v>6000</v>
      </c>
      <c r="M1099" s="105">
        <f t="shared" ref="M1099" si="808">IF(D1099="BUY",(K1099-F1099)*(L1099),(F1099-K1099)*(L1099))</f>
        <v>9000</v>
      </c>
      <c r="N1099" s="106">
        <f t="shared" ref="N1099" si="809">M1099/(L1099)/F1099%</f>
        <v>1.2931034482758621</v>
      </c>
      <c r="O1099" s="138"/>
      <c r="P1099" s="139"/>
    </row>
    <row r="1100" spans="1:16">
      <c r="A1100" s="104">
        <v>5</v>
      </c>
      <c r="B1100" s="136">
        <v>43130</v>
      </c>
      <c r="C1100" s="104" t="s">
        <v>20</v>
      </c>
      <c r="D1100" s="104" t="s">
        <v>21</v>
      </c>
      <c r="E1100" s="104" t="s">
        <v>209</v>
      </c>
      <c r="F1100" s="104">
        <v>388.5</v>
      </c>
      <c r="G1100" s="104">
        <v>384.5</v>
      </c>
      <c r="H1100" s="104">
        <v>391</v>
      </c>
      <c r="I1100" s="104">
        <v>393.5</v>
      </c>
      <c r="J1100" s="104">
        <v>393</v>
      </c>
      <c r="K1100" s="104">
        <v>393</v>
      </c>
      <c r="L1100" s="104">
        <v>1575</v>
      </c>
      <c r="M1100" s="105">
        <f t="shared" ref="M1100" si="810">IF(D1100="BUY",(K1100-F1100)*(L1100),(F1100-K1100)*(L1100))</f>
        <v>7087.5</v>
      </c>
      <c r="N1100" s="106">
        <f t="shared" ref="N1100" si="811">M1100/(L1100)/F1100%</f>
        <v>1.1583011583011584</v>
      </c>
      <c r="O1100" s="138"/>
      <c r="P1100" s="139"/>
    </row>
    <row r="1101" spans="1:16">
      <c r="A1101" s="104">
        <v>6</v>
      </c>
      <c r="B1101" s="136">
        <v>43130</v>
      </c>
      <c r="C1101" s="104" t="s">
        <v>20</v>
      </c>
      <c r="D1101" s="104" t="s">
        <v>21</v>
      </c>
      <c r="E1101" s="104" t="s">
        <v>248</v>
      </c>
      <c r="F1101" s="104">
        <v>629</v>
      </c>
      <c r="G1101" s="104">
        <v>625</v>
      </c>
      <c r="H1101" s="104">
        <v>631.5</v>
      </c>
      <c r="I1101" s="104">
        <v>634</v>
      </c>
      <c r="J1101" s="104">
        <v>636.5</v>
      </c>
      <c r="K1101" s="104">
        <v>634</v>
      </c>
      <c r="L1101" s="104">
        <v>1800</v>
      </c>
      <c r="M1101" s="105">
        <f t="shared" ref="M1101:M1103" si="812">IF(D1101="BUY",(K1101-F1101)*(L1101),(F1101-K1101)*(L1101))</f>
        <v>9000</v>
      </c>
      <c r="N1101" s="106">
        <f t="shared" ref="N1101:N1103" si="813">M1101/(L1101)/F1101%</f>
        <v>0.79491255961844198</v>
      </c>
      <c r="O1101" s="138"/>
      <c r="P1101" s="139"/>
    </row>
    <row r="1102" spans="1:16">
      <c r="A1102" s="104">
        <v>7</v>
      </c>
      <c r="B1102" s="136">
        <v>43130</v>
      </c>
      <c r="C1102" s="104" t="s">
        <v>20</v>
      </c>
      <c r="D1102" s="104" t="s">
        <v>21</v>
      </c>
      <c r="E1102" s="104" t="s">
        <v>245</v>
      </c>
      <c r="F1102" s="104">
        <v>255</v>
      </c>
      <c r="G1102" s="104">
        <v>252</v>
      </c>
      <c r="H1102" s="104">
        <v>256.5</v>
      </c>
      <c r="I1102" s="104">
        <v>258</v>
      </c>
      <c r="J1102" s="104">
        <v>259.5</v>
      </c>
      <c r="K1102" s="104">
        <v>258</v>
      </c>
      <c r="L1102" s="104">
        <v>3000</v>
      </c>
      <c r="M1102" s="105">
        <f t="shared" si="812"/>
        <v>9000</v>
      </c>
      <c r="N1102" s="106">
        <f t="shared" si="813"/>
        <v>1.1764705882352942</v>
      </c>
      <c r="O1102" s="138"/>
      <c r="P1102" s="139"/>
    </row>
    <row r="1103" spans="1:16">
      <c r="A1103" s="104">
        <v>8</v>
      </c>
      <c r="B1103" s="136">
        <v>43129</v>
      </c>
      <c r="C1103" s="104" t="s">
        <v>20</v>
      </c>
      <c r="D1103" s="104" t="s">
        <v>21</v>
      </c>
      <c r="E1103" s="104" t="s">
        <v>84</v>
      </c>
      <c r="F1103" s="104">
        <v>388</v>
      </c>
      <c r="G1103" s="104">
        <v>384</v>
      </c>
      <c r="H1103" s="104">
        <v>390.5</v>
      </c>
      <c r="I1103" s="104">
        <v>393</v>
      </c>
      <c r="J1103" s="104">
        <v>395.5</v>
      </c>
      <c r="K1103" s="104">
        <v>395.5</v>
      </c>
      <c r="L1103" s="104">
        <v>1500</v>
      </c>
      <c r="M1103" s="105">
        <f t="shared" si="812"/>
        <v>11250</v>
      </c>
      <c r="N1103" s="106">
        <f t="shared" si="813"/>
        <v>1.9329896907216495</v>
      </c>
      <c r="O1103" s="138"/>
      <c r="P1103" s="139"/>
    </row>
    <row r="1104" spans="1:16">
      <c r="A1104" s="104">
        <v>9</v>
      </c>
      <c r="B1104" s="136">
        <v>43129</v>
      </c>
      <c r="C1104" s="104" t="s">
        <v>20</v>
      </c>
      <c r="D1104" s="104" t="s">
        <v>21</v>
      </c>
      <c r="E1104" s="104" t="s">
        <v>112</v>
      </c>
      <c r="F1104" s="104">
        <v>1428</v>
      </c>
      <c r="G1104" s="104">
        <v>1415</v>
      </c>
      <c r="H1104" s="104">
        <v>1436</v>
      </c>
      <c r="I1104" s="104">
        <v>1444</v>
      </c>
      <c r="J1104" s="104">
        <v>1452</v>
      </c>
      <c r="K1104" s="104">
        <v>1415</v>
      </c>
      <c r="L1104" s="104">
        <v>400</v>
      </c>
      <c r="M1104" s="105">
        <f t="shared" ref="M1104:M1105" si="814">IF(D1104="BUY",(K1104-F1104)*(L1104),(F1104-K1104)*(L1104))</f>
        <v>-5200</v>
      </c>
      <c r="N1104" s="106">
        <f t="shared" ref="N1104:N1105" si="815">M1104/(L1104)/F1104%</f>
        <v>-0.91036414565826329</v>
      </c>
      <c r="O1104" s="138"/>
      <c r="P1104" s="139"/>
    </row>
    <row r="1105" spans="1:16">
      <c r="A1105" s="104">
        <v>10</v>
      </c>
      <c r="B1105" s="136">
        <v>43129</v>
      </c>
      <c r="C1105" s="104" t="s">
        <v>20</v>
      </c>
      <c r="D1105" s="104" t="s">
        <v>21</v>
      </c>
      <c r="E1105" s="104" t="s">
        <v>241</v>
      </c>
      <c r="F1105" s="104">
        <v>125.5</v>
      </c>
      <c r="G1105" s="104">
        <v>124.5</v>
      </c>
      <c r="H1105" s="104">
        <v>126</v>
      </c>
      <c r="I1105" s="104">
        <v>126.5</v>
      </c>
      <c r="J1105" s="104">
        <v>127</v>
      </c>
      <c r="K1105" s="104">
        <v>126.5</v>
      </c>
      <c r="L1105" s="104">
        <v>7000</v>
      </c>
      <c r="M1105" s="105">
        <f t="shared" si="814"/>
        <v>7000</v>
      </c>
      <c r="N1105" s="106">
        <f t="shared" si="815"/>
        <v>0.79681274900398413</v>
      </c>
      <c r="O1105" s="138"/>
      <c r="P1105" s="139"/>
    </row>
    <row r="1106" spans="1:16">
      <c r="A1106" s="104">
        <v>11</v>
      </c>
      <c r="B1106" s="136">
        <v>43125</v>
      </c>
      <c r="C1106" s="104" t="s">
        <v>20</v>
      </c>
      <c r="D1106" s="104" t="s">
        <v>21</v>
      </c>
      <c r="E1106" s="104" t="s">
        <v>326</v>
      </c>
      <c r="F1106" s="104">
        <v>212</v>
      </c>
      <c r="G1106" s="104">
        <v>210</v>
      </c>
      <c r="H1106" s="104">
        <v>213</v>
      </c>
      <c r="I1106" s="104">
        <v>214</v>
      </c>
      <c r="J1106" s="104">
        <v>215</v>
      </c>
      <c r="K1106" s="104">
        <v>215</v>
      </c>
      <c r="L1106" s="104">
        <v>4000</v>
      </c>
      <c r="M1106" s="105">
        <f t="shared" ref="M1106" si="816">IF(D1106="BUY",(K1106-F1106)*(L1106),(F1106-K1106)*(L1106))</f>
        <v>12000</v>
      </c>
      <c r="N1106" s="106">
        <f t="shared" ref="N1106" si="817">M1106/(L1106)/F1106%</f>
        <v>1.4150943396226414</v>
      </c>
      <c r="O1106" s="138"/>
      <c r="P1106" s="139"/>
    </row>
    <row r="1107" spans="1:16">
      <c r="A1107" s="104">
        <v>12</v>
      </c>
      <c r="B1107" s="136">
        <v>43125</v>
      </c>
      <c r="C1107" s="104" t="s">
        <v>20</v>
      </c>
      <c r="D1107" s="104" t="s">
        <v>21</v>
      </c>
      <c r="E1107" s="104" t="s">
        <v>270</v>
      </c>
      <c r="F1107" s="104">
        <v>386</v>
      </c>
      <c r="G1107" s="104">
        <v>383</v>
      </c>
      <c r="H1107" s="104">
        <v>388</v>
      </c>
      <c r="I1107" s="104">
        <v>390</v>
      </c>
      <c r="J1107" s="104">
        <v>392</v>
      </c>
      <c r="K1107" s="104">
        <v>383</v>
      </c>
      <c r="L1107" s="104">
        <v>2200</v>
      </c>
      <c r="M1107" s="105">
        <f t="shared" ref="M1107:M1108" si="818">IF(D1107="BUY",(K1107-F1107)*(L1107),(F1107-K1107)*(L1107))</f>
        <v>-6600</v>
      </c>
      <c r="N1107" s="106">
        <f t="shared" ref="N1107:N1108" si="819">M1107/(L1107)/F1107%</f>
        <v>-0.77720207253886009</v>
      </c>
      <c r="O1107" s="138"/>
      <c r="P1107" s="139"/>
    </row>
    <row r="1108" spans="1:16">
      <c r="A1108" s="104">
        <v>13</v>
      </c>
      <c r="B1108" s="136">
        <v>43125</v>
      </c>
      <c r="C1108" s="104" t="s">
        <v>20</v>
      </c>
      <c r="D1108" s="104" t="s">
        <v>21</v>
      </c>
      <c r="E1108" s="104" t="s">
        <v>325</v>
      </c>
      <c r="F1108" s="104">
        <v>162</v>
      </c>
      <c r="G1108" s="104">
        <v>160</v>
      </c>
      <c r="H1108" s="104">
        <v>163</v>
      </c>
      <c r="I1108" s="104">
        <v>164</v>
      </c>
      <c r="J1108" s="104">
        <v>165</v>
      </c>
      <c r="K1108" s="104">
        <v>164</v>
      </c>
      <c r="L1108" s="104">
        <v>4000</v>
      </c>
      <c r="M1108" s="105">
        <f t="shared" si="818"/>
        <v>8000</v>
      </c>
      <c r="N1108" s="106">
        <f t="shared" si="819"/>
        <v>1.2345679012345678</v>
      </c>
      <c r="O1108" s="138"/>
      <c r="P1108" s="139"/>
    </row>
    <row r="1109" spans="1:16">
      <c r="A1109" s="104">
        <v>14</v>
      </c>
      <c r="B1109" s="136">
        <v>43124</v>
      </c>
      <c r="C1109" s="104" t="s">
        <v>20</v>
      </c>
      <c r="D1109" s="104" t="s">
        <v>21</v>
      </c>
      <c r="E1109" s="104" t="s">
        <v>323</v>
      </c>
      <c r="F1109" s="104">
        <v>376</v>
      </c>
      <c r="G1109" s="104">
        <v>372</v>
      </c>
      <c r="H1109" s="104">
        <v>378.5</v>
      </c>
      <c r="I1109" s="104">
        <v>381</v>
      </c>
      <c r="J1109" s="104">
        <v>383</v>
      </c>
      <c r="K1109" s="104">
        <v>381</v>
      </c>
      <c r="L1109" s="104">
        <v>1600</v>
      </c>
      <c r="M1109" s="105">
        <f t="shared" ref="M1109" si="820">IF(D1109="BUY",(K1109-F1109)*(L1109),(F1109-K1109)*(L1109))</f>
        <v>8000</v>
      </c>
      <c r="N1109" s="106">
        <f t="shared" ref="N1109" si="821">M1109/(L1109)/F1109%</f>
        <v>1.3297872340425532</v>
      </c>
      <c r="O1109" s="138"/>
      <c r="P1109" s="139"/>
    </row>
    <row r="1110" spans="1:16">
      <c r="A1110" s="104">
        <v>15</v>
      </c>
      <c r="B1110" s="136">
        <v>43124</v>
      </c>
      <c r="C1110" s="104" t="s">
        <v>20</v>
      </c>
      <c r="D1110" s="104" t="s">
        <v>21</v>
      </c>
      <c r="E1110" s="104" t="s">
        <v>176</v>
      </c>
      <c r="F1110" s="104">
        <v>603</v>
      </c>
      <c r="G1110" s="104">
        <v>597.5</v>
      </c>
      <c r="H1110" s="104">
        <v>606</v>
      </c>
      <c r="I1110" s="104">
        <v>609</v>
      </c>
      <c r="J1110" s="104">
        <v>612</v>
      </c>
      <c r="K1110" s="104">
        <v>612</v>
      </c>
      <c r="L1110" s="104">
        <v>1200</v>
      </c>
      <c r="M1110" s="105">
        <f t="shared" ref="M1110:M1112" si="822">IF(D1110="BUY",(K1110-F1110)*(L1110),(F1110-K1110)*(L1110))</f>
        <v>10800</v>
      </c>
      <c r="N1110" s="106">
        <f t="shared" ref="N1110:N1112" si="823">M1110/(L1110)/F1110%</f>
        <v>1.4925373134328357</v>
      </c>
      <c r="O1110" s="138"/>
      <c r="P1110" s="139"/>
    </row>
    <row r="1111" spans="1:16">
      <c r="A1111" s="104">
        <v>16</v>
      </c>
      <c r="B1111" s="136">
        <v>43124</v>
      </c>
      <c r="C1111" s="104" t="s">
        <v>20</v>
      </c>
      <c r="D1111" s="104" t="s">
        <v>21</v>
      </c>
      <c r="E1111" s="104" t="s">
        <v>271</v>
      </c>
      <c r="F1111" s="104">
        <v>3215</v>
      </c>
      <c r="G1111" s="104">
        <v>3190</v>
      </c>
      <c r="H1111" s="104">
        <v>3230</v>
      </c>
      <c r="I1111" s="104">
        <v>3245</v>
      </c>
      <c r="J1111" s="104">
        <v>3260</v>
      </c>
      <c r="K1111" s="104">
        <v>3245</v>
      </c>
      <c r="L1111" s="104">
        <v>250</v>
      </c>
      <c r="M1111" s="105">
        <f t="shared" si="822"/>
        <v>7500</v>
      </c>
      <c r="N1111" s="106">
        <f t="shared" si="823"/>
        <v>0.93312597200622083</v>
      </c>
      <c r="O1111" s="138"/>
      <c r="P1111" s="139"/>
    </row>
    <row r="1112" spans="1:16">
      <c r="A1112" s="104">
        <v>17</v>
      </c>
      <c r="B1112" s="136">
        <v>43124</v>
      </c>
      <c r="C1112" s="104" t="s">
        <v>20</v>
      </c>
      <c r="D1112" s="104" t="s">
        <v>21</v>
      </c>
      <c r="E1112" s="104" t="s">
        <v>176</v>
      </c>
      <c r="F1112" s="104">
        <v>593</v>
      </c>
      <c r="G1112" s="104">
        <v>588</v>
      </c>
      <c r="H1112" s="104">
        <v>596</v>
      </c>
      <c r="I1112" s="104">
        <v>599</v>
      </c>
      <c r="J1112" s="104">
        <v>602</v>
      </c>
      <c r="K1112" s="104">
        <v>602</v>
      </c>
      <c r="L1112" s="104">
        <v>1200</v>
      </c>
      <c r="M1112" s="105">
        <f t="shared" si="822"/>
        <v>10800</v>
      </c>
      <c r="N1112" s="106">
        <f t="shared" si="823"/>
        <v>1.5177065767284992</v>
      </c>
      <c r="O1112" s="138"/>
      <c r="P1112" s="139"/>
    </row>
    <row r="1113" spans="1:16">
      <c r="A1113" s="104">
        <v>18</v>
      </c>
      <c r="B1113" s="136">
        <v>43123</v>
      </c>
      <c r="C1113" s="104" t="s">
        <v>20</v>
      </c>
      <c r="D1113" s="104" t="s">
        <v>21</v>
      </c>
      <c r="E1113" s="104" t="s">
        <v>248</v>
      </c>
      <c r="F1113" s="104">
        <v>629</v>
      </c>
      <c r="G1113" s="104">
        <v>625</v>
      </c>
      <c r="H1113" s="104">
        <v>631</v>
      </c>
      <c r="I1113" s="104">
        <v>633</v>
      </c>
      <c r="J1113" s="104">
        <v>635</v>
      </c>
      <c r="K1113" s="104">
        <v>635</v>
      </c>
      <c r="L1113" s="104">
        <v>1800</v>
      </c>
      <c r="M1113" s="105">
        <f t="shared" ref="M1113" si="824">IF(D1113="BUY",(K1113-F1113)*(L1113),(F1113-K1113)*(L1113))</f>
        <v>10800</v>
      </c>
      <c r="N1113" s="106">
        <f t="shared" ref="N1113" si="825">M1113/(L1113)/F1113%</f>
        <v>0.95389507154213038</v>
      </c>
      <c r="O1113" s="138"/>
      <c r="P1113" s="139"/>
    </row>
    <row r="1114" spans="1:16">
      <c r="A1114" s="104">
        <v>19</v>
      </c>
      <c r="B1114" s="136">
        <v>43123</v>
      </c>
      <c r="C1114" s="104" t="s">
        <v>20</v>
      </c>
      <c r="D1114" s="104" t="s">
        <v>21</v>
      </c>
      <c r="E1114" s="104" t="s">
        <v>67</v>
      </c>
      <c r="F1114" s="104">
        <v>267.5</v>
      </c>
      <c r="G1114" s="104">
        <v>265.5</v>
      </c>
      <c r="H1114" s="104">
        <v>268.5</v>
      </c>
      <c r="I1114" s="104">
        <v>269.5</v>
      </c>
      <c r="J1114" s="104">
        <v>270.5</v>
      </c>
      <c r="K1114" s="104">
        <v>270.5</v>
      </c>
      <c r="L1114" s="104">
        <v>3500</v>
      </c>
      <c r="M1114" s="105">
        <f t="shared" ref="M1114:M1118" si="826">IF(D1114="BUY",(K1114-F1114)*(L1114),(F1114-K1114)*(L1114))</f>
        <v>10500</v>
      </c>
      <c r="N1114" s="106">
        <f t="shared" ref="N1114:N1117" si="827">M1114/(L1114)/F1114%</f>
        <v>1.1214953271028039</v>
      </c>
      <c r="O1114" s="138"/>
      <c r="P1114" s="139"/>
    </row>
    <row r="1115" spans="1:16">
      <c r="A1115" s="104">
        <v>20</v>
      </c>
      <c r="B1115" s="136">
        <v>43123</v>
      </c>
      <c r="C1115" s="104" t="s">
        <v>20</v>
      </c>
      <c r="D1115" s="104" t="s">
        <v>21</v>
      </c>
      <c r="E1115" s="104" t="s">
        <v>65</v>
      </c>
      <c r="F1115" s="104">
        <v>342</v>
      </c>
      <c r="G1115" s="104">
        <v>338.5</v>
      </c>
      <c r="H1115" s="104">
        <v>344</v>
      </c>
      <c r="I1115" s="104">
        <v>346</v>
      </c>
      <c r="J1115" s="104">
        <v>348</v>
      </c>
      <c r="K1115" s="104">
        <v>346</v>
      </c>
      <c r="L1115" s="104">
        <v>1750</v>
      </c>
      <c r="M1115" s="105">
        <f t="shared" si="826"/>
        <v>7000</v>
      </c>
      <c r="N1115" s="106">
        <f t="shared" si="827"/>
        <v>1.1695906432748537</v>
      </c>
      <c r="O1115" s="138"/>
      <c r="P1115" s="139"/>
    </row>
    <row r="1116" spans="1:16">
      <c r="A1116" s="104">
        <v>21</v>
      </c>
      <c r="B1116" s="136">
        <v>43123</v>
      </c>
      <c r="C1116" s="104" t="s">
        <v>20</v>
      </c>
      <c r="D1116" s="104" t="s">
        <v>21</v>
      </c>
      <c r="E1116" s="104" t="s">
        <v>61</v>
      </c>
      <c r="F1116" s="104">
        <v>284</v>
      </c>
      <c r="G1116" s="104">
        <v>282.3</v>
      </c>
      <c r="H1116" s="104">
        <v>285</v>
      </c>
      <c r="I1116" s="104">
        <v>285.8</v>
      </c>
      <c r="J1116" s="104">
        <v>286.60000000000002</v>
      </c>
      <c r="K1116" s="104">
        <v>286.60000000000002</v>
      </c>
      <c r="L1116" s="104">
        <v>4500</v>
      </c>
      <c r="M1116" s="105">
        <f t="shared" si="826"/>
        <v>11700.000000000102</v>
      </c>
      <c r="N1116" s="106">
        <f t="shared" si="827"/>
        <v>0.91549295774648698</v>
      </c>
      <c r="O1116" s="138"/>
    </row>
    <row r="1117" spans="1:16">
      <c r="A1117" s="104">
        <v>22</v>
      </c>
      <c r="B1117" s="136">
        <v>43123</v>
      </c>
      <c r="C1117" s="104" t="s">
        <v>20</v>
      </c>
      <c r="D1117" s="104" t="s">
        <v>21</v>
      </c>
      <c r="E1117" s="104" t="s">
        <v>126</v>
      </c>
      <c r="F1117" s="104">
        <v>770</v>
      </c>
      <c r="G1117" s="104">
        <v>763</v>
      </c>
      <c r="H1117" s="104">
        <v>774</v>
      </c>
      <c r="I1117" s="104">
        <v>778</v>
      </c>
      <c r="J1117" s="104">
        <v>782</v>
      </c>
      <c r="K1117" s="104">
        <v>782</v>
      </c>
      <c r="L1117" s="104">
        <v>1000</v>
      </c>
      <c r="M1117" s="105">
        <f t="shared" si="826"/>
        <v>12000</v>
      </c>
      <c r="N1117" s="106">
        <f t="shared" si="827"/>
        <v>1.5584415584415585</v>
      </c>
      <c r="O1117" s="138"/>
      <c r="P1117" s="139"/>
    </row>
    <row r="1118" spans="1:16">
      <c r="A1118" s="104">
        <v>23</v>
      </c>
      <c r="B1118" s="136">
        <v>43122</v>
      </c>
      <c r="C1118" s="104" t="s">
        <v>20</v>
      </c>
      <c r="D1118" s="104" t="s">
        <v>21</v>
      </c>
      <c r="E1118" s="104" t="s">
        <v>269</v>
      </c>
      <c r="F1118" s="104">
        <v>575</v>
      </c>
      <c r="G1118" s="104">
        <v>569</v>
      </c>
      <c r="H1118" s="104">
        <v>579</v>
      </c>
      <c r="I1118" s="104">
        <v>583</v>
      </c>
      <c r="J1118" s="104">
        <v>587</v>
      </c>
      <c r="K1118" s="104">
        <v>579</v>
      </c>
      <c r="L1118" s="104">
        <v>1100</v>
      </c>
      <c r="M1118" s="105">
        <f t="shared" si="826"/>
        <v>4400</v>
      </c>
      <c r="N1118" s="106">
        <f t="shared" ref="N1118" si="828">M1118/(L1118)/F1118%</f>
        <v>0.69565217391304346</v>
      </c>
      <c r="O1118" s="138"/>
      <c r="P1118" s="139"/>
    </row>
    <row r="1119" spans="1:16">
      <c r="A1119" s="104">
        <v>24</v>
      </c>
      <c r="B1119" s="136">
        <v>43122</v>
      </c>
      <c r="C1119" s="104" t="s">
        <v>20</v>
      </c>
      <c r="D1119" s="104" t="s">
        <v>21</v>
      </c>
      <c r="E1119" s="104" t="s">
        <v>112</v>
      </c>
      <c r="F1119" s="104">
        <v>1318</v>
      </c>
      <c r="G1119" s="104">
        <v>1304</v>
      </c>
      <c r="H1119" s="104">
        <v>1328</v>
      </c>
      <c r="I1119" s="104">
        <v>1338</v>
      </c>
      <c r="J1119" s="104">
        <v>1348</v>
      </c>
      <c r="K1119" s="104">
        <v>1348</v>
      </c>
      <c r="L1119" s="104">
        <v>400</v>
      </c>
      <c r="M1119" s="105">
        <f t="shared" ref="M1119:M1122" si="829">IF(D1119="BUY",(K1119-F1119)*(L1119),(F1119-K1119)*(L1119))</f>
        <v>12000</v>
      </c>
      <c r="N1119" s="106">
        <f t="shared" ref="N1119:N1122" si="830">M1119/(L1119)/F1119%</f>
        <v>2.2761760242792111</v>
      </c>
      <c r="O1119" s="138"/>
      <c r="P1119" s="139"/>
    </row>
    <row r="1120" spans="1:16">
      <c r="A1120" s="104">
        <v>25</v>
      </c>
      <c r="B1120" s="136">
        <v>43122</v>
      </c>
      <c r="C1120" s="104" t="s">
        <v>20</v>
      </c>
      <c r="D1120" s="104" t="s">
        <v>21</v>
      </c>
      <c r="E1120" s="104" t="s">
        <v>176</v>
      </c>
      <c r="F1120" s="104">
        <v>563.5</v>
      </c>
      <c r="G1120" s="104">
        <v>558</v>
      </c>
      <c r="H1120" s="104">
        <v>567</v>
      </c>
      <c r="I1120" s="104">
        <v>570</v>
      </c>
      <c r="J1120" s="104">
        <v>573</v>
      </c>
      <c r="K1120" s="104">
        <v>573</v>
      </c>
      <c r="L1120" s="104">
        <v>1200</v>
      </c>
      <c r="M1120" s="105">
        <f t="shared" si="829"/>
        <v>11400</v>
      </c>
      <c r="N1120" s="106">
        <f t="shared" si="830"/>
        <v>1.6858917480035494</v>
      </c>
      <c r="O1120" s="138"/>
    </row>
    <row r="1121" spans="1:16">
      <c r="A1121" s="104">
        <v>26</v>
      </c>
      <c r="B1121" s="136">
        <v>43122</v>
      </c>
      <c r="C1121" s="104" t="s">
        <v>20</v>
      </c>
      <c r="D1121" s="104" t="s">
        <v>21</v>
      </c>
      <c r="E1121" s="104" t="s">
        <v>116</v>
      </c>
      <c r="F1121" s="104">
        <v>751</v>
      </c>
      <c r="G1121" s="104">
        <v>746</v>
      </c>
      <c r="H1121" s="104">
        <v>754</v>
      </c>
      <c r="I1121" s="104">
        <v>757</v>
      </c>
      <c r="J1121" s="104">
        <v>760</v>
      </c>
      <c r="K1121" s="104">
        <v>760</v>
      </c>
      <c r="L1121" s="104">
        <v>1200</v>
      </c>
      <c r="M1121" s="105">
        <f t="shared" si="829"/>
        <v>10800</v>
      </c>
      <c r="N1121" s="106">
        <f t="shared" si="830"/>
        <v>1.1984021304926764</v>
      </c>
      <c r="O1121" s="138"/>
    </row>
    <row r="1122" spans="1:16">
      <c r="A1122" s="104">
        <v>27</v>
      </c>
      <c r="B1122" s="136">
        <v>43122</v>
      </c>
      <c r="C1122" s="104" t="s">
        <v>20</v>
      </c>
      <c r="D1122" s="104" t="s">
        <v>21</v>
      </c>
      <c r="E1122" s="104" t="s">
        <v>269</v>
      </c>
      <c r="F1122" s="104">
        <v>563.5</v>
      </c>
      <c r="G1122" s="104">
        <v>557</v>
      </c>
      <c r="H1122" s="104">
        <v>567</v>
      </c>
      <c r="I1122" s="104">
        <v>570</v>
      </c>
      <c r="J1122" s="104">
        <v>573</v>
      </c>
      <c r="K1122" s="104">
        <v>573</v>
      </c>
      <c r="L1122" s="104">
        <v>1100</v>
      </c>
      <c r="M1122" s="105">
        <f t="shared" si="829"/>
        <v>10450</v>
      </c>
      <c r="N1122" s="106">
        <f t="shared" si="830"/>
        <v>1.6858917480035494</v>
      </c>
      <c r="O1122" s="138"/>
      <c r="P1122" s="139"/>
    </row>
    <row r="1123" spans="1:16">
      <c r="A1123" s="104">
        <v>28</v>
      </c>
      <c r="B1123" s="136">
        <v>43119</v>
      </c>
      <c r="C1123" s="104" t="s">
        <v>20</v>
      </c>
      <c r="D1123" s="104" t="s">
        <v>21</v>
      </c>
      <c r="E1123" s="104" t="s">
        <v>233</v>
      </c>
      <c r="F1123" s="104">
        <v>962</v>
      </c>
      <c r="G1123" s="104">
        <v>953</v>
      </c>
      <c r="H1123" s="104">
        <v>967</v>
      </c>
      <c r="I1123" s="104">
        <v>972</v>
      </c>
      <c r="J1123" s="104">
        <v>977</v>
      </c>
      <c r="K1123" s="104">
        <v>972</v>
      </c>
      <c r="L1123" s="104">
        <v>700</v>
      </c>
      <c r="M1123" s="105">
        <f t="shared" ref="M1123:M1127" si="831">IF(D1123="BUY",(K1123-F1123)*(L1123),(F1123-K1123)*(L1123))</f>
        <v>7000</v>
      </c>
      <c r="N1123" s="106">
        <f t="shared" ref="N1123:N1127" si="832">M1123/(L1123)/F1123%</f>
        <v>1.0395010395010396</v>
      </c>
      <c r="O1123" s="138"/>
      <c r="P1123" s="139"/>
    </row>
    <row r="1124" spans="1:16">
      <c r="A1124" s="104">
        <v>29</v>
      </c>
      <c r="B1124" s="136">
        <v>43119</v>
      </c>
      <c r="C1124" s="104" t="s">
        <v>20</v>
      </c>
      <c r="D1124" s="104" t="s">
        <v>21</v>
      </c>
      <c r="E1124" s="104" t="s">
        <v>260</v>
      </c>
      <c r="F1124" s="104">
        <v>9330</v>
      </c>
      <c r="G1124" s="104">
        <v>9240</v>
      </c>
      <c r="H1124" s="104">
        <v>9385</v>
      </c>
      <c r="I1124" s="104">
        <v>9440</v>
      </c>
      <c r="J1124" s="104">
        <v>9490</v>
      </c>
      <c r="K1124" s="104">
        <v>9440</v>
      </c>
      <c r="L1124" s="104">
        <v>75</v>
      </c>
      <c r="M1124" s="105">
        <f t="shared" si="831"/>
        <v>8250</v>
      </c>
      <c r="N1124" s="106">
        <f t="shared" si="832"/>
        <v>1.1789924973204717</v>
      </c>
      <c r="P1124" s="139"/>
    </row>
    <row r="1125" spans="1:16">
      <c r="A1125" s="104">
        <v>30</v>
      </c>
      <c r="B1125" s="136">
        <v>43119</v>
      </c>
      <c r="C1125" s="104" t="s">
        <v>20</v>
      </c>
      <c r="D1125" s="104" t="s">
        <v>21</v>
      </c>
      <c r="E1125" s="104" t="s">
        <v>322</v>
      </c>
      <c r="F1125" s="104">
        <v>359</v>
      </c>
      <c r="G1125" s="104">
        <v>355.5</v>
      </c>
      <c r="H1125" s="104">
        <v>361.5</v>
      </c>
      <c r="I1125" s="104">
        <v>364</v>
      </c>
      <c r="J1125" s="104">
        <v>366.5</v>
      </c>
      <c r="K1125" s="104">
        <v>364</v>
      </c>
      <c r="L1125" s="104">
        <v>1600</v>
      </c>
      <c r="M1125" s="105">
        <f t="shared" si="831"/>
        <v>8000</v>
      </c>
      <c r="N1125" s="106">
        <f t="shared" si="832"/>
        <v>1.392757660167131</v>
      </c>
      <c r="O1125" s="138"/>
      <c r="P1125" s="139"/>
    </row>
    <row r="1126" spans="1:16">
      <c r="A1126" s="104">
        <v>31</v>
      </c>
      <c r="B1126" s="136">
        <v>43119</v>
      </c>
      <c r="C1126" s="104" t="s">
        <v>20</v>
      </c>
      <c r="D1126" s="104" t="s">
        <v>21</v>
      </c>
      <c r="E1126" s="104" t="s">
        <v>248</v>
      </c>
      <c r="F1126" s="104">
        <v>569</v>
      </c>
      <c r="G1126" s="104">
        <v>564.79999999999995</v>
      </c>
      <c r="H1126" s="104">
        <v>571.5</v>
      </c>
      <c r="I1126" s="104">
        <v>574</v>
      </c>
      <c r="J1126" s="104">
        <v>576.5</v>
      </c>
      <c r="K1126" s="104">
        <v>564.79999999999995</v>
      </c>
      <c r="L1126" s="104">
        <v>1800</v>
      </c>
      <c r="M1126" s="105">
        <f t="shared" si="831"/>
        <v>-7560.0000000000819</v>
      </c>
      <c r="N1126" s="106">
        <f t="shared" si="832"/>
        <v>-0.73813708260106248</v>
      </c>
      <c r="O1126" s="138"/>
      <c r="P1126" s="139"/>
    </row>
    <row r="1127" spans="1:16">
      <c r="A1127" s="104">
        <v>32</v>
      </c>
      <c r="B1127" s="136">
        <v>43118</v>
      </c>
      <c r="C1127" s="104" t="s">
        <v>20</v>
      </c>
      <c r="D1127" s="104" t="s">
        <v>47</v>
      </c>
      <c r="E1127" s="104" t="s">
        <v>60</v>
      </c>
      <c r="F1127" s="104">
        <v>303</v>
      </c>
      <c r="G1127" s="104">
        <v>305</v>
      </c>
      <c r="H1127" s="104">
        <v>302</v>
      </c>
      <c r="I1127" s="104">
        <v>301</v>
      </c>
      <c r="J1127" s="104">
        <v>300</v>
      </c>
      <c r="K1127" s="104">
        <v>301</v>
      </c>
      <c r="L1127" s="104">
        <v>4500</v>
      </c>
      <c r="M1127" s="105">
        <f t="shared" si="831"/>
        <v>9000</v>
      </c>
      <c r="N1127" s="106">
        <f t="shared" si="832"/>
        <v>0.66006600660066006</v>
      </c>
    </row>
    <row r="1128" spans="1:16">
      <c r="A1128" s="104">
        <v>33</v>
      </c>
      <c r="B1128" s="136">
        <v>43118</v>
      </c>
      <c r="C1128" s="104" t="s">
        <v>20</v>
      </c>
      <c r="D1128" s="104" t="s">
        <v>21</v>
      </c>
      <c r="E1128" s="104" t="s">
        <v>197</v>
      </c>
      <c r="F1128" s="104">
        <v>1029</v>
      </c>
      <c r="G1128" s="104">
        <v>1023</v>
      </c>
      <c r="H1128" s="104">
        <v>1033</v>
      </c>
      <c r="I1128" s="104">
        <v>1037</v>
      </c>
      <c r="J1128" s="104">
        <v>1041</v>
      </c>
      <c r="K1128" s="104">
        <v>1023</v>
      </c>
      <c r="L1128" s="104">
        <v>1000</v>
      </c>
      <c r="M1128" s="105">
        <f t="shared" ref="M1128:M1129" si="833">IF(D1128="BUY",(K1128-F1128)*(L1128),(F1128-K1128)*(L1128))</f>
        <v>-6000</v>
      </c>
      <c r="N1128" s="106">
        <f t="shared" ref="N1128:N1129" si="834">M1128/(L1128)/F1128%</f>
        <v>-0.58309037900874638</v>
      </c>
    </row>
    <row r="1129" spans="1:16">
      <c r="A1129" s="104">
        <v>34</v>
      </c>
      <c r="B1129" s="136">
        <v>43118</v>
      </c>
      <c r="C1129" s="104" t="s">
        <v>20</v>
      </c>
      <c r="D1129" s="104" t="s">
        <v>21</v>
      </c>
      <c r="E1129" s="104" t="s">
        <v>271</v>
      </c>
      <c r="F1129" s="104">
        <v>2885</v>
      </c>
      <c r="G1129" s="104">
        <v>2865</v>
      </c>
      <c r="H1129" s="104">
        <v>2900</v>
      </c>
      <c r="I1129" s="104">
        <v>2915</v>
      </c>
      <c r="J1129" s="104">
        <v>2930</v>
      </c>
      <c r="K1129" s="104">
        <v>2915</v>
      </c>
      <c r="L1129" s="104">
        <v>250</v>
      </c>
      <c r="M1129" s="105">
        <f t="shared" si="833"/>
        <v>7500</v>
      </c>
      <c r="N1129" s="106">
        <f t="shared" si="834"/>
        <v>1.0398613518197573</v>
      </c>
    </row>
    <row r="1130" spans="1:16">
      <c r="A1130" s="104">
        <v>35</v>
      </c>
      <c r="B1130" s="136">
        <v>43117</v>
      </c>
      <c r="C1130" s="104" t="s">
        <v>20</v>
      </c>
      <c r="D1130" s="104" t="s">
        <v>21</v>
      </c>
      <c r="E1130" s="104" t="s">
        <v>43</v>
      </c>
      <c r="F1130" s="104">
        <v>1152</v>
      </c>
      <c r="G1130" s="104">
        <v>1136</v>
      </c>
      <c r="H1130" s="104">
        <v>1160</v>
      </c>
      <c r="I1130" s="104">
        <v>1168</v>
      </c>
      <c r="J1130" s="104">
        <v>1176</v>
      </c>
      <c r="K1130" s="104">
        <v>1159.5</v>
      </c>
      <c r="L1130" s="104">
        <v>600</v>
      </c>
      <c r="M1130" s="105">
        <f t="shared" ref="M1130:M1132" si="835">IF(D1130="BUY",(K1130-F1130)*(L1130),(F1130-K1130)*(L1130))</f>
        <v>4500</v>
      </c>
      <c r="N1130" s="106">
        <f t="shared" ref="N1130:N1132" si="836">M1130/(L1130)/F1130%</f>
        <v>0.65104166666666674</v>
      </c>
    </row>
    <row r="1131" spans="1:16">
      <c r="A1131" s="104">
        <v>36</v>
      </c>
      <c r="B1131" s="136">
        <v>43117</v>
      </c>
      <c r="C1131" s="104" t="s">
        <v>20</v>
      </c>
      <c r="D1131" s="104" t="s">
        <v>21</v>
      </c>
      <c r="E1131" s="104" t="s">
        <v>161</v>
      </c>
      <c r="F1131" s="104">
        <v>435</v>
      </c>
      <c r="G1131" s="104">
        <v>432</v>
      </c>
      <c r="H1131" s="104">
        <v>436.5</v>
      </c>
      <c r="I1131" s="104">
        <v>438</v>
      </c>
      <c r="J1131" s="104">
        <v>439.5</v>
      </c>
      <c r="K1131" s="104">
        <v>438</v>
      </c>
      <c r="L1131" s="104">
        <v>2500</v>
      </c>
      <c r="M1131" s="105">
        <f t="shared" si="835"/>
        <v>7500</v>
      </c>
      <c r="N1131" s="106">
        <f t="shared" si="836"/>
        <v>0.68965517241379315</v>
      </c>
    </row>
    <row r="1132" spans="1:16">
      <c r="A1132" s="104">
        <v>37</v>
      </c>
      <c r="B1132" s="136">
        <v>43117</v>
      </c>
      <c r="C1132" s="104" t="s">
        <v>20</v>
      </c>
      <c r="D1132" s="104" t="s">
        <v>21</v>
      </c>
      <c r="E1132" s="104" t="s">
        <v>161</v>
      </c>
      <c r="F1132" s="104">
        <v>432</v>
      </c>
      <c r="G1132" s="104">
        <v>428</v>
      </c>
      <c r="H1132" s="104">
        <v>434</v>
      </c>
      <c r="I1132" s="104">
        <v>436</v>
      </c>
      <c r="J1132" s="104">
        <v>438</v>
      </c>
      <c r="K1132" s="104">
        <v>436</v>
      </c>
      <c r="L1132" s="104">
        <v>2500</v>
      </c>
      <c r="M1132" s="105">
        <f t="shared" si="835"/>
        <v>10000</v>
      </c>
      <c r="N1132" s="106">
        <f t="shared" si="836"/>
        <v>0.92592592592592582</v>
      </c>
    </row>
    <row r="1133" spans="1:16">
      <c r="A1133" s="104">
        <v>38</v>
      </c>
      <c r="B1133" s="136">
        <v>43116</v>
      </c>
      <c r="C1133" s="104" t="s">
        <v>20</v>
      </c>
      <c r="D1133" s="104" t="s">
        <v>47</v>
      </c>
      <c r="E1133" s="104" t="s">
        <v>48</v>
      </c>
      <c r="F1133" s="104">
        <v>155</v>
      </c>
      <c r="G1133" s="104">
        <v>156</v>
      </c>
      <c r="H1133" s="104">
        <v>154.5</v>
      </c>
      <c r="I1133" s="104">
        <v>154</v>
      </c>
      <c r="J1133" s="104">
        <v>153.5</v>
      </c>
      <c r="K1133" s="104">
        <v>153.5</v>
      </c>
      <c r="L1133" s="104">
        <v>6000</v>
      </c>
      <c r="M1133" s="105">
        <f t="shared" ref="M1133" si="837">IF(D1133="BUY",(K1133-F1133)*(L1133),(F1133-K1133)*(L1133))</f>
        <v>9000</v>
      </c>
      <c r="N1133" s="106">
        <f t="shared" ref="N1133" si="838">M1133/(L1133)/F1133%</f>
        <v>0.96774193548387089</v>
      </c>
    </row>
    <row r="1134" spans="1:16">
      <c r="A1134" s="104">
        <v>39</v>
      </c>
      <c r="B1134" s="136">
        <v>43116</v>
      </c>
      <c r="C1134" s="104" t="s">
        <v>20</v>
      </c>
      <c r="D1134" s="104" t="s">
        <v>47</v>
      </c>
      <c r="E1134" s="104" t="s">
        <v>48</v>
      </c>
      <c r="F1134" s="104">
        <v>157</v>
      </c>
      <c r="G1134" s="104">
        <v>158</v>
      </c>
      <c r="H1134" s="104">
        <v>156.5</v>
      </c>
      <c r="I1134" s="104">
        <v>156</v>
      </c>
      <c r="J1134" s="104">
        <v>155.5</v>
      </c>
      <c r="K1134" s="104">
        <v>155.5</v>
      </c>
      <c r="L1134" s="104">
        <v>6000</v>
      </c>
      <c r="M1134" s="105">
        <f t="shared" ref="M1134:M1135" si="839">IF(D1134="BUY",(K1134-F1134)*(L1134),(F1134-K1134)*(L1134))</f>
        <v>9000</v>
      </c>
      <c r="N1134" s="106">
        <f t="shared" ref="N1134:N1135" si="840">M1134/(L1134)/F1134%</f>
        <v>0.95541401273885351</v>
      </c>
    </row>
    <row r="1135" spans="1:16">
      <c r="A1135" s="104">
        <v>40</v>
      </c>
      <c r="B1135" s="136">
        <v>43116</v>
      </c>
      <c r="C1135" s="104" t="s">
        <v>20</v>
      </c>
      <c r="D1135" s="104" t="s">
        <v>21</v>
      </c>
      <c r="E1135" s="104" t="s">
        <v>51</v>
      </c>
      <c r="F1135" s="104">
        <v>166.5</v>
      </c>
      <c r="G1135" s="104">
        <v>165</v>
      </c>
      <c r="H1135" s="104">
        <v>167.3</v>
      </c>
      <c r="I1135" s="104">
        <v>168.1</v>
      </c>
      <c r="J1135" s="104">
        <v>169</v>
      </c>
      <c r="K1135" s="104">
        <v>165</v>
      </c>
      <c r="L1135" s="104">
        <v>3500</v>
      </c>
      <c r="M1135" s="105">
        <f t="shared" si="839"/>
        <v>-5250</v>
      </c>
      <c r="N1135" s="106">
        <f t="shared" si="840"/>
        <v>-0.90090090090090091</v>
      </c>
    </row>
    <row r="1136" spans="1:16">
      <c r="A1136" s="104">
        <v>41</v>
      </c>
      <c r="B1136" s="136">
        <v>43115</v>
      </c>
      <c r="C1136" s="104" t="s">
        <v>20</v>
      </c>
      <c r="D1136" s="104" t="s">
        <v>47</v>
      </c>
      <c r="E1136" s="104" t="s">
        <v>260</v>
      </c>
      <c r="F1136" s="104">
        <v>9420</v>
      </c>
      <c r="G1136" s="104">
        <v>9500</v>
      </c>
      <c r="H1136" s="104">
        <v>9370</v>
      </c>
      <c r="I1136" s="104">
        <v>9320</v>
      </c>
      <c r="J1136" s="104">
        <v>9270</v>
      </c>
      <c r="K1136" s="104">
        <v>9370</v>
      </c>
      <c r="L1136" s="104">
        <v>75</v>
      </c>
      <c r="M1136" s="105">
        <f t="shared" ref="M1136" si="841">IF(D1136="BUY",(K1136-F1136)*(L1136),(F1136-K1136)*(L1136))</f>
        <v>3750</v>
      </c>
      <c r="N1136" s="106">
        <f t="shared" ref="N1136" si="842">M1136/(L1136)/F1136%</f>
        <v>0.53078556263269638</v>
      </c>
    </row>
    <row r="1137" spans="1:14">
      <c r="A1137" s="104">
        <v>42</v>
      </c>
      <c r="B1137" s="136">
        <v>43115</v>
      </c>
      <c r="C1137" s="104" t="s">
        <v>20</v>
      </c>
      <c r="D1137" s="104" t="s">
        <v>21</v>
      </c>
      <c r="E1137" s="104" t="s">
        <v>321</v>
      </c>
      <c r="F1137" s="104">
        <v>585</v>
      </c>
      <c r="G1137" s="104">
        <v>580</v>
      </c>
      <c r="H1137" s="104">
        <v>588</v>
      </c>
      <c r="I1137" s="104">
        <v>591</v>
      </c>
      <c r="J1137" s="104">
        <v>594</v>
      </c>
      <c r="K1137" s="104">
        <v>591</v>
      </c>
      <c r="L1137" s="104">
        <v>1500</v>
      </c>
      <c r="M1137" s="105">
        <f t="shared" ref="M1137:M1138" si="843">IF(D1137="BUY",(K1137-F1137)*(L1137),(F1137-K1137)*(L1137))</f>
        <v>9000</v>
      </c>
      <c r="N1137" s="106">
        <f t="shared" ref="N1137:N1138" si="844">M1137/(L1137)/F1137%</f>
        <v>1.0256410256410258</v>
      </c>
    </row>
    <row r="1138" spans="1:14">
      <c r="A1138" s="104">
        <v>43</v>
      </c>
      <c r="B1138" s="136">
        <v>43115</v>
      </c>
      <c r="C1138" s="104" t="s">
        <v>20</v>
      </c>
      <c r="D1138" s="104" t="s">
        <v>21</v>
      </c>
      <c r="E1138" s="104" t="s">
        <v>75</v>
      </c>
      <c r="F1138" s="104">
        <v>1345</v>
      </c>
      <c r="G1138" s="104">
        <v>1337</v>
      </c>
      <c r="H1138" s="104">
        <v>1350</v>
      </c>
      <c r="I1138" s="104">
        <v>1355</v>
      </c>
      <c r="J1138" s="104">
        <v>1360</v>
      </c>
      <c r="K1138" s="104">
        <v>1350</v>
      </c>
      <c r="L1138" s="104">
        <v>750</v>
      </c>
      <c r="M1138" s="105">
        <f t="shared" si="843"/>
        <v>3750</v>
      </c>
      <c r="N1138" s="106">
        <f t="shared" si="844"/>
        <v>0.37174721189591081</v>
      </c>
    </row>
    <row r="1139" spans="1:14">
      <c r="A1139" s="104">
        <v>44</v>
      </c>
      <c r="B1139" s="136">
        <v>43112</v>
      </c>
      <c r="C1139" s="104" t="s">
        <v>20</v>
      </c>
      <c r="D1139" s="104" t="s">
        <v>21</v>
      </c>
      <c r="E1139" s="104" t="s">
        <v>167</v>
      </c>
      <c r="F1139" s="104">
        <v>601</v>
      </c>
      <c r="G1139" s="104">
        <v>596</v>
      </c>
      <c r="H1139" s="104">
        <v>604</v>
      </c>
      <c r="I1139" s="104">
        <v>607</v>
      </c>
      <c r="J1139" s="104">
        <v>610</v>
      </c>
      <c r="K1139" s="104">
        <v>607</v>
      </c>
      <c r="L1139" s="104">
        <v>1400</v>
      </c>
      <c r="M1139" s="105">
        <f t="shared" ref="M1139" si="845">IF(D1139="BUY",(K1139-F1139)*(L1139),(F1139-K1139)*(L1139))</f>
        <v>8400</v>
      </c>
      <c r="N1139" s="106">
        <f t="shared" ref="N1139" si="846">M1139/(L1139)/F1139%</f>
        <v>0.99833610648918469</v>
      </c>
    </row>
    <row r="1140" spans="1:14">
      <c r="A1140" s="104">
        <v>45</v>
      </c>
      <c r="B1140" s="136">
        <v>43112</v>
      </c>
      <c r="C1140" s="104" t="s">
        <v>20</v>
      </c>
      <c r="D1140" s="104" t="s">
        <v>47</v>
      </c>
      <c r="E1140" s="104" t="s">
        <v>320</v>
      </c>
      <c r="F1140" s="104">
        <v>139.5</v>
      </c>
      <c r="G1140" s="104">
        <v>141</v>
      </c>
      <c r="H1140" s="104">
        <v>138.5</v>
      </c>
      <c r="I1140" s="104">
        <v>137.5</v>
      </c>
      <c r="J1140" s="104">
        <v>136.5</v>
      </c>
      <c r="K1140" s="104">
        <v>137.5</v>
      </c>
      <c r="L1140" s="104">
        <v>4000</v>
      </c>
      <c r="M1140" s="105">
        <f t="shared" ref="M1140:M1141" si="847">IF(D1140="BUY",(K1140-F1140)*(L1140),(F1140-K1140)*(L1140))</f>
        <v>8000</v>
      </c>
      <c r="N1140" s="106">
        <f t="shared" ref="N1140:N1141" si="848">M1140/(L1140)/F1140%</f>
        <v>1.4336917562724014</v>
      </c>
    </row>
    <row r="1141" spans="1:14">
      <c r="A1141" s="104">
        <v>46</v>
      </c>
      <c r="B1141" s="136">
        <v>43112</v>
      </c>
      <c r="C1141" s="104" t="s">
        <v>20</v>
      </c>
      <c r="D1141" s="104" t="s">
        <v>21</v>
      </c>
      <c r="E1141" s="104" t="s">
        <v>232</v>
      </c>
      <c r="F1141" s="104">
        <v>252</v>
      </c>
      <c r="G1141" s="104">
        <v>249</v>
      </c>
      <c r="H1141" s="104">
        <v>253.5</v>
      </c>
      <c r="I1141" s="104">
        <v>255</v>
      </c>
      <c r="J1141" s="104">
        <v>256.5</v>
      </c>
      <c r="K1141" s="104">
        <v>253.5</v>
      </c>
      <c r="L1141" s="104">
        <v>2500</v>
      </c>
      <c r="M1141" s="105">
        <f t="shared" si="847"/>
        <v>3750</v>
      </c>
      <c r="N1141" s="106">
        <f t="shared" si="848"/>
        <v>0.59523809523809523</v>
      </c>
    </row>
    <row r="1142" spans="1:14">
      <c r="A1142" s="104">
        <v>47</v>
      </c>
      <c r="B1142" s="136">
        <v>43111</v>
      </c>
      <c r="C1142" s="104" t="s">
        <v>20</v>
      </c>
      <c r="D1142" s="104" t="s">
        <v>21</v>
      </c>
      <c r="E1142" s="104" t="s">
        <v>167</v>
      </c>
      <c r="F1142" s="104">
        <v>592</v>
      </c>
      <c r="G1142" s="104">
        <v>587.5</v>
      </c>
      <c r="H1142" s="104">
        <v>595</v>
      </c>
      <c r="I1142" s="104">
        <v>598</v>
      </c>
      <c r="J1142" s="104">
        <v>601</v>
      </c>
      <c r="K1142" s="104">
        <v>598</v>
      </c>
      <c r="L1142" s="104">
        <v>1400</v>
      </c>
      <c r="M1142" s="105">
        <f t="shared" ref="M1142" si="849">IF(D1142="BUY",(K1142-F1142)*(L1142),(F1142-K1142)*(L1142))</f>
        <v>8400</v>
      </c>
      <c r="N1142" s="106">
        <f t="shared" ref="N1142" si="850">M1142/(L1142)/F1142%</f>
        <v>1.0135135135135136</v>
      </c>
    </row>
    <row r="1143" spans="1:14">
      <c r="A1143" s="104">
        <v>48</v>
      </c>
      <c r="B1143" s="136">
        <v>43111</v>
      </c>
      <c r="C1143" s="104" t="s">
        <v>20</v>
      </c>
      <c r="D1143" s="104" t="s">
        <v>21</v>
      </c>
      <c r="E1143" s="104" t="s">
        <v>314</v>
      </c>
      <c r="F1143" s="104">
        <v>622.29999999999995</v>
      </c>
      <c r="G1143" s="104">
        <v>617</v>
      </c>
      <c r="H1143" s="104">
        <v>625.5</v>
      </c>
      <c r="I1143" s="104">
        <v>628</v>
      </c>
      <c r="J1143" s="104">
        <v>630.5</v>
      </c>
      <c r="K1143" s="104">
        <v>628</v>
      </c>
      <c r="L1143" s="104">
        <v>900</v>
      </c>
      <c r="M1143" s="105">
        <f t="shared" ref="M1143" si="851">IF(D1143="BUY",(K1143-F1143)*(L1143),(F1143-K1143)*(L1143))</f>
        <v>5130.0000000000409</v>
      </c>
      <c r="N1143" s="106">
        <f t="shared" ref="N1143" si="852">M1143/(L1143)/F1143%</f>
        <v>0.91595693395469158</v>
      </c>
    </row>
    <row r="1144" spans="1:14">
      <c r="A1144" s="104">
        <v>49</v>
      </c>
      <c r="B1144" s="136">
        <v>43110</v>
      </c>
      <c r="C1144" s="104" t="s">
        <v>20</v>
      </c>
      <c r="D1144" s="104" t="s">
        <v>21</v>
      </c>
      <c r="E1144" s="104" t="s">
        <v>233</v>
      </c>
      <c r="F1144" s="104">
        <v>917</v>
      </c>
      <c r="G1144" s="104">
        <v>906</v>
      </c>
      <c r="H1144" s="104">
        <v>923</v>
      </c>
      <c r="I1144" s="104">
        <v>929</v>
      </c>
      <c r="J1144" s="104">
        <v>935</v>
      </c>
      <c r="K1144" s="104">
        <v>923</v>
      </c>
      <c r="L1144" s="104">
        <v>700</v>
      </c>
      <c r="M1144" s="105">
        <f t="shared" ref="M1144" si="853">IF(D1144="BUY",(K1144-F1144)*(L1144),(F1144-K1144)*(L1144))</f>
        <v>4200</v>
      </c>
      <c r="N1144" s="106">
        <f t="shared" ref="N1144" si="854">M1144/(L1144)/F1144%</f>
        <v>0.65430752453653218</v>
      </c>
    </row>
    <row r="1145" spans="1:14">
      <c r="A1145" s="104">
        <v>50</v>
      </c>
      <c r="B1145" s="136">
        <v>43110</v>
      </c>
      <c r="C1145" s="104" t="s">
        <v>20</v>
      </c>
      <c r="D1145" s="104" t="s">
        <v>21</v>
      </c>
      <c r="E1145" s="104" t="s">
        <v>285</v>
      </c>
      <c r="F1145" s="104">
        <v>1730</v>
      </c>
      <c r="G1145" s="104">
        <v>1705</v>
      </c>
      <c r="H1145" s="104">
        <v>1744</v>
      </c>
      <c r="I1145" s="104">
        <v>1758</v>
      </c>
      <c r="J1145" s="104">
        <v>1770</v>
      </c>
      <c r="K1145" s="104">
        <v>1744</v>
      </c>
      <c r="L1145" s="104">
        <v>300</v>
      </c>
      <c r="M1145" s="105">
        <f t="shared" ref="M1145:M1147" si="855">IF(D1145="BUY",(K1145-F1145)*(L1145),(F1145-K1145)*(L1145))</f>
        <v>4200</v>
      </c>
      <c r="N1145" s="106">
        <f t="shared" ref="N1145:N1147" si="856">M1145/(L1145)/F1145%</f>
        <v>0.80924855491329473</v>
      </c>
    </row>
    <row r="1146" spans="1:14">
      <c r="A1146" s="104">
        <v>51</v>
      </c>
      <c r="B1146" s="136">
        <v>43110</v>
      </c>
      <c r="C1146" s="104" t="s">
        <v>20</v>
      </c>
      <c r="D1146" s="104" t="s">
        <v>21</v>
      </c>
      <c r="E1146" s="104" t="s">
        <v>85</v>
      </c>
      <c r="F1146" s="104">
        <v>203.4</v>
      </c>
      <c r="G1146" s="104">
        <v>201.8</v>
      </c>
      <c r="H1146" s="104">
        <v>204.2</v>
      </c>
      <c r="I1146" s="104">
        <v>205</v>
      </c>
      <c r="J1146" s="104">
        <v>205.8</v>
      </c>
      <c r="K1146" s="104">
        <v>201.8</v>
      </c>
      <c r="L1146" s="104">
        <v>4000</v>
      </c>
      <c r="M1146" s="105">
        <f t="shared" si="855"/>
        <v>-6399.9999999999773</v>
      </c>
      <c r="N1146" s="106">
        <f t="shared" si="856"/>
        <v>-0.78662733529989881</v>
      </c>
    </row>
    <row r="1147" spans="1:14">
      <c r="A1147" s="104">
        <v>52</v>
      </c>
      <c r="B1147" s="136">
        <v>43110</v>
      </c>
      <c r="C1147" s="104" t="s">
        <v>20</v>
      </c>
      <c r="D1147" s="104" t="s">
        <v>21</v>
      </c>
      <c r="E1147" s="104" t="s">
        <v>188</v>
      </c>
      <c r="F1147" s="104">
        <v>1026</v>
      </c>
      <c r="G1147" s="104">
        <v>1016</v>
      </c>
      <c r="H1147" s="104">
        <v>1031</v>
      </c>
      <c r="I1147" s="104">
        <v>1036</v>
      </c>
      <c r="J1147" s="104">
        <v>1041</v>
      </c>
      <c r="K1147" s="104">
        <v>1040</v>
      </c>
      <c r="L1147" s="104">
        <v>800</v>
      </c>
      <c r="M1147" s="105">
        <f t="shared" si="855"/>
        <v>11200</v>
      </c>
      <c r="N1147" s="106">
        <f t="shared" si="856"/>
        <v>1.364522417153996</v>
      </c>
    </row>
    <row r="1148" spans="1:14">
      <c r="A1148" s="104">
        <v>53</v>
      </c>
      <c r="B1148" s="136">
        <v>43109</v>
      </c>
      <c r="C1148" s="104" t="s">
        <v>20</v>
      </c>
      <c r="D1148" s="104" t="s">
        <v>21</v>
      </c>
      <c r="E1148" s="104" t="s">
        <v>193</v>
      </c>
      <c r="F1148" s="104">
        <v>303</v>
      </c>
      <c r="G1148" s="104">
        <v>299</v>
      </c>
      <c r="H1148" s="104">
        <v>305</v>
      </c>
      <c r="I1148" s="104">
        <v>307</v>
      </c>
      <c r="J1148" s="104">
        <v>309</v>
      </c>
      <c r="K1148" s="104">
        <v>305</v>
      </c>
      <c r="L1148" s="104">
        <v>2200</v>
      </c>
      <c r="M1148" s="105">
        <f t="shared" ref="M1148" si="857">IF(D1148="BUY",(K1148-F1148)*(L1148),(F1148-K1148)*(L1148))</f>
        <v>4400</v>
      </c>
      <c r="N1148" s="106">
        <f t="shared" ref="N1148" si="858">M1148/(L1148)/F1148%</f>
        <v>0.66006600660066006</v>
      </c>
    </row>
    <row r="1149" spans="1:14">
      <c r="A1149" s="104">
        <v>54</v>
      </c>
      <c r="B1149" s="136">
        <v>43109</v>
      </c>
      <c r="C1149" s="104" t="s">
        <v>20</v>
      </c>
      <c r="D1149" s="104" t="s">
        <v>21</v>
      </c>
      <c r="E1149" s="104" t="s">
        <v>318</v>
      </c>
      <c r="F1149" s="104">
        <v>1116</v>
      </c>
      <c r="G1149" s="104">
        <v>1103</v>
      </c>
      <c r="H1149" s="104">
        <v>1123</v>
      </c>
      <c r="I1149" s="104">
        <v>1130</v>
      </c>
      <c r="J1149" s="104">
        <v>1137</v>
      </c>
      <c r="K1149" s="104">
        <v>1103</v>
      </c>
      <c r="L1149" s="104">
        <v>600</v>
      </c>
      <c r="M1149" s="105">
        <f t="shared" ref="M1149:M1150" si="859">IF(D1149="BUY",(K1149-F1149)*(L1149),(F1149-K1149)*(L1149))</f>
        <v>-7800</v>
      </c>
      <c r="N1149" s="106">
        <f t="shared" ref="N1149:N1150" si="860">M1149/(L1149)/F1149%</f>
        <v>-1.1648745519713262</v>
      </c>
    </row>
    <row r="1150" spans="1:14">
      <c r="A1150" s="104">
        <v>55</v>
      </c>
      <c r="B1150" s="136">
        <v>43109</v>
      </c>
      <c r="C1150" s="104" t="s">
        <v>20</v>
      </c>
      <c r="D1150" s="104" t="s">
        <v>21</v>
      </c>
      <c r="E1150" s="104" t="s">
        <v>319</v>
      </c>
      <c r="F1150" s="104">
        <v>438</v>
      </c>
      <c r="G1150" s="104">
        <v>433.5</v>
      </c>
      <c r="H1150" s="104">
        <v>441</v>
      </c>
      <c r="I1150" s="104">
        <v>443.5</v>
      </c>
      <c r="J1150" s="104">
        <v>446</v>
      </c>
      <c r="K1150" s="104">
        <v>443.5</v>
      </c>
      <c r="L1150" s="104">
        <v>1500</v>
      </c>
      <c r="M1150" s="105">
        <f t="shared" si="859"/>
        <v>8250</v>
      </c>
      <c r="N1150" s="106">
        <f t="shared" si="860"/>
        <v>1.2557077625570776</v>
      </c>
    </row>
    <row r="1151" spans="1:14">
      <c r="A1151" s="104">
        <v>56</v>
      </c>
      <c r="B1151" s="136">
        <v>43108</v>
      </c>
      <c r="C1151" s="104" t="s">
        <v>20</v>
      </c>
      <c r="D1151" s="104" t="s">
        <v>21</v>
      </c>
      <c r="E1151" s="104" t="s">
        <v>48</v>
      </c>
      <c r="F1151" s="104">
        <v>163.80000000000001</v>
      </c>
      <c r="G1151" s="104">
        <v>162.69999999999999</v>
      </c>
      <c r="H1151" s="104">
        <v>164.5</v>
      </c>
      <c r="I1151" s="104">
        <v>165</v>
      </c>
      <c r="J1151" s="104">
        <v>165.5</v>
      </c>
      <c r="K1151" s="104">
        <v>164.5</v>
      </c>
      <c r="L1151" s="104">
        <v>6000</v>
      </c>
      <c r="M1151" s="105">
        <f t="shared" ref="M1151" si="861">IF(D1151="BUY",(K1151-F1151)*(L1151),(F1151-K1151)*(L1151))</f>
        <v>4199.9999999999318</v>
      </c>
      <c r="N1151" s="106">
        <f t="shared" ref="N1151" si="862">M1151/(L1151)/F1151%</f>
        <v>0.42735042735042039</v>
      </c>
    </row>
    <row r="1152" spans="1:14">
      <c r="A1152" s="104">
        <v>57</v>
      </c>
      <c r="B1152" s="136">
        <v>43108</v>
      </c>
      <c r="C1152" s="104" t="s">
        <v>20</v>
      </c>
      <c r="D1152" s="104" t="s">
        <v>21</v>
      </c>
      <c r="E1152" s="104" t="s">
        <v>76</v>
      </c>
      <c r="F1152" s="104">
        <v>162</v>
      </c>
      <c r="G1152" s="104">
        <v>160.6</v>
      </c>
      <c r="H1152" s="104">
        <v>162.80000000000001</v>
      </c>
      <c r="I1152" s="104">
        <v>163.6</v>
      </c>
      <c r="J1152" s="104">
        <v>164.4</v>
      </c>
      <c r="K1152" s="104">
        <v>160.6</v>
      </c>
      <c r="L1152" s="104">
        <v>6000</v>
      </c>
      <c r="M1152" s="105">
        <f t="shared" ref="M1152:M1155" si="863">IF(D1152="BUY",(K1152-F1152)*(L1152),(F1152-K1152)*(L1152))</f>
        <v>-8400.0000000000346</v>
      </c>
      <c r="N1152" s="106">
        <f t="shared" ref="N1152:N1155" si="864">M1152/(L1152)/F1152%</f>
        <v>-0.86419753086420104</v>
      </c>
    </row>
    <row r="1153" spans="1:14">
      <c r="A1153" s="104">
        <v>58</v>
      </c>
      <c r="B1153" s="136">
        <v>43108</v>
      </c>
      <c r="C1153" s="104" t="s">
        <v>20</v>
      </c>
      <c r="D1153" s="104" t="s">
        <v>21</v>
      </c>
      <c r="E1153" s="104" t="s">
        <v>253</v>
      </c>
      <c r="F1153" s="104">
        <v>1050</v>
      </c>
      <c r="G1153" s="104">
        <v>1042</v>
      </c>
      <c r="H1153" s="104">
        <v>1054</v>
      </c>
      <c r="I1153" s="104">
        <v>1058</v>
      </c>
      <c r="J1153" s="104">
        <v>1062</v>
      </c>
      <c r="K1153" s="104">
        <v>1054</v>
      </c>
      <c r="L1153" s="104">
        <v>1000</v>
      </c>
      <c r="M1153" s="105">
        <f t="shared" si="863"/>
        <v>4000</v>
      </c>
      <c r="N1153" s="106">
        <f t="shared" si="864"/>
        <v>0.38095238095238093</v>
      </c>
    </row>
    <row r="1154" spans="1:14">
      <c r="A1154" s="104">
        <v>59</v>
      </c>
      <c r="B1154" s="136">
        <v>43108</v>
      </c>
      <c r="C1154" s="104" t="s">
        <v>20</v>
      </c>
      <c r="D1154" s="104" t="s">
        <v>21</v>
      </c>
      <c r="E1154" s="104" t="s">
        <v>120</v>
      </c>
      <c r="F1154" s="104">
        <v>317.39999999999998</v>
      </c>
      <c r="G1154" s="104">
        <v>314</v>
      </c>
      <c r="H1154" s="104">
        <v>319.5</v>
      </c>
      <c r="I1154" s="104">
        <v>321.5</v>
      </c>
      <c r="J1154" s="104">
        <v>323.5</v>
      </c>
      <c r="K1154" s="104">
        <v>314</v>
      </c>
      <c r="L1154" s="104">
        <v>2750</v>
      </c>
      <c r="M1154" s="105">
        <f t="shared" si="863"/>
        <v>-9349.9999999999382</v>
      </c>
      <c r="N1154" s="106">
        <f t="shared" si="864"/>
        <v>-1.0712035286704404</v>
      </c>
    </row>
    <row r="1155" spans="1:14">
      <c r="A1155" s="104">
        <v>60</v>
      </c>
      <c r="B1155" s="136">
        <v>43108</v>
      </c>
      <c r="C1155" s="104" t="s">
        <v>20</v>
      </c>
      <c r="D1155" s="104" t="s">
        <v>21</v>
      </c>
      <c r="E1155" s="104" t="s">
        <v>301</v>
      </c>
      <c r="F1155" s="104">
        <v>356.5</v>
      </c>
      <c r="G1155" s="104">
        <v>354</v>
      </c>
      <c r="H1155" s="104">
        <v>358</v>
      </c>
      <c r="I1155" s="104">
        <v>359.5</v>
      </c>
      <c r="J1155" s="104">
        <v>361</v>
      </c>
      <c r="K1155" s="104">
        <v>359.5</v>
      </c>
      <c r="L1155" s="104">
        <v>3000</v>
      </c>
      <c r="M1155" s="105">
        <f t="shared" si="863"/>
        <v>9000</v>
      </c>
      <c r="N1155" s="106">
        <f t="shared" si="864"/>
        <v>0.84151472650771386</v>
      </c>
    </row>
    <row r="1156" spans="1:14">
      <c r="A1156" s="104">
        <v>61</v>
      </c>
      <c r="B1156" s="136">
        <v>43105</v>
      </c>
      <c r="C1156" s="104" t="s">
        <v>20</v>
      </c>
      <c r="D1156" s="104" t="s">
        <v>21</v>
      </c>
      <c r="E1156" s="104" t="s">
        <v>234</v>
      </c>
      <c r="F1156" s="104">
        <v>118</v>
      </c>
      <c r="G1156" s="104">
        <v>117</v>
      </c>
      <c r="H1156" s="104">
        <v>118.5</v>
      </c>
      <c r="I1156" s="104">
        <v>119</v>
      </c>
      <c r="J1156" s="104">
        <v>119.5</v>
      </c>
      <c r="K1156" s="104">
        <v>118.5</v>
      </c>
      <c r="L1156" s="104">
        <v>7000</v>
      </c>
      <c r="M1156" s="105">
        <f t="shared" ref="M1156" si="865">IF(D1156="BUY",(K1156-F1156)*(L1156),(F1156-K1156)*(L1156))</f>
        <v>3500</v>
      </c>
      <c r="N1156" s="106">
        <f t="shared" ref="N1156" si="866">M1156/(L1156)/F1156%</f>
        <v>0.42372881355932207</v>
      </c>
    </row>
    <row r="1157" spans="1:14">
      <c r="A1157" s="104">
        <v>62</v>
      </c>
      <c r="B1157" s="136">
        <v>43105</v>
      </c>
      <c r="C1157" s="104" t="s">
        <v>20</v>
      </c>
      <c r="D1157" s="104" t="s">
        <v>21</v>
      </c>
      <c r="E1157" s="104" t="s">
        <v>48</v>
      </c>
      <c r="F1157" s="104">
        <v>163.5</v>
      </c>
      <c r="G1157" s="104">
        <v>162.5</v>
      </c>
      <c r="H1157" s="104">
        <v>164</v>
      </c>
      <c r="I1157" s="104">
        <v>164.5</v>
      </c>
      <c r="J1157" s="104">
        <v>165</v>
      </c>
      <c r="K1157" s="104">
        <v>164</v>
      </c>
      <c r="L1157" s="104">
        <v>6000</v>
      </c>
      <c r="M1157" s="105">
        <f t="shared" ref="M1157:M1161" si="867">IF(D1157="BUY",(K1157-F1157)*(L1157),(F1157-K1157)*(L1157))</f>
        <v>3000</v>
      </c>
      <c r="N1157" s="106">
        <f t="shared" ref="N1157:N1161" si="868">M1157/(L1157)/F1157%</f>
        <v>0.3058103975535168</v>
      </c>
    </row>
    <row r="1158" spans="1:14">
      <c r="A1158" s="104">
        <v>63</v>
      </c>
      <c r="B1158" s="136">
        <v>43105</v>
      </c>
      <c r="C1158" s="104" t="s">
        <v>20</v>
      </c>
      <c r="D1158" s="104" t="s">
        <v>21</v>
      </c>
      <c r="E1158" s="104" t="s">
        <v>124</v>
      </c>
      <c r="F1158" s="104">
        <v>328</v>
      </c>
      <c r="G1158" s="104">
        <v>324</v>
      </c>
      <c r="H1158" s="104">
        <v>330.5</v>
      </c>
      <c r="I1158" s="104">
        <v>333</v>
      </c>
      <c r="J1158" s="104">
        <v>335.5</v>
      </c>
      <c r="K1158" s="104">
        <v>333</v>
      </c>
      <c r="L1158" s="104">
        <v>1750</v>
      </c>
      <c r="M1158" s="105">
        <f t="shared" si="867"/>
        <v>8750</v>
      </c>
      <c r="N1158" s="106">
        <f t="shared" si="868"/>
        <v>1.524390243902439</v>
      </c>
    </row>
    <row r="1159" spans="1:14">
      <c r="A1159" s="104">
        <v>64</v>
      </c>
      <c r="B1159" s="136">
        <v>43105</v>
      </c>
      <c r="C1159" s="104" t="s">
        <v>20</v>
      </c>
      <c r="D1159" s="104" t="s">
        <v>21</v>
      </c>
      <c r="E1159" s="104" t="s">
        <v>126</v>
      </c>
      <c r="F1159" s="104">
        <v>770</v>
      </c>
      <c r="G1159" s="104">
        <v>763</v>
      </c>
      <c r="H1159" s="104">
        <v>774</v>
      </c>
      <c r="I1159" s="104">
        <v>778</v>
      </c>
      <c r="J1159" s="104">
        <v>782</v>
      </c>
      <c r="K1159" s="104">
        <v>778</v>
      </c>
      <c r="L1159" s="104">
        <v>1000</v>
      </c>
      <c r="M1159" s="105">
        <f t="shared" si="867"/>
        <v>8000</v>
      </c>
      <c r="N1159" s="106">
        <f t="shared" si="868"/>
        <v>1.0389610389610389</v>
      </c>
    </row>
    <row r="1160" spans="1:14">
      <c r="A1160" s="104">
        <v>65</v>
      </c>
      <c r="B1160" s="136">
        <v>43105</v>
      </c>
      <c r="C1160" s="104" t="s">
        <v>20</v>
      </c>
      <c r="D1160" s="104" t="s">
        <v>21</v>
      </c>
      <c r="E1160" s="104" t="s">
        <v>66</v>
      </c>
      <c r="F1160" s="104">
        <v>126.5</v>
      </c>
      <c r="G1160" s="104">
        <v>125.5</v>
      </c>
      <c r="H1160" s="104">
        <v>127</v>
      </c>
      <c r="I1160" s="104">
        <v>127.5</v>
      </c>
      <c r="J1160" s="104">
        <v>128</v>
      </c>
      <c r="K1160" s="104">
        <v>127</v>
      </c>
      <c r="L1160" s="104">
        <v>6000</v>
      </c>
      <c r="M1160" s="105">
        <f t="shared" si="867"/>
        <v>3000</v>
      </c>
      <c r="N1160" s="106">
        <f t="shared" si="868"/>
        <v>0.39525691699604748</v>
      </c>
    </row>
    <row r="1161" spans="1:14">
      <c r="A1161" s="104">
        <v>66</v>
      </c>
      <c r="B1161" s="136">
        <v>43104</v>
      </c>
      <c r="C1161" s="104" t="s">
        <v>20</v>
      </c>
      <c r="D1161" s="104" t="s">
        <v>21</v>
      </c>
      <c r="E1161" s="104" t="s">
        <v>193</v>
      </c>
      <c r="F1161" s="104">
        <v>277</v>
      </c>
      <c r="G1161" s="104">
        <v>274</v>
      </c>
      <c r="H1161" s="104">
        <v>279</v>
      </c>
      <c r="I1161" s="104">
        <v>281</v>
      </c>
      <c r="J1161" s="104">
        <v>283</v>
      </c>
      <c r="K1161" s="104">
        <v>279</v>
      </c>
      <c r="L1161" s="104">
        <v>2200</v>
      </c>
      <c r="M1161" s="105">
        <f t="shared" si="867"/>
        <v>4400</v>
      </c>
      <c r="N1161" s="106">
        <f t="shared" si="868"/>
        <v>0.72202166064981954</v>
      </c>
    </row>
    <row r="1162" spans="1:14">
      <c r="A1162" s="104">
        <v>67</v>
      </c>
      <c r="B1162" s="136">
        <v>43104</v>
      </c>
      <c r="C1162" s="104" t="s">
        <v>20</v>
      </c>
      <c r="D1162" s="104" t="s">
        <v>21</v>
      </c>
      <c r="E1162" s="104" t="s">
        <v>66</v>
      </c>
      <c r="F1162" s="104">
        <v>126</v>
      </c>
      <c r="G1162" s="104">
        <v>125</v>
      </c>
      <c r="H1162" s="104">
        <v>126.5</v>
      </c>
      <c r="I1162" s="104">
        <v>127</v>
      </c>
      <c r="J1162" s="104">
        <v>127.5</v>
      </c>
      <c r="K1162" s="104">
        <v>126.5</v>
      </c>
      <c r="L1162" s="104">
        <v>6000</v>
      </c>
      <c r="M1162" s="105">
        <f t="shared" ref="M1162:M1164" si="869">IF(D1162="BUY",(K1162-F1162)*(L1162),(F1162-K1162)*(L1162))</f>
        <v>3000</v>
      </c>
      <c r="N1162" s="106">
        <f t="shared" ref="N1162:N1164" si="870">M1162/(L1162)/F1162%</f>
        <v>0.3968253968253968</v>
      </c>
    </row>
    <row r="1163" spans="1:14">
      <c r="A1163" s="104">
        <v>68</v>
      </c>
      <c r="B1163" s="136">
        <v>43104</v>
      </c>
      <c r="C1163" s="104" t="s">
        <v>20</v>
      </c>
      <c r="D1163" s="104" t="s">
        <v>21</v>
      </c>
      <c r="E1163" s="104" t="s">
        <v>126</v>
      </c>
      <c r="F1163" s="104">
        <v>743</v>
      </c>
      <c r="G1163" s="104">
        <v>727</v>
      </c>
      <c r="H1163" s="104">
        <v>747</v>
      </c>
      <c r="I1163" s="104">
        <v>750</v>
      </c>
      <c r="J1163" s="104">
        <v>753</v>
      </c>
      <c r="K1163" s="104">
        <v>753</v>
      </c>
      <c r="L1163" s="104">
        <v>1000</v>
      </c>
      <c r="M1163" s="105">
        <f t="shared" si="869"/>
        <v>10000</v>
      </c>
      <c r="N1163" s="106">
        <f t="shared" si="870"/>
        <v>1.3458950201884254</v>
      </c>
    </row>
    <row r="1164" spans="1:14">
      <c r="A1164" s="104">
        <v>69</v>
      </c>
      <c r="B1164" s="136">
        <v>43103</v>
      </c>
      <c r="C1164" s="104" t="s">
        <v>20</v>
      </c>
      <c r="D1164" s="104" t="s">
        <v>21</v>
      </c>
      <c r="E1164" s="104" t="s">
        <v>188</v>
      </c>
      <c r="F1164" s="104">
        <v>1005</v>
      </c>
      <c r="G1164" s="104">
        <v>995</v>
      </c>
      <c r="H1164" s="104">
        <v>1010</v>
      </c>
      <c r="I1164" s="104">
        <v>1015</v>
      </c>
      <c r="J1164" s="104">
        <v>1020</v>
      </c>
      <c r="K1164" s="104">
        <v>995</v>
      </c>
      <c r="L1164" s="104">
        <v>800</v>
      </c>
      <c r="M1164" s="105">
        <f t="shared" si="869"/>
        <v>-8000</v>
      </c>
      <c r="N1164" s="106">
        <f t="shared" si="870"/>
        <v>-0.99502487562189046</v>
      </c>
    </row>
    <row r="1165" spans="1:14">
      <c r="A1165" s="104">
        <v>70</v>
      </c>
      <c r="B1165" s="136">
        <v>43103</v>
      </c>
      <c r="C1165" s="104" t="s">
        <v>20</v>
      </c>
      <c r="D1165" s="104" t="s">
        <v>21</v>
      </c>
      <c r="E1165" s="104" t="s">
        <v>317</v>
      </c>
      <c r="F1165" s="104">
        <v>216</v>
      </c>
      <c r="G1165" s="104">
        <v>214</v>
      </c>
      <c r="H1165" s="104">
        <v>217</v>
      </c>
      <c r="I1165" s="104">
        <v>218</v>
      </c>
      <c r="J1165" s="104">
        <v>219</v>
      </c>
      <c r="K1165" s="104">
        <v>219</v>
      </c>
      <c r="L1165" s="104">
        <v>4500</v>
      </c>
      <c r="M1165" s="105">
        <f t="shared" ref="M1165:M1167" si="871">IF(D1165="BUY",(K1165-F1165)*(L1165),(F1165-K1165)*(L1165))</f>
        <v>13500</v>
      </c>
      <c r="N1165" s="106">
        <f t="shared" ref="N1165:N1167" si="872">M1165/(L1165)/F1165%</f>
        <v>1.3888888888888888</v>
      </c>
    </row>
    <row r="1166" spans="1:14">
      <c r="A1166" s="104">
        <v>71</v>
      </c>
      <c r="B1166" s="136">
        <v>43103</v>
      </c>
      <c r="C1166" s="104" t="s">
        <v>20</v>
      </c>
      <c r="D1166" s="104" t="s">
        <v>47</v>
      </c>
      <c r="E1166" s="104" t="s">
        <v>260</v>
      </c>
      <c r="F1166" s="104">
        <v>9550</v>
      </c>
      <c r="G1166" s="104">
        <v>9660</v>
      </c>
      <c r="H1166" s="104">
        <v>9500</v>
      </c>
      <c r="I1166" s="104">
        <v>9450</v>
      </c>
      <c r="J1166" s="104">
        <v>9400</v>
      </c>
      <c r="K1166" s="104">
        <v>9500</v>
      </c>
      <c r="L1166" s="104">
        <v>75</v>
      </c>
      <c r="M1166" s="105">
        <f t="shared" si="871"/>
        <v>3750</v>
      </c>
      <c r="N1166" s="106">
        <f t="shared" si="872"/>
        <v>0.52356020942408377</v>
      </c>
    </row>
    <row r="1167" spans="1:14" ht="15.75" customHeight="1">
      <c r="A1167" s="104">
        <v>72</v>
      </c>
      <c r="B1167" s="136">
        <v>43103</v>
      </c>
      <c r="C1167" s="104" t="s">
        <v>20</v>
      </c>
      <c r="D1167" s="104" t="s">
        <v>21</v>
      </c>
      <c r="E1167" s="104" t="s">
        <v>276</v>
      </c>
      <c r="F1167" s="104">
        <v>194</v>
      </c>
      <c r="G1167" s="104">
        <v>192</v>
      </c>
      <c r="H1167" s="104">
        <v>195</v>
      </c>
      <c r="I1167" s="104">
        <v>196</v>
      </c>
      <c r="J1167" s="104">
        <v>197</v>
      </c>
      <c r="K1167" s="104">
        <v>200</v>
      </c>
      <c r="L1167" s="104">
        <v>4500</v>
      </c>
      <c r="M1167" s="105">
        <f t="shared" si="871"/>
        <v>27000</v>
      </c>
      <c r="N1167" s="106">
        <f t="shared" si="872"/>
        <v>3.0927835051546393</v>
      </c>
    </row>
    <row r="1168" spans="1:14">
      <c r="A1168" s="104">
        <v>73</v>
      </c>
      <c r="B1168" s="136">
        <v>43102</v>
      </c>
      <c r="C1168" s="104" t="s">
        <v>20</v>
      </c>
      <c r="D1168" s="104" t="s">
        <v>21</v>
      </c>
      <c r="E1168" s="104" t="s">
        <v>193</v>
      </c>
      <c r="F1168" s="104">
        <v>270</v>
      </c>
      <c r="G1168" s="104">
        <v>266</v>
      </c>
      <c r="H1168" s="104">
        <v>272</v>
      </c>
      <c r="I1168" s="104">
        <v>274</v>
      </c>
      <c r="J1168" s="104">
        <v>276</v>
      </c>
      <c r="K1168" s="104">
        <v>272</v>
      </c>
      <c r="L1168" s="104">
        <v>2200</v>
      </c>
      <c r="M1168" s="105">
        <f t="shared" ref="M1168" si="873">IF(D1168="BUY",(K1168-F1168)*(L1168),(F1168-K1168)*(L1168))</f>
        <v>4400</v>
      </c>
      <c r="N1168" s="106">
        <f t="shared" ref="N1168" si="874">M1168/(L1168)/F1168%</f>
        <v>0.7407407407407407</v>
      </c>
    </row>
    <row r="1169" spans="1:14">
      <c r="A1169" s="104">
        <v>74</v>
      </c>
      <c r="B1169" s="136">
        <v>43102</v>
      </c>
      <c r="C1169" s="104" t="s">
        <v>20</v>
      </c>
      <c r="D1169" s="104" t="s">
        <v>21</v>
      </c>
      <c r="E1169" s="104" t="s">
        <v>126</v>
      </c>
      <c r="F1169" s="104">
        <v>730</v>
      </c>
      <c r="G1169" s="104">
        <v>723</v>
      </c>
      <c r="H1169" s="104">
        <v>734</v>
      </c>
      <c r="I1169" s="104">
        <v>738</v>
      </c>
      <c r="J1169" s="104">
        <v>742</v>
      </c>
      <c r="K1169" s="104">
        <v>738</v>
      </c>
      <c r="L1169" s="104">
        <v>1000</v>
      </c>
      <c r="M1169" s="105">
        <f t="shared" ref="M1169:M1172" si="875">IF(D1169="BUY",(K1169-F1169)*(L1169),(F1169-K1169)*(L1169))</f>
        <v>8000</v>
      </c>
      <c r="N1169" s="106">
        <f t="shared" ref="N1169:N1172" si="876">M1169/(L1169)/F1169%</f>
        <v>1.095890410958904</v>
      </c>
    </row>
    <row r="1170" spans="1:14">
      <c r="A1170" s="104">
        <v>75</v>
      </c>
      <c r="B1170" s="136">
        <v>43102</v>
      </c>
      <c r="C1170" s="104" t="s">
        <v>20</v>
      </c>
      <c r="D1170" s="104" t="s">
        <v>21</v>
      </c>
      <c r="E1170" s="104" t="s">
        <v>76</v>
      </c>
      <c r="F1170" s="104">
        <v>149</v>
      </c>
      <c r="G1170" s="104">
        <v>147.4</v>
      </c>
      <c r="H1170" s="104">
        <v>150</v>
      </c>
      <c r="I1170" s="104">
        <v>150.80000000000001</v>
      </c>
      <c r="J1170" s="104">
        <v>151.6</v>
      </c>
      <c r="K1170" s="104">
        <v>151.6</v>
      </c>
      <c r="L1170" s="104">
        <v>6000</v>
      </c>
      <c r="M1170" s="105">
        <f t="shared" si="875"/>
        <v>15599.999999999965</v>
      </c>
      <c r="N1170" s="106">
        <f t="shared" si="876"/>
        <v>1.7449664429530163</v>
      </c>
    </row>
    <row r="1171" spans="1:14">
      <c r="A1171" s="104">
        <v>76</v>
      </c>
      <c r="B1171" s="136">
        <v>43102</v>
      </c>
      <c r="C1171" s="104" t="s">
        <v>20</v>
      </c>
      <c r="D1171" s="104" t="s">
        <v>21</v>
      </c>
      <c r="E1171" s="104" t="s">
        <v>241</v>
      </c>
      <c r="F1171" s="104">
        <v>123.4</v>
      </c>
      <c r="G1171" s="104">
        <v>122.4</v>
      </c>
      <c r="H1171" s="104">
        <v>124</v>
      </c>
      <c r="I1171" s="104">
        <v>124.5</v>
      </c>
      <c r="J1171" s="104">
        <v>125</v>
      </c>
      <c r="K1171" s="104">
        <v>124</v>
      </c>
      <c r="L1171" s="104">
        <v>7000</v>
      </c>
      <c r="M1171" s="105">
        <f t="shared" si="875"/>
        <v>4199.99999999996</v>
      </c>
      <c r="N1171" s="106">
        <f t="shared" si="876"/>
        <v>0.48622366288492247</v>
      </c>
    </row>
    <row r="1172" spans="1:14">
      <c r="A1172" s="104">
        <v>77</v>
      </c>
      <c r="B1172" s="136">
        <v>43102</v>
      </c>
      <c r="C1172" s="104" t="s">
        <v>20</v>
      </c>
      <c r="D1172" s="104" t="s">
        <v>21</v>
      </c>
      <c r="E1172" s="104" t="s">
        <v>76</v>
      </c>
      <c r="F1172" s="104">
        <v>144.5</v>
      </c>
      <c r="G1172" s="104">
        <v>141.5</v>
      </c>
      <c r="H1172" s="104">
        <v>146</v>
      </c>
      <c r="I1172" s="104">
        <v>147.5</v>
      </c>
      <c r="J1172" s="104">
        <v>149</v>
      </c>
      <c r="K1172" s="104">
        <v>149</v>
      </c>
      <c r="L1172" s="104">
        <v>6000</v>
      </c>
      <c r="M1172" s="105">
        <f t="shared" si="875"/>
        <v>27000</v>
      </c>
      <c r="N1172" s="106">
        <f t="shared" si="876"/>
        <v>3.1141868512110724</v>
      </c>
    </row>
    <row r="1173" spans="1:14">
      <c r="A1173" s="104">
        <v>78</v>
      </c>
      <c r="B1173" s="136">
        <v>43101</v>
      </c>
      <c r="C1173" s="104" t="s">
        <v>20</v>
      </c>
      <c r="D1173" s="104" t="s">
        <v>21</v>
      </c>
      <c r="E1173" s="104" t="s">
        <v>284</v>
      </c>
      <c r="F1173" s="104">
        <v>437</v>
      </c>
      <c r="G1173" s="104">
        <v>432</v>
      </c>
      <c r="H1173" s="104">
        <v>439.5</v>
      </c>
      <c r="I1173" s="104">
        <v>442</v>
      </c>
      <c r="J1173" s="104">
        <v>444.5</v>
      </c>
      <c r="K1173" s="104">
        <v>432</v>
      </c>
      <c r="L1173" s="104">
        <v>1500</v>
      </c>
      <c r="M1173" s="105">
        <f t="shared" ref="M1173" si="877">IF(D1173="BUY",(K1173-F1173)*(L1173),(F1173-K1173)*(L1173))</f>
        <v>-7500</v>
      </c>
      <c r="N1173" s="106">
        <f t="shared" ref="N1173" si="878">M1173/(L1173)/F1173%</f>
        <v>-1.1441647597254003</v>
      </c>
    </row>
    <row r="1174" spans="1:14">
      <c r="A1174" s="104">
        <v>79</v>
      </c>
      <c r="B1174" s="136">
        <v>43101</v>
      </c>
      <c r="C1174" s="104" t="s">
        <v>20</v>
      </c>
      <c r="D1174" s="104" t="s">
        <v>21</v>
      </c>
      <c r="E1174" s="104" t="s">
        <v>66</v>
      </c>
      <c r="F1174" s="104">
        <v>126</v>
      </c>
      <c r="G1174" s="104">
        <v>125</v>
      </c>
      <c r="H1174" s="104">
        <v>126.5</v>
      </c>
      <c r="I1174" s="104">
        <v>127</v>
      </c>
      <c r="J1174" s="104">
        <v>127.5</v>
      </c>
      <c r="K1174" s="104">
        <v>127.5</v>
      </c>
      <c r="L1174" s="104">
        <v>6000</v>
      </c>
      <c r="M1174" s="105">
        <f t="shared" ref="M1174:M1176" si="879">IF(D1174="BUY",(K1174-F1174)*(L1174),(F1174-K1174)*(L1174))</f>
        <v>9000</v>
      </c>
      <c r="N1174" s="106">
        <f t="shared" ref="N1174:N1176" si="880">M1174/(L1174)/F1174%</f>
        <v>1.1904761904761905</v>
      </c>
    </row>
    <row r="1175" spans="1:14">
      <c r="A1175" s="104">
        <v>80</v>
      </c>
      <c r="B1175" s="136">
        <v>43101</v>
      </c>
      <c r="C1175" s="104" t="s">
        <v>20</v>
      </c>
      <c r="D1175" s="104" t="s">
        <v>21</v>
      </c>
      <c r="E1175" s="104" t="s">
        <v>48</v>
      </c>
      <c r="F1175" s="104">
        <v>159.5</v>
      </c>
      <c r="G1175" s="104">
        <v>158.5</v>
      </c>
      <c r="H1175" s="104">
        <v>160</v>
      </c>
      <c r="I1175" s="104">
        <v>160.5</v>
      </c>
      <c r="J1175" s="104">
        <v>161</v>
      </c>
      <c r="K1175" s="104">
        <v>160.5</v>
      </c>
      <c r="L1175" s="104">
        <v>6000</v>
      </c>
      <c r="M1175" s="105">
        <f t="shared" ref="M1175" si="881">IF(D1175="BUY",(K1175-F1175)*(L1175),(F1175-K1175)*(L1175))</f>
        <v>6000</v>
      </c>
      <c r="N1175" s="106">
        <f t="shared" ref="N1175" si="882">M1175/(L1175)/F1175%</f>
        <v>0.62695924764890287</v>
      </c>
    </row>
    <row r="1176" spans="1:14">
      <c r="A1176" s="104">
        <v>81</v>
      </c>
      <c r="B1176" s="136">
        <v>43101</v>
      </c>
      <c r="C1176" s="104" t="s">
        <v>20</v>
      </c>
      <c r="D1176" s="104" t="s">
        <v>21</v>
      </c>
      <c r="E1176" s="104" t="s">
        <v>66</v>
      </c>
      <c r="F1176" s="104">
        <v>124</v>
      </c>
      <c r="G1176" s="104">
        <v>123</v>
      </c>
      <c r="H1176" s="104">
        <v>124.5</v>
      </c>
      <c r="I1176" s="104">
        <v>125</v>
      </c>
      <c r="J1176" s="104">
        <v>125.5</v>
      </c>
      <c r="K1176" s="104">
        <v>125.5</v>
      </c>
      <c r="L1176" s="104">
        <v>6000</v>
      </c>
      <c r="M1176" s="105">
        <f t="shared" si="879"/>
        <v>9000</v>
      </c>
      <c r="N1176" s="106">
        <f t="shared" si="880"/>
        <v>1.2096774193548387</v>
      </c>
    </row>
    <row r="1178" spans="1:14">
      <c r="A1178" s="107" t="s">
        <v>24</v>
      </c>
      <c r="B1178" s="108"/>
      <c r="C1178" s="109"/>
      <c r="D1178" s="110"/>
      <c r="E1178" s="111"/>
      <c r="F1178" s="111"/>
      <c r="G1178" s="112"/>
      <c r="H1178" s="111"/>
      <c r="I1178" s="111"/>
      <c r="J1178" s="111"/>
      <c r="K1178" s="111"/>
      <c r="M1178" s="113"/>
      <c r="N1178" s="137"/>
    </row>
    <row r="1179" spans="1:14">
      <c r="A1179" s="107" t="s">
        <v>25</v>
      </c>
      <c r="B1179" s="108"/>
      <c r="C1179" s="109"/>
      <c r="D1179" s="110"/>
      <c r="E1179" s="111"/>
      <c r="F1179" s="111"/>
      <c r="G1179" s="112"/>
      <c r="H1179" s="111"/>
      <c r="I1179" s="111"/>
      <c r="J1179" s="111"/>
      <c r="K1179" s="111"/>
      <c r="M1179" s="113"/>
      <c r="N1179" s="113"/>
    </row>
    <row r="1180" spans="1:14">
      <c r="A1180" s="107" t="s">
        <v>25</v>
      </c>
      <c r="B1180" s="108"/>
      <c r="C1180" s="109"/>
      <c r="D1180" s="110"/>
      <c r="E1180" s="111"/>
      <c r="F1180" s="111"/>
      <c r="G1180" s="112"/>
      <c r="H1180" s="111"/>
      <c r="I1180" s="111"/>
      <c r="J1180" s="111"/>
      <c r="K1180" s="111"/>
    </row>
    <row r="1181" spans="1:14" ht="19.5" thickBot="1">
      <c r="A1181" s="109"/>
      <c r="B1181" s="108"/>
      <c r="C1181" s="111"/>
      <c r="D1181" s="111"/>
      <c r="E1181" s="111"/>
      <c r="F1181" s="114"/>
      <c r="G1181" s="115"/>
      <c r="H1181" s="116" t="s">
        <v>26</v>
      </c>
      <c r="I1181" s="116"/>
      <c r="J1181" s="117"/>
      <c r="K1181" s="117"/>
    </row>
    <row r="1182" spans="1:14">
      <c r="A1182" s="109"/>
      <c r="B1182" s="108"/>
      <c r="C1182" s="169" t="s">
        <v>27</v>
      </c>
      <c r="D1182" s="169"/>
      <c r="E1182" s="118">
        <v>81</v>
      </c>
      <c r="F1182" s="119">
        <f>F1183+F1184+F1185+F1186+F1187+F1188</f>
        <v>100</v>
      </c>
      <c r="G1182" s="111">
        <v>81</v>
      </c>
      <c r="H1182" s="120">
        <f>G1183/G1182%</f>
        <v>85.185185185185176</v>
      </c>
      <c r="I1182" s="120"/>
      <c r="J1182" s="120"/>
      <c r="K1182" s="127"/>
      <c r="M1182" s="113"/>
      <c r="N1182" s="113"/>
    </row>
    <row r="1183" spans="1:14">
      <c r="A1183" s="109"/>
      <c r="B1183" s="108"/>
      <c r="C1183" s="168" t="s">
        <v>28</v>
      </c>
      <c r="D1183" s="168"/>
      <c r="E1183" s="121">
        <v>69</v>
      </c>
      <c r="F1183" s="122">
        <f>(E1183/E1182)*100</f>
        <v>85.18518518518519</v>
      </c>
      <c r="G1183" s="111">
        <v>69</v>
      </c>
      <c r="H1183" s="117"/>
      <c r="I1183" s="117"/>
      <c r="J1183" s="111"/>
      <c r="K1183" s="117"/>
      <c r="L1183" s="113"/>
      <c r="M1183" s="111" t="s">
        <v>29</v>
      </c>
      <c r="N1183" s="111"/>
    </row>
    <row r="1184" spans="1:14">
      <c r="A1184" s="123"/>
      <c r="B1184" s="108"/>
      <c r="C1184" s="168" t="s">
        <v>30</v>
      </c>
      <c r="D1184" s="168"/>
      <c r="E1184" s="121">
        <v>0</v>
      </c>
      <c r="F1184" s="122">
        <f>(E1184/E1182)*100</f>
        <v>0</v>
      </c>
      <c r="G1184" s="124"/>
      <c r="H1184" s="111"/>
      <c r="I1184" s="111"/>
      <c r="J1184" s="111"/>
      <c r="K1184" s="117"/>
      <c r="M1184" s="109"/>
      <c r="N1184" s="109"/>
    </row>
    <row r="1185" spans="1:14">
      <c r="A1185" s="123"/>
      <c r="B1185" s="108"/>
      <c r="C1185" s="168" t="s">
        <v>31</v>
      </c>
      <c r="D1185" s="168"/>
      <c r="E1185" s="121">
        <v>0</v>
      </c>
      <c r="F1185" s="122">
        <f>(E1185/E1182)*100</f>
        <v>0</v>
      </c>
      <c r="G1185" s="124"/>
      <c r="H1185" s="111"/>
      <c r="I1185" s="111"/>
      <c r="J1185" s="111"/>
      <c r="K1185" s="117"/>
    </row>
    <row r="1186" spans="1:14">
      <c r="A1186" s="123"/>
      <c r="B1186" s="108"/>
      <c r="C1186" s="168" t="s">
        <v>32</v>
      </c>
      <c r="D1186" s="168"/>
      <c r="E1186" s="121">
        <v>12</v>
      </c>
      <c r="F1186" s="122">
        <f>(E1186/E1182)*100</f>
        <v>14.814814814814813</v>
      </c>
      <c r="G1186" s="124"/>
      <c r="H1186" s="111"/>
      <c r="I1186" s="111"/>
      <c r="J1186" s="117"/>
      <c r="K1186" s="117"/>
    </row>
    <row r="1187" spans="1:14">
      <c r="A1187" s="123"/>
      <c r="B1187" s="108"/>
      <c r="C1187" s="168" t="s">
        <v>34</v>
      </c>
      <c r="D1187" s="168"/>
      <c r="E1187" s="121">
        <v>0</v>
      </c>
      <c r="F1187" s="122">
        <f>(E1187/E1182)*100</f>
        <v>0</v>
      </c>
      <c r="G1187" s="124"/>
      <c r="H1187" s="111"/>
      <c r="I1187" s="111"/>
      <c r="J1187" s="117"/>
      <c r="K1187" s="117"/>
    </row>
    <row r="1188" spans="1:14" ht="19.5" thickBot="1">
      <c r="A1188" s="123"/>
      <c r="B1188" s="108"/>
      <c r="C1188" s="170" t="s">
        <v>35</v>
      </c>
      <c r="D1188" s="170"/>
      <c r="E1188" s="125"/>
      <c r="F1188" s="126">
        <f>(E1188/E1182)*100</f>
        <v>0</v>
      </c>
      <c r="G1188" s="124"/>
      <c r="H1188" s="111"/>
      <c r="I1188" s="111"/>
      <c r="J1188" s="127"/>
      <c r="K1188" s="127"/>
      <c r="L1188" s="113"/>
    </row>
    <row r="1189" spans="1:14">
      <c r="A1189" s="128" t="s">
        <v>36</v>
      </c>
      <c r="B1189" s="108"/>
      <c r="C1189" s="109"/>
      <c r="D1189" s="109"/>
      <c r="E1189" s="111"/>
      <c r="F1189" s="111"/>
      <c r="G1189" s="112"/>
      <c r="H1189" s="129"/>
      <c r="I1189" s="129"/>
      <c r="J1189" s="129"/>
      <c r="K1189" s="111"/>
      <c r="M1189" s="133"/>
      <c r="N1189" s="133"/>
    </row>
    <row r="1190" spans="1:14">
      <c r="A1190" s="110" t="s">
        <v>37</v>
      </c>
      <c r="B1190" s="108"/>
      <c r="C1190" s="130"/>
      <c r="D1190" s="131"/>
      <c r="E1190" s="109"/>
      <c r="F1190" s="129"/>
      <c r="G1190" s="112"/>
      <c r="H1190" s="129"/>
      <c r="I1190" s="129"/>
      <c r="J1190" s="129"/>
      <c r="K1190" s="111"/>
      <c r="M1190" s="109"/>
      <c r="N1190" s="109"/>
    </row>
    <row r="1191" spans="1:14">
      <c r="A1191" s="110" t="s">
        <v>38</v>
      </c>
      <c r="B1191" s="108"/>
      <c r="C1191" s="109"/>
      <c r="D1191" s="131"/>
      <c r="E1191" s="109"/>
      <c r="F1191" s="129"/>
      <c r="G1191" s="112"/>
      <c r="H1191" s="117"/>
      <c r="I1191" s="117"/>
      <c r="J1191" s="117"/>
      <c r="K1191" s="111"/>
    </row>
    <row r="1192" spans="1:14">
      <c r="A1192" s="110" t="s">
        <v>39</v>
      </c>
      <c r="B1192" s="130"/>
      <c r="C1192" s="109"/>
      <c r="D1192" s="131"/>
      <c r="E1192" s="109"/>
      <c r="F1192" s="129"/>
      <c r="G1192" s="115"/>
      <c r="H1192" s="117"/>
      <c r="I1192" s="117"/>
      <c r="J1192" s="117"/>
      <c r="K1192" s="111"/>
    </row>
    <row r="1193" spans="1:14">
      <c r="A1193" s="110" t="s">
        <v>40</v>
      </c>
      <c r="B1193" s="123"/>
      <c r="C1193" s="109"/>
      <c r="D1193" s="132"/>
      <c r="E1193" s="129"/>
      <c r="F1193" s="129"/>
      <c r="G1193" s="115"/>
      <c r="H1193" s="117"/>
      <c r="I1193" s="117"/>
      <c r="J1193" s="117"/>
      <c r="K1193" s="129"/>
    </row>
    <row r="1194" spans="1:14" ht="19.5" thickBot="1"/>
    <row r="1195" spans="1:14" ht="19.5" thickBot="1">
      <c r="A1195" s="159" t="s">
        <v>0</v>
      </c>
      <c r="B1195" s="159"/>
      <c r="C1195" s="159"/>
      <c r="D1195" s="159"/>
      <c r="E1195" s="159"/>
      <c r="F1195" s="159"/>
      <c r="G1195" s="159"/>
      <c r="H1195" s="159"/>
      <c r="I1195" s="159"/>
      <c r="J1195" s="159"/>
      <c r="K1195" s="159"/>
      <c r="L1195" s="159"/>
      <c r="M1195" s="159"/>
      <c r="N1195" s="159"/>
    </row>
    <row r="1196" spans="1:14" ht="19.5" thickBot="1">
      <c r="A1196" s="159"/>
      <c r="B1196" s="159"/>
      <c r="C1196" s="159"/>
      <c r="D1196" s="159"/>
      <c r="E1196" s="159"/>
      <c r="F1196" s="159"/>
      <c r="G1196" s="159"/>
      <c r="H1196" s="159"/>
      <c r="I1196" s="159"/>
      <c r="J1196" s="159"/>
      <c r="K1196" s="159"/>
      <c r="L1196" s="159"/>
      <c r="M1196" s="159"/>
      <c r="N1196" s="159"/>
    </row>
    <row r="1197" spans="1:14">
      <c r="A1197" s="159"/>
      <c r="B1197" s="159"/>
      <c r="C1197" s="159"/>
      <c r="D1197" s="159"/>
      <c r="E1197" s="159"/>
      <c r="F1197" s="159"/>
      <c r="G1197" s="159"/>
      <c r="H1197" s="159"/>
      <c r="I1197" s="159"/>
      <c r="J1197" s="159"/>
      <c r="K1197" s="159"/>
      <c r="L1197" s="159"/>
      <c r="M1197" s="159"/>
      <c r="N1197" s="159"/>
    </row>
    <row r="1198" spans="1:14">
      <c r="A1198" s="171" t="s">
        <v>1</v>
      </c>
      <c r="B1198" s="171"/>
      <c r="C1198" s="171"/>
      <c r="D1198" s="171"/>
      <c r="E1198" s="171"/>
      <c r="F1198" s="171"/>
      <c r="G1198" s="171"/>
      <c r="H1198" s="171"/>
      <c r="I1198" s="171"/>
      <c r="J1198" s="171"/>
      <c r="K1198" s="171"/>
      <c r="L1198" s="171"/>
      <c r="M1198" s="171"/>
      <c r="N1198" s="171"/>
    </row>
    <row r="1199" spans="1:14">
      <c r="A1199" s="171" t="s">
        <v>2</v>
      </c>
      <c r="B1199" s="171"/>
      <c r="C1199" s="171"/>
      <c r="D1199" s="171"/>
      <c r="E1199" s="171"/>
      <c r="F1199" s="171"/>
      <c r="G1199" s="171"/>
      <c r="H1199" s="171"/>
      <c r="I1199" s="171"/>
      <c r="J1199" s="171"/>
      <c r="K1199" s="171"/>
      <c r="L1199" s="171"/>
      <c r="M1199" s="171"/>
      <c r="N1199" s="171"/>
    </row>
    <row r="1200" spans="1:14" ht="19.5" thickBot="1">
      <c r="A1200" s="161" t="s">
        <v>3</v>
      </c>
      <c r="B1200" s="161"/>
      <c r="C1200" s="161"/>
      <c r="D1200" s="161"/>
      <c r="E1200" s="161"/>
      <c r="F1200" s="161"/>
      <c r="G1200" s="161"/>
      <c r="H1200" s="161"/>
      <c r="I1200" s="161"/>
      <c r="J1200" s="161"/>
      <c r="K1200" s="161"/>
      <c r="L1200" s="161"/>
      <c r="M1200" s="161"/>
      <c r="N1200" s="161"/>
    </row>
    <row r="1201" spans="1:14">
      <c r="A1201" s="162" t="s">
        <v>300</v>
      </c>
      <c r="B1201" s="162"/>
      <c r="C1201" s="162"/>
      <c r="D1201" s="162"/>
      <c r="E1201" s="162"/>
      <c r="F1201" s="162"/>
      <c r="G1201" s="162"/>
      <c r="H1201" s="162"/>
      <c r="I1201" s="162"/>
      <c r="J1201" s="162"/>
      <c r="K1201" s="162"/>
      <c r="L1201" s="162"/>
      <c r="M1201" s="162"/>
      <c r="N1201" s="162"/>
    </row>
    <row r="1202" spans="1:14">
      <c r="A1202" s="162" t="s">
        <v>5</v>
      </c>
      <c r="B1202" s="162"/>
      <c r="C1202" s="162"/>
      <c r="D1202" s="162"/>
      <c r="E1202" s="162"/>
      <c r="F1202" s="162"/>
      <c r="G1202" s="162"/>
      <c r="H1202" s="162"/>
      <c r="I1202" s="162"/>
      <c r="J1202" s="162"/>
      <c r="K1202" s="162"/>
      <c r="L1202" s="162"/>
      <c r="M1202" s="162"/>
      <c r="N1202" s="162"/>
    </row>
    <row r="1203" spans="1:14">
      <c r="A1203" s="163" t="s">
        <v>6</v>
      </c>
      <c r="B1203" s="164" t="s">
        <v>7</v>
      </c>
      <c r="C1203" s="164" t="s">
        <v>8</v>
      </c>
      <c r="D1203" s="163" t="s">
        <v>9</v>
      </c>
      <c r="E1203" s="163" t="s">
        <v>10</v>
      </c>
      <c r="F1203" s="164" t="s">
        <v>11</v>
      </c>
      <c r="G1203" s="164" t="s">
        <v>12</v>
      </c>
      <c r="H1203" s="165" t="s">
        <v>13</v>
      </c>
      <c r="I1203" s="165" t="s">
        <v>14</v>
      </c>
      <c r="J1203" s="165" t="s">
        <v>15</v>
      </c>
      <c r="K1203" s="166" t="s">
        <v>16</v>
      </c>
      <c r="L1203" s="164" t="s">
        <v>17</v>
      </c>
      <c r="M1203" s="164" t="s">
        <v>18</v>
      </c>
      <c r="N1203" s="164" t="s">
        <v>19</v>
      </c>
    </row>
    <row r="1204" spans="1:14">
      <c r="A1204" s="163"/>
      <c r="B1204" s="164"/>
      <c r="C1204" s="164"/>
      <c r="D1204" s="163"/>
      <c r="E1204" s="163"/>
      <c r="F1204" s="164"/>
      <c r="G1204" s="164"/>
      <c r="H1204" s="164"/>
      <c r="I1204" s="164"/>
      <c r="J1204" s="164"/>
      <c r="K1204" s="167"/>
      <c r="L1204" s="164"/>
      <c r="M1204" s="164"/>
      <c r="N1204" s="164"/>
    </row>
    <row r="1205" spans="1:14">
      <c r="A1205" s="104">
        <v>1</v>
      </c>
      <c r="B1205" s="140">
        <v>43098</v>
      </c>
      <c r="C1205" s="104" t="s">
        <v>20</v>
      </c>
      <c r="D1205" s="104" t="s">
        <v>21</v>
      </c>
      <c r="E1205" s="104" t="s">
        <v>276</v>
      </c>
      <c r="F1205" s="104">
        <v>182</v>
      </c>
      <c r="G1205" s="104">
        <v>180</v>
      </c>
      <c r="H1205" s="104">
        <v>183</v>
      </c>
      <c r="I1205" s="104">
        <v>184</v>
      </c>
      <c r="J1205" s="104">
        <v>185</v>
      </c>
      <c r="K1205" s="104">
        <v>182.9</v>
      </c>
      <c r="L1205" s="104">
        <v>4500</v>
      </c>
      <c r="M1205" s="105">
        <f t="shared" ref="M1205:M1206" si="883">IF(D1205="BUY",(K1205-F1205)*(L1205),(F1205-K1205)*(L1205))</f>
        <v>4050.0000000000255</v>
      </c>
      <c r="N1205" s="106">
        <f t="shared" ref="N1205:N1206" si="884">M1205/(L1205)/F1205%</f>
        <v>0.49450549450549763</v>
      </c>
    </row>
    <row r="1206" spans="1:14">
      <c r="A1206" s="104">
        <v>2</v>
      </c>
      <c r="B1206" s="140">
        <v>43098</v>
      </c>
      <c r="C1206" s="104" t="s">
        <v>20</v>
      </c>
      <c r="D1206" s="104" t="s">
        <v>21</v>
      </c>
      <c r="E1206" s="104" t="s">
        <v>60</v>
      </c>
      <c r="F1206" s="104">
        <v>317</v>
      </c>
      <c r="G1206" s="104">
        <v>315</v>
      </c>
      <c r="H1206" s="104">
        <v>318</v>
      </c>
      <c r="I1206" s="104">
        <v>319</v>
      </c>
      <c r="J1206" s="104">
        <v>320</v>
      </c>
      <c r="K1206" s="104">
        <v>318</v>
      </c>
      <c r="L1206" s="104">
        <v>4500</v>
      </c>
      <c r="M1206" s="105">
        <f t="shared" si="883"/>
        <v>4500</v>
      </c>
      <c r="N1206" s="106">
        <f t="shared" si="884"/>
        <v>0.31545741324921134</v>
      </c>
    </row>
    <row r="1207" spans="1:14">
      <c r="A1207" s="104">
        <v>3</v>
      </c>
      <c r="B1207" s="140">
        <v>43098</v>
      </c>
      <c r="C1207" s="104" t="s">
        <v>20</v>
      </c>
      <c r="D1207" s="104" t="s">
        <v>21</v>
      </c>
      <c r="E1207" s="104" t="s">
        <v>315</v>
      </c>
      <c r="F1207" s="104">
        <v>204.5</v>
      </c>
      <c r="G1207" s="104">
        <v>202</v>
      </c>
      <c r="H1207" s="104">
        <v>205.3</v>
      </c>
      <c r="I1207" s="104">
        <v>206.1</v>
      </c>
      <c r="J1207" s="104">
        <v>207</v>
      </c>
      <c r="K1207" s="104">
        <v>207</v>
      </c>
      <c r="L1207" s="104">
        <v>4500</v>
      </c>
      <c r="M1207" s="105">
        <f t="shared" ref="M1207" si="885">IF(D1207="BUY",(K1207-F1207)*(L1207),(F1207-K1207)*(L1207))</f>
        <v>11250</v>
      </c>
      <c r="N1207" s="106">
        <f t="shared" ref="N1207" si="886">M1207/(L1207)/F1207%</f>
        <v>1.2224938875305624</v>
      </c>
    </row>
    <row r="1208" spans="1:14">
      <c r="A1208" s="104">
        <v>4</v>
      </c>
      <c r="B1208" s="140">
        <v>43098</v>
      </c>
      <c r="C1208" s="104" t="s">
        <v>20</v>
      </c>
      <c r="D1208" s="104" t="s">
        <v>21</v>
      </c>
      <c r="E1208" s="104" t="s">
        <v>263</v>
      </c>
      <c r="F1208" s="104">
        <v>794.5</v>
      </c>
      <c r="G1208" s="104">
        <v>789</v>
      </c>
      <c r="H1208" s="104">
        <v>798</v>
      </c>
      <c r="I1208" s="104">
        <v>801</v>
      </c>
      <c r="J1208" s="104">
        <v>804</v>
      </c>
      <c r="K1208" s="104">
        <v>798</v>
      </c>
      <c r="L1208" s="104">
        <v>1100</v>
      </c>
      <c r="M1208" s="105">
        <f t="shared" ref="M1208:M1209" si="887">IF(D1208="BUY",(K1208-F1208)*(L1208),(F1208-K1208)*(L1208))</f>
        <v>3850</v>
      </c>
      <c r="N1208" s="106">
        <f t="shared" ref="N1208:N1209" si="888">M1208/(L1208)/F1208%</f>
        <v>0.44052863436123346</v>
      </c>
    </row>
    <row r="1209" spans="1:14">
      <c r="A1209" s="104">
        <v>5</v>
      </c>
      <c r="B1209" s="140">
        <v>43098</v>
      </c>
      <c r="C1209" s="104" t="s">
        <v>20</v>
      </c>
      <c r="D1209" s="104" t="s">
        <v>21</v>
      </c>
      <c r="E1209" s="104" t="s">
        <v>314</v>
      </c>
      <c r="F1209" s="104">
        <v>600</v>
      </c>
      <c r="G1209" s="104">
        <v>594</v>
      </c>
      <c r="H1209" s="104">
        <v>604</v>
      </c>
      <c r="I1209" s="104">
        <v>608</v>
      </c>
      <c r="J1209" s="104">
        <v>612</v>
      </c>
      <c r="K1209" s="104">
        <v>604</v>
      </c>
      <c r="L1209" s="104">
        <v>900</v>
      </c>
      <c r="M1209" s="105">
        <f t="shared" si="887"/>
        <v>3600</v>
      </c>
      <c r="N1209" s="106">
        <f t="shared" si="888"/>
        <v>0.66666666666666663</v>
      </c>
    </row>
    <row r="1210" spans="1:14">
      <c r="A1210" s="104">
        <v>6</v>
      </c>
      <c r="B1210" s="140">
        <v>43097</v>
      </c>
      <c r="C1210" s="104" t="s">
        <v>20</v>
      </c>
      <c r="D1210" s="104" t="s">
        <v>21</v>
      </c>
      <c r="E1210" s="104" t="s">
        <v>67</v>
      </c>
      <c r="F1210" s="104">
        <v>275</v>
      </c>
      <c r="G1210" s="104">
        <v>273</v>
      </c>
      <c r="H1210" s="104">
        <v>276</v>
      </c>
      <c r="I1210" s="104">
        <v>277</v>
      </c>
      <c r="J1210" s="104">
        <v>278</v>
      </c>
      <c r="K1210" s="104">
        <v>278</v>
      </c>
      <c r="L1210" s="104">
        <v>3500</v>
      </c>
      <c r="M1210" s="105">
        <f t="shared" ref="M1210" si="889">IF(D1210="BUY",(K1210-F1210)*(L1210),(F1210-K1210)*(L1210))</f>
        <v>10500</v>
      </c>
      <c r="N1210" s="106">
        <f t="shared" ref="N1210" si="890">M1210/(L1210)/F1210%</f>
        <v>1.0909090909090908</v>
      </c>
    </row>
    <row r="1211" spans="1:14">
      <c r="A1211" s="104">
        <v>7</v>
      </c>
      <c r="B1211" s="140">
        <v>43097</v>
      </c>
      <c r="C1211" s="104" t="s">
        <v>20</v>
      </c>
      <c r="D1211" s="104" t="s">
        <v>21</v>
      </c>
      <c r="E1211" s="104" t="s">
        <v>126</v>
      </c>
      <c r="F1211" s="104">
        <v>730</v>
      </c>
      <c r="G1211" s="104">
        <v>724</v>
      </c>
      <c r="H1211" s="104">
        <v>733.5</v>
      </c>
      <c r="I1211" s="104">
        <v>737</v>
      </c>
      <c r="J1211" s="104">
        <v>740</v>
      </c>
      <c r="K1211" s="104">
        <v>733.5</v>
      </c>
      <c r="L1211" s="104">
        <v>1000</v>
      </c>
      <c r="M1211" s="105">
        <f t="shared" ref="M1211" si="891">IF(D1211="BUY",(K1211-F1211)*(L1211),(F1211-K1211)*(L1211))</f>
        <v>3500</v>
      </c>
      <c r="N1211" s="106">
        <f t="shared" ref="N1211" si="892">M1211/(L1211)/F1211%</f>
        <v>0.47945205479452058</v>
      </c>
    </row>
    <row r="1212" spans="1:14">
      <c r="A1212" s="104">
        <v>8</v>
      </c>
      <c r="B1212" s="140">
        <v>43096</v>
      </c>
      <c r="C1212" s="104" t="s">
        <v>20</v>
      </c>
      <c r="D1212" s="104" t="s">
        <v>21</v>
      </c>
      <c r="E1212" s="104" t="s">
        <v>65</v>
      </c>
      <c r="F1212" s="104">
        <v>325</v>
      </c>
      <c r="G1212" s="104">
        <v>320</v>
      </c>
      <c r="H1212" s="104">
        <v>327.5</v>
      </c>
      <c r="I1212" s="104">
        <v>330</v>
      </c>
      <c r="J1212" s="104">
        <v>332.5</v>
      </c>
      <c r="K1212" s="104">
        <v>327.5</v>
      </c>
      <c r="L1212" s="104">
        <v>1750</v>
      </c>
      <c r="M1212" s="105">
        <f t="shared" ref="M1212" si="893">IF(D1212="BUY",(K1212-F1212)*(L1212),(F1212-K1212)*(L1212))</f>
        <v>4375</v>
      </c>
      <c r="N1212" s="106">
        <f t="shared" ref="N1212" si="894">M1212/(L1212)/F1212%</f>
        <v>0.76923076923076927</v>
      </c>
    </row>
    <row r="1213" spans="1:14">
      <c r="A1213" s="104">
        <v>9</v>
      </c>
      <c r="B1213" s="140">
        <v>43096</v>
      </c>
      <c r="C1213" s="104" t="s">
        <v>20</v>
      </c>
      <c r="D1213" s="104" t="s">
        <v>21</v>
      </c>
      <c r="E1213" s="104" t="s">
        <v>215</v>
      </c>
      <c r="F1213" s="104">
        <v>560</v>
      </c>
      <c r="G1213" s="104">
        <v>550</v>
      </c>
      <c r="H1213" s="104">
        <v>565</v>
      </c>
      <c r="I1213" s="104">
        <v>570</v>
      </c>
      <c r="J1213" s="104">
        <v>575</v>
      </c>
      <c r="K1213" s="104">
        <v>575</v>
      </c>
      <c r="L1213" s="104">
        <v>800</v>
      </c>
      <c r="M1213" s="105">
        <f t="shared" ref="M1213:M1214" si="895">IF(D1213="BUY",(K1213-F1213)*(L1213),(F1213-K1213)*(L1213))</f>
        <v>12000</v>
      </c>
      <c r="N1213" s="106">
        <f t="shared" ref="N1213:N1214" si="896">M1213/(L1213)/F1213%</f>
        <v>2.6785714285714288</v>
      </c>
    </row>
    <row r="1214" spans="1:14">
      <c r="A1214" s="104">
        <v>10</v>
      </c>
      <c r="B1214" s="140">
        <v>43095</v>
      </c>
      <c r="C1214" s="104" t="s">
        <v>20</v>
      </c>
      <c r="D1214" s="104" t="s">
        <v>21</v>
      </c>
      <c r="E1214" s="104" t="s">
        <v>215</v>
      </c>
      <c r="F1214" s="104">
        <v>540</v>
      </c>
      <c r="G1214" s="104">
        <v>530</v>
      </c>
      <c r="H1214" s="104">
        <v>545</v>
      </c>
      <c r="I1214" s="104">
        <v>550</v>
      </c>
      <c r="J1214" s="104">
        <v>555</v>
      </c>
      <c r="K1214" s="104">
        <v>555</v>
      </c>
      <c r="L1214" s="104">
        <v>800</v>
      </c>
      <c r="M1214" s="105">
        <f t="shared" si="895"/>
        <v>12000</v>
      </c>
      <c r="N1214" s="106">
        <f t="shared" si="896"/>
        <v>2.7777777777777777</v>
      </c>
    </row>
    <row r="1215" spans="1:14">
      <c r="A1215" s="104">
        <v>11</v>
      </c>
      <c r="B1215" s="140">
        <v>43095</v>
      </c>
      <c r="C1215" s="104" t="s">
        <v>20</v>
      </c>
      <c r="D1215" s="104" t="s">
        <v>21</v>
      </c>
      <c r="E1215" s="104" t="s">
        <v>92</v>
      </c>
      <c r="F1215" s="104">
        <v>59</v>
      </c>
      <c r="G1215" s="104">
        <v>58</v>
      </c>
      <c r="H1215" s="104">
        <v>59.5</v>
      </c>
      <c r="I1215" s="104">
        <v>60</v>
      </c>
      <c r="J1215" s="104">
        <v>60.5</v>
      </c>
      <c r="K1215" s="104">
        <v>59.5</v>
      </c>
      <c r="L1215" s="104">
        <v>8000</v>
      </c>
      <c r="M1215" s="105">
        <f t="shared" ref="M1215:M1217" si="897">IF(D1215="BUY",(K1215-F1215)*(L1215),(F1215-K1215)*(L1215))</f>
        <v>4000</v>
      </c>
      <c r="N1215" s="106">
        <f t="shared" ref="N1215:N1217" si="898">M1215/(L1215)/F1215%</f>
        <v>0.84745762711864414</v>
      </c>
    </row>
    <row r="1216" spans="1:14">
      <c r="A1216" s="104">
        <v>12</v>
      </c>
      <c r="B1216" s="140">
        <v>43095</v>
      </c>
      <c r="C1216" s="104" t="s">
        <v>20</v>
      </c>
      <c r="D1216" s="104" t="s">
        <v>21</v>
      </c>
      <c r="E1216" s="104" t="s">
        <v>102</v>
      </c>
      <c r="F1216" s="104">
        <v>800</v>
      </c>
      <c r="G1216" s="104">
        <v>694</v>
      </c>
      <c r="H1216" s="104">
        <v>804</v>
      </c>
      <c r="I1216" s="104">
        <v>808</v>
      </c>
      <c r="J1216" s="104">
        <v>812</v>
      </c>
      <c r="K1216" s="104">
        <v>812</v>
      </c>
      <c r="L1216" s="104">
        <v>1200</v>
      </c>
      <c r="M1216" s="105">
        <f t="shared" si="897"/>
        <v>14400</v>
      </c>
      <c r="N1216" s="106">
        <f t="shared" si="898"/>
        <v>1.5</v>
      </c>
    </row>
    <row r="1217" spans="1:14">
      <c r="A1217" s="104">
        <v>13</v>
      </c>
      <c r="B1217" s="140">
        <v>43095</v>
      </c>
      <c r="C1217" s="104" t="s">
        <v>20</v>
      </c>
      <c r="D1217" s="104" t="s">
        <v>21</v>
      </c>
      <c r="E1217" s="104" t="s">
        <v>76</v>
      </c>
      <c r="F1217" s="104">
        <v>138.5</v>
      </c>
      <c r="G1217" s="104">
        <v>135.5</v>
      </c>
      <c r="H1217" s="104">
        <v>140</v>
      </c>
      <c r="I1217" s="104">
        <v>141.5</v>
      </c>
      <c r="J1217" s="104">
        <v>143</v>
      </c>
      <c r="K1217" s="104">
        <v>140</v>
      </c>
      <c r="L1217" s="104">
        <v>6000</v>
      </c>
      <c r="M1217" s="105">
        <f t="shared" si="897"/>
        <v>9000</v>
      </c>
      <c r="N1217" s="106">
        <f t="shared" si="898"/>
        <v>1.0830324909747293</v>
      </c>
    </row>
    <row r="1218" spans="1:14">
      <c r="A1218" s="104">
        <v>14</v>
      </c>
      <c r="B1218" s="140">
        <v>43091</v>
      </c>
      <c r="C1218" s="104" t="s">
        <v>20</v>
      </c>
      <c r="D1218" s="104" t="s">
        <v>21</v>
      </c>
      <c r="E1218" s="104" t="s">
        <v>311</v>
      </c>
      <c r="F1218" s="104">
        <v>600</v>
      </c>
      <c r="G1218" s="104">
        <v>595</v>
      </c>
      <c r="H1218" s="104">
        <v>603</v>
      </c>
      <c r="I1218" s="104">
        <v>606</v>
      </c>
      <c r="J1218" s="104">
        <v>609</v>
      </c>
      <c r="K1218" s="104">
        <v>603</v>
      </c>
      <c r="L1218" s="104">
        <v>1200</v>
      </c>
      <c r="M1218" s="105">
        <f t="shared" ref="M1218" si="899">IF(D1218="BUY",(K1218-F1218)*(L1218),(F1218-K1218)*(L1218))</f>
        <v>3600</v>
      </c>
      <c r="N1218" s="106">
        <f t="shared" ref="N1218" si="900">M1218/(L1218)/F1218%</f>
        <v>0.5</v>
      </c>
    </row>
    <row r="1219" spans="1:14">
      <c r="A1219" s="104">
        <v>15</v>
      </c>
      <c r="B1219" s="140">
        <v>43091</v>
      </c>
      <c r="C1219" s="104" t="s">
        <v>20</v>
      </c>
      <c r="D1219" s="104" t="s">
        <v>21</v>
      </c>
      <c r="E1219" s="104" t="s">
        <v>23</v>
      </c>
      <c r="F1219" s="104">
        <v>659</v>
      </c>
      <c r="G1219" s="104">
        <v>650</v>
      </c>
      <c r="H1219" s="104">
        <v>663</v>
      </c>
      <c r="I1219" s="104">
        <v>667</v>
      </c>
      <c r="J1219" s="104">
        <v>670</v>
      </c>
      <c r="K1219" s="104">
        <v>663</v>
      </c>
      <c r="L1219" s="104">
        <v>1000</v>
      </c>
      <c r="M1219" s="105">
        <f t="shared" ref="M1219:M1220" si="901">IF(D1219="BUY",(K1219-F1219)*(L1219),(F1219-K1219)*(L1219))</f>
        <v>4000</v>
      </c>
      <c r="N1219" s="106">
        <f t="shared" ref="N1219:N1220" si="902">M1219/(L1219)/F1219%</f>
        <v>0.60698027314112291</v>
      </c>
    </row>
    <row r="1220" spans="1:14">
      <c r="A1220" s="104">
        <v>16</v>
      </c>
      <c r="B1220" s="140">
        <v>43091</v>
      </c>
      <c r="C1220" s="104" t="s">
        <v>20</v>
      </c>
      <c r="D1220" s="104" t="s">
        <v>21</v>
      </c>
      <c r="E1220" s="104" t="s">
        <v>53</v>
      </c>
      <c r="F1220" s="104">
        <v>176</v>
      </c>
      <c r="G1220" s="104">
        <v>174</v>
      </c>
      <c r="H1220" s="104">
        <v>177.5</v>
      </c>
      <c r="I1220" s="104">
        <v>178.5</v>
      </c>
      <c r="J1220" s="104">
        <v>179.5</v>
      </c>
      <c r="K1220" s="104">
        <v>177.5</v>
      </c>
      <c r="L1220" s="104">
        <v>3500</v>
      </c>
      <c r="M1220" s="105">
        <f t="shared" si="901"/>
        <v>5250</v>
      </c>
      <c r="N1220" s="106">
        <f t="shared" si="902"/>
        <v>0.85227272727272729</v>
      </c>
    </row>
    <row r="1221" spans="1:14">
      <c r="A1221" s="104">
        <v>17</v>
      </c>
      <c r="B1221" s="140">
        <v>43091</v>
      </c>
      <c r="C1221" s="104" t="s">
        <v>20</v>
      </c>
      <c r="D1221" s="104" t="s">
        <v>21</v>
      </c>
      <c r="E1221" s="104" t="s">
        <v>45</v>
      </c>
      <c r="F1221" s="104">
        <v>340</v>
      </c>
      <c r="G1221" s="104">
        <v>337</v>
      </c>
      <c r="H1221" s="104">
        <v>341.5</v>
      </c>
      <c r="I1221" s="104">
        <v>343</v>
      </c>
      <c r="J1221" s="104">
        <v>344.5</v>
      </c>
      <c r="K1221" s="104">
        <v>337</v>
      </c>
      <c r="L1221" s="104">
        <v>3000</v>
      </c>
      <c r="M1221" s="105">
        <f t="shared" ref="M1221:M1222" si="903">IF(D1221="BUY",(K1221-F1221)*(L1221),(F1221-K1221)*(L1221))</f>
        <v>-9000</v>
      </c>
      <c r="N1221" s="106">
        <f t="shared" ref="N1221:N1222" si="904">M1221/(L1221)/F1221%</f>
        <v>-0.88235294117647056</v>
      </c>
    </row>
    <row r="1222" spans="1:14">
      <c r="A1222" s="104">
        <v>18</v>
      </c>
      <c r="B1222" s="140">
        <v>43091</v>
      </c>
      <c r="C1222" s="104" t="s">
        <v>20</v>
      </c>
      <c r="D1222" s="104" t="s">
        <v>21</v>
      </c>
      <c r="E1222" s="104" t="s">
        <v>310</v>
      </c>
      <c r="F1222" s="104">
        <v>169.5</v>
      </c>
      <c r="G1222" s="104">
        <v>167.5</v>
      </c>
      <c r="H1222" s="104">
        <v>170.5</v>
      </c>
      <c r="I1222" s="104">
        <v>171.5</v>
      </c>
      <c r="J1222" s="104">
        <v>172.5</v>
      </c>
      <c r="K1222" s="104">
        <v>171.5</v>
      </c>
      <c r="L1222" s="104">
        <v>3500</v>
      </c>
      <c r="M1222" s="105">
        <f t="shared" si="903"/>
        <v>7000</v>
      </c>
      <c r="N1222" s="106">
        <f t="shared" si="904"/>
        <v>1.1799410029498525</v>
      </c>
    </row>
    <row r="1223" spans="1:14">
      <c r="A1223" s="104">
        <v>19</v>
      </c>
      <c r="B1223" s="140">
        <v>43090</v>
      </c>
      <c r="C1223" s="104" t="s">
        <v>20</v>
      </c>
      <c r="D1223" s="104" t="s">
        <v>21</v>
      </c>
      <c r="E1223" s="104" t="s">
        <v>309</v>
      </c>
      <c r="F1223" s="104">
        <v>895</v>
      </c>
      <c r="G1223" s="104">
        <v>886</v>
      </c>
      <c r="H1223" s="104">
        <v>900</v>
      </c>
      <c r="I1223" s="104">
        <v>905</v>
      </c>
      <c r="J1223" s="104">
        <v>910</v>
      </c>
      <c r="K1223" s="104">
        <v>900</v>
      </c>
      <c r="L1223" s="104">
        <v>800</v>
      </c>
      <c r="M1223" s="105">
        <f t="shared" ref="M1223" si="905">IF(D1223="BUY",(K1223-F1223)*(L1223),(F1223-K1223)*(L1223))</f>
        <v>4000</v>
      </c>
      <c r="N1223" s="106">
        <f t="shared" ref="N1223" si="906">M1223/(L1223)/F1223%</f>
        <v>0.55865921787709505</v>
      </c>
    </row>
    <row r="1224" spans="1:14">
      <c r="A1224" s="104">
        <v>20</v>
      </c>
      <c r="B1224" s="140">
        <v>43090</v>
      </c>
      <c r="C1224" s="104" t="s">
        <v>20</v>
      </c>
      <c r="D1224" s="104" t="s">
        <v>21</v>
      </c>
      <c r="E1224" s="104" t="s">
        <v>299</v>
      </c>
      <c r="F1224" s="104">
        <v>61.5</v>
      </c>
      <c r="G1224" s="104">
        <v>60.7</v>
      </c>
      <c r="H1224" s="104">
        <v>61.9</v>
      </c>
      <c r="I1224" s="104">
        <v>62.3</v>
      </c>
      <c r="J1224" s="104">
        <v>62.7</v>
      </c>
      <c r="K1224" s="104">
        <v>61.8</v>
      </c>
      <c r="L1224" s="104">
        <v>17000</v>
      </c>
      <c r="M1224" s="105">
        <f t="shared" ref="M1224" si="907">IF(D1224="BUY",(K1224-F1224)*(L1224),(F1224-K1224)*(L1224))</f>
        <v>5099.9999999999518</v>
      </c>
      <c r="N1224" s="106">
        <f t="shared" ref="N1224" si="908">M1224/(L1224)/F1224%</f>
        <v>0.48780487804877587</v>
      </c>
    </row>
    <row r="1225" spans="1:14">
      <c r="A1225" s="104">
        <v>21</v>
      </c>
      <c r="B1225" s="140">
        <v>43090</v>
      </c>
      <c r="C1225" s="104" t="s">
        <v>20</v>
      </c>
      <c r="D1225" s="104" t="s">
        <v>21</v>
      </c>
      <c r="E1225" s="104" t="s">
        <v>194</v>
      </c>
      <c r="F1225" s="104">
        <v>1035</v>
      </c>
      <c r="G1225" s="104">
        <v>1018</v>
      </c>
      <c r="H1225" s="104">
        <v>1043</v>
      </c>
      <c r="I1225" s="104">
        <v>1051</v>
      </c>
      <c r="J1225" s="104">
        <v>1059</v>
      </c>
      <c r="K1225" s="104">
        <v>1059</v>
      </c>
      <c r="L1225" s="104">
        <v>550</v>
      </c>
      <c r="M1225" s="105">
        <f t="shared" ref="M1225:M1226" si="909">IF(D1225="BUY",(K1225-F1225)*(L1225),(F1225-K1225)*(L1225))</f>
        <v>13200</v>
      </c>
      <c r="N1225" s="106">
        <f t="shared" ref="N1225:N1226" si="910">M1225/(L1225)/F1225%</f>
        <v>2.318840579710145</v>
      </c>
    </row>
    <row r="1226" spans="1:14">
      <c r="A1226" s="104">
        <v>22</v>
      </c>
      <c r="B1226" s="140">
        <v>43090</v>
      </c>
      <c r="C1226" s="104" t="s">
        <v>20</v>
      </c>
      <c r="D1226" s="104" t="s">
        <v>21</v>
      </c>
      <c r="E1226" s="104" t="s">
        <v>50</v>
      </c>
      <c r="F1226" s="104">
        <v>183</v>
      </c>
      <c r="G1226" s="104">
        <v>181</v>
      </c>
      <c r="H1226" s="104">
        <v>184</v>
      </c>
      <c r="I1226" s="104">
        <v>185</v>
      </c>
      <c r="J1226" s="104">
        <v>186</v>
      </c>
      <c r="K1226" s="104">
        <v>185</v>
      </c>
      <c r="L1226" s="104">
        <v>3500</v>
      </c>
      <c r="M1226" s="105">
        <f t="shared" si="909"/>
        <v>7000</v>
      </c>
      <c r="N1226" s="106">
        <f t="shared" si="910"/>
        <v>1.0928961748633879</v>
      </c>
    </row>
    <row r="1227" spans="1:14">
      <c r="A1227" s="104">
        <v>23</v>
      </c>
      <c r="B1227" s="140">
        <v>43089</v>
      </c>
      <c r="C1227" s="104" t="s">
        <v>20</v>
      </c>
      <c r="D1227" s="104" t="s">
        <v>21</v>
      </c>
      <c r="E1227" s="104" t="s">
        <v>284</v>
      </c>
      <c r="F1227" s="104">
        <v>428</v>
      </c>
      <c r="G1227" s="104">
        <v>423</v>
      </c>
      <c r="H1227" s="104">
        <v>430.5</v>
      </c>
      <c r="I1227" s="104">
        <v>433</v>
      </c>
      <c r="J1227" s="104">
        <v>435.5</v>
      </c>
      <c r="K1227" s="104">
        <v>423</v>
      </c>
      <c r="L1227" s="104">
        <v>1500</v>
      </c>
      <c r="M1227" s="105">
        <f t="shared" ref="M1227" si="911">IF(D1227="BUY",(K1227-F1227)*(L1227),(F1227-K1227)*(L1227))</f>
        <v>-7500</v>
      </c>
      <c r="N1227" s="106">
        <f t="shared" ref="N1227" si="912">M1227/(L1227)/F1227%</f>
        <v>-1.1682242990654206</v>
      </c>
    </row>
    <row r="1228" spans="1:14">
      <c r="A1228" s="104">
        <v>24</v>
      </c>
      <c r="B1228" s="140">
        <v>43089</v>
      </c>
      <c r="C1228" s="104" t="s">
        <v>20</v>
      </c>
      <c r="D1228" s="104" t="s">
        <v>21</v>
      </c>
      <c r="E1228" s="104" t="s">
        <v>307</v>
      </c>
      <c r="F1228" s="104">
        <v>187</v>
      </c>
      <c r="G1228" s="104">
        <v>185</v>
      </c>
      <c r="H1228" s="104">
        <v>188</v>
      </c>
      <c r="I1228" s="104">
        <v>189</v>
      </c>
      <c r="J1228" s="104">
        <v>190</v>
      </c>
      <c r="K1228" s="104">
        <v>188</v>
      </c>
      <c r="L1228" s="104">
        <v>4500</v>
      </c>
      <c r="M1228" s="105">
        <f t="shared" ref="M1228:M1231" si="913">IF(D1228="BUY",(K1228-F1228)*(L1228),(F1228-K1228)*(L1228))</f>
        <v>4500</v>
      </c>
      <c r="N1228" s="106">
        <f t="shared" ref="N1228:N1231" si="914">M1228/(L1228)/F1228%</f>
        <v>0.53475935828876997</v>
      </c>
    </row>
    <row r="1229" spans="1:14">
      <c r="A1229" s="104">
        <v>25</v>
      </c>
      <c r="B1229" s="140">
        <v>43089</v>
      </c>
      <c r="C1229" s="104" t="s">
        <v>20</v>
      </c>
      <c r="D1229" s="104" t="s">
        <v>21</v>
      </c>
      <c r="E1229" s="104" t="s">
        <v>67</v>
      </c>
      <c r="F1229" s="104">
        <v>258</v>
      </c>
      <c r="G1229" s="104">
        <v>256</v>
      </c>
      <c r="H1229" s="104">
        <v>259</v>
      </c>
      <c r="I1229" s="104">
        <v>260</v>
      </c>
      <c r="J1229" s="104">
        <v>261</v>
      </c>
      <c r="K1229" s="104">
        <v>261</v>
      </c>
      <c r="L1229" s="104">
        <v>3500</v>
      </c>
      <c r="M1229" s="105">
        <f t="shared" si="913"/>
        <v>10500</v>
      </c>
      <c r="N1229" s="106">
        <f t="shared" si="914"/>
        <v>1.1627906976744187</v>
      </c>
    </row>
    <row r="1230" spans="1:14">
      <c r="A1230" s="104">
        <v>26</v>
      </c>
      <c r="B1230" s="140">
        <v>43089</v>
      </c>
      <c r="C1230" s="104" t="s">
        <v>20</v>
      </c>
      <c r="D1230" s="104" t="s">
        <v>21</v>
      </c>
      <c r="E1230" s="104" t="s">
        <v>275</v>
      </c>
      <c r="F1230" s="104">
        <v>748</v>
      </c>
      <c r="G1230" s="104">
        <v>740</v>
      </c>
      <c r="H1230" s="104">
        <v>752</v>
      </c>
      <c r="I1230" s="104">
        <v>756</v>
      </c>
      <c r="J1230" s="104">
        <v>760</v>
      </c>
      <c r="K1230" s="104">
        <v>756</v>
      </c>
      <c r="L1230" s="104">
        <v>1100</v>
      </c>
      <c r="M1230" s="105">
        <f t="shared" si="913"/>
        <v>8800</v>
      </c>
      <c r="N1230" s="106">
        <f t="shared" si="914"/>
        <v>1.0695187165775399</v>
      </c>
    </row>
    <row r="1231" spans="1:14">
      <c r="A1231" s="104">
        <v>27</v>
      </c>
      <c r="B1231" s="140">
        <v>43088</v>
      </c>
      <c r="C1231" s="104" t="s">
        <v>20</v>
      </c>
      <c r="D1231" s="104" t="s">
        <v>21</v>
      </c>
      <c r="E1231" s="104" t="s">
        <v>67</v>
      </c>
      <c r="F1231" s="104">
        <v>254</v>
      </c>
      <c r="G1231" s="104">
        <v>252</v>
      </c>
      <c r="H1231" s="104">
        <v>256</v>
      </c>
      <c r="I1231" s="104">
        <v>258</v>
      </c>
      <c r="J1231" s="104">
        <v>260</v>
      </c>
      <c r="K1231" s="104">
        <v>256</v>
      </c>
      <c r="L1231" s="104">
        <v>3500</v>
      </c>
      <c r="M1231" s="105">
        <f t="shared" si="913"/>
        <v>7000</v>
      </c>
      <c r="N1231" s="106">
        <f t="shared" si="914"/>
        <v>0.78740157480314954</v>
      </c>
    </row>
    <row r="1232" spans="1:14">
      <c r="A1232" s="104">
        <v>28</v>
      </c>
      <c r="B1232" s="140">
        <v>43088</v>
      </c>
      <c r="C1232" s="104" t="s">
        <v>20</v>
      </c>
      <c r="D1232" s="104" t="s">
        <v>21</v>
      </c>
      <c r="E1232" s="104" t="s">
        <v>304</v>
      </c>
      <c r="F1232" s="104">
        <v>9470</v>
      </c>
      <c r="G1232" s="104">
        <v>9380</v>
      </c>
      <c r="H1232" s="104">
        <v>9520</v>
      </c>
      <c r="I1232" s="104">
        <v>9570</v>
      </c>
      <c r="J1232" s="104">
        <v>9620</v>
      </c>
      <c r="K1232" s="104">
        <v>9620</v>
      </c>
      <c r="L1232" s="104">
        <v>75</v>
      </c>
      <c r="M1232" s="105">
        <f t="shared" ref="M1232" si="915">IF(D1232="BUY",(K1232-F1232)*(L1232),(F1232-K1232)*(L1232))</f>
        <v>11250</v>
      </c>
      <c r="N1232" s="106">
        <f t="shared" ref="N1232" si="916">M1232/(L1232)/F1232%</f>
        <v>1.583949313621964</v>
      </c>
    </row>
    <row r="1233" spans="1:14">
      <c r="A1233" s="104">
        <v>29</v>
      </c>
      <c r="B1233" s="140">
        <v>43087</v>
      </c>
      <c r="C1233" s="104" t="s">
        <v>20</v>
      </c>
      <c r="D1233" s="104" t="s">
        <v>21</v>
      </c>
      <c r="E1233" s="104" t="s">
        <v>66</v>
      </c>
      <c r="F1233" s="104">
        <v>119</v>
      </c>
      <c r="G1233" s="104">
        <v>118</v>
      </c>
      <c r="H1233" s="104">
        <v>119.5</v>
      </c>
      <c r="I1233" s="104">
        <v>120</v>
      </c>
      <c r="J1233" s="104">
        <v>120.5</v>
      </c>
      <c r="K1233" s="104">
        <v>120</v>
      </c>
      <c r="L1233" s="104">
        <v>6000</v>
      </c>
      <c r="M1233" s="105">
        <f t="shared" ref="M1233" si="917">IF(D1233="BUY",(K1233-F1233)*(L1233),(F1233-K1233)*(L1233))</f>
        <v>6000</v>
      </c>
      <c r="N1233" s="106">
        <f t="shared" ref="N1233" si="918">M1233/(L1233)/F1233%</f>
        <v>0.84033613445378152</v>
      </c>
    </row>
    <row r="1234" spans="1:14">
      <c r="A1234" s="104">
        <v>30</v>
      </c>
      <c r="B1234" s="140">
        <v>43087</v>
      </c>
      <c r="C1234" s="104" t="s">
        <v>20</v>
      </c>
      <c r="D1234" s="104" t="s">
        <v>21</v>
      </c>
      <c r="E1234" s="104" t="s">
        <v>67</v>
      </c>
      <c r="F1234" s="104">
        <v>247</v>
      </c>
      <c r="G1234" s="104">
        <v>245</v>
      </c>
      <c r="H1234" s="104">
        <v>248</v>
      </c>
      <c r="I1234" s="104">
        <v>249</v>
      </c>
      <c r="J1234" s="104">
        <v>250</v>
      </c>
      <c r="K1234" s="104">
        <v>250</v>
      </c>
      <c r="L1234" s="104">
        <v>3500</v>
      </c>
      <c r="M1234" s="105">
        <f t="shared" ref="M1234:M1236" si="919">IF(D1234="BUY",(K1234-F1234)*(L1234),(F1234-K1234)*(L1234))</f>
        <v>10500</v>
      </c>
      <c r="N1234" s="106">
        <f t="shared" ref="N1234:N1236" si="920">M1234/(L1234)/F1234%</f>
        <v>1.214574898785425</v>
      </c>
    </row>
    <row r="1235" spans="1:14">
      <c r="A1235" s="104">
        <v>31</v>
      </c>
      <c r="B1235" s="140">
        <v>43087</v>
      </c>
      <c r="C1235" s="104" t="s">
        <v>20</v>
      </c>
      <c r="D1235" s="104" t="s">
        <v>21</v>
      </c>
      <c r="E1235" s="104" t="s">
        <v>96</v>
      </c>
      <c r="F1235" s="104">
        <v>610</v>
      </c>
      <c r="G1235" s="104">
        <v>605</v>
      </c>
      <c r="H1235" s="104">
        <v>613</v>
      </c>
      <c r="I1235" s="104">
        <v>616</v>
      </c>
      <c r="J1235" s="104">
        <v>619</v>
      </c>
      <c r="K1235" s="104">
        <v>605</v>
      </c>
      <c r="L1235" s="104">
        <v>1500</v>
      </c>
      <c r="M1235" s="105">
        <f t="shared" si="919"/>
        <v>-7500</v>
      </c>
      <c r="N1235" s="106">
        <f t="shared" si="920"/>
        <v>-0.81967213114754101</v>
      </c>
    </row>
    <row r="1236" spans="1:14">
      <c r="A1236" s="104">
        <v>32</v>
      </c>
      <c r="B1236" s="140">
        <v>43084</v>
      </c>
      <c r="C1236" s="104" t="s">
        <v>20</v>
      </c>
      <c r="D1236" s="104" t="s">
        <v>21</v>
      </c>
      <c r="E1236" s="104" t="s">
        <v>297</v>
      </c>
      <c r="F1236" s="104">
        <v>868</v>
      </c>
      <c r="G1236" s="104">
        <v>854</v>
      </c>
      <c r="H1236" s="104">
        <v>876</v>
      </c>
      <c r="I1236" s="104">
        <v>884</v>
      </c>
      <c r="J1236" s="104">
        <v>892</v>
      </c>
      <c r="K1236" s="104">
        <v>876</v>
      </c>
      <c r="L1236" s="104">
        <v>400</v>
      </c>
      <c r="M1236" s="105">
        <f t="shared" si="919"/>
        <v>3200</v>
      </c>
      <c r="N1236" s="106">
        <f t="shared" si="920"/>
        <v>0.92165898617511521</v>
      </c>
    </row>
    <row r="1237" spans="1:14">
      <c r="A1237" s="104">
        <v>33</v>
      </c>
      <c r="B1237" s="140">
        <v>43084</v>
      </c>
      <c r="C1237" s="104" t="s">
        <v>20</v>
      </c>
      <c r="D1237" s="104" t="s">
        <v>21</v>
      </c>
      <c r="E1237" s="104" t="s">
        <v>67</v>
      </c>
      <c r="F1237" s="104">
        <v>243</v>
      </c>
      <c r="G1237" s="104">
        <v>241</v>
      </c>
      <c r="H1237" s="104">
        <v>244</v>
      </c>
      <c r="I1237" s="104">
        <v>245</v>
      </c>
      <c r="J1237" s="104">
        <v>246</v>
      </c>
      <c r="K1237" s="104">
        <v>244</v>
      </c>
      <c r="L1237" s="104">
        <v>3500</v>
      </c>
      <c r="M1237" s="105">
        <f t="shared" ref="M1237:M1239" si="921">IF(D1237="BUY",(K1237-F1237)*(L1237),(F1237-K1237)*(L1237))</f>
        <v>3500</v>
      </c>
      <c r="N1237" s="106">
        <f t="shared" ref="N1237:N1239" si="922">M1237/(L1237)/F1237%</f>
        <v>0.41152263374485593</v>
      </c>
    </row>
    <row r="1238" spans="1:14">
      <c r="A1238" s="104">
        <v>34</v>
      </c>
      <c r="B1238" s="140">
        <v>43083</v>
      </c>
      <c r="C1238" s="104" t="s">
        <v>20</v>
      </c>
      <c r="D1238" s="104" t="s">
        <v>21</v>
      </c>
      <c r="E1238" s="104" t="s">
        <v>53</v>
      </c>
      <c r="F1238" s="104">
        <v>169.5</v>
      </c>
      <c r="G1238" s="104">
        <v>167.5</v>
      </c>
      <c r="H1238" s="104">
        <v>170.5</v>
      </c>
      <c r="I1238" s="104">
        <v>171.5</v>
      </c>
      <c r="J1238" s="104">
        <v>172.5</v>
      </c>
      <c r="K1238" s="104">
        <v>167.5</v>
      </c>
      <c r="L1238" s="104">
        <v>3500</v>
      </c>
      <c r="M1238" s="105">
        <f t="shared" si="921"/>
        <v>-7000</v>
      </c>
      <c r="N1238" s="106">
        <f t="shared" si="922"/>
        <v>-1.1799410029498525</v>
      </c>
    </row>
    <row r="1239" spans="1:14">
      <c r="A1239" s="104">
        <v>35</v>
      </c>
      <c r="B1239" s="140">
        <v>43083</v>
      </c>
      <c r="C1239" s="104" t="s">
        <v>20</v>
      </c>
      <c r="D1239" s="104" t="s">
        <v>47</v>
      </c>
      <c r="E1239" s="104" t="s">
        <v>123</v>
      </c>
      <c r="F1239" s="104">
        <v>102.9</v>
      </c>
      <c r="G1239" s="104">
        <v>103.7</v>
      </c>
      <c r="H1239" s="104">
        <v>102.5</v>
      </c>
      <c r="I1239" s="104">
        <v>102.1</v>
      </c>
      <c r="J1239" s="104">
        <v>101.7</v>
      </c>
      <c r="K1239" s="104">
        <v>102.5</v>
      </c>
      <c r="L1239" s="104">
        <v>5500</v>
      </c>
      <c r="M1239" s="105">
        <f t="shared" si="921"/>
        <v>2200.0000000000314</v>
      </c>
      <c r="N1239" s="106">
        <f t="shared" si="922"/>
        <v>0.3887269193391697</v>
      </c>
    </row>
    <row r="1240" spans="1:14">
      <c r="A1240" s="104">
        <v>36</v>
      </c>
      <c r="B1240" s="140">
        <v>43083</v>
      </c>
      <c r="C1240" s="104" t="s">
        <v>20</v>
      </c>
      <c r="D1240" s="104" t="s">
        <v>47</v>
      </c>
      <c r="E1240" s="104" t="s">
        <v>48</v>
      </c>
      <c r="F1240" s="104">
        <v>143.5</v>
      </c>
      <c r="G1240" s="104">
        <v>144.5</v>
      </c>
      <c r="H1240" s="104">
        <v>143</v>
      </c>
      <c r="I1240" s="104">
        <v>142.5</v>
      </c>
      <c r="J1240" s="104">
        <v>142</v>
      </c>
      <c r="K1240" s="104">
        <v>142.5</v>
      </c>
      <c r="L1240" s="104">
        <v>6000</v>
      </c>
      <c r="M1240" s="105">
        <f t="shared" ref="M1240:M1241" si="923">IF(D1240="BUY",(K1240-F1240)*(L1240),(F1240-K1240)*(L1240))</f>
        <v>6000</v>
      </c>
      <c r="N1240" s="106">
        <f t="shared" ref="N1240:N1241" si="924">M1240/(L1240)/F1240%</f>
        <v>0.69686411149825778</v>
      </c>
    </row>
    <row r="1241" spans="1:14">
      <c r="A1241" s="104">
        <v>37</v>
      </c>
      <c r="B1241" s="140">
        <v>43083</v>
      </c>
      <c r="C1241" s="104" t="s">
        <v>20</v>
      </c>
      <c r="D1241" s="104" t="s">
        <v>21</v>
      </c>
      <c r="E1241" s="104" t="s">
        <v>209</v>
      </c>
      <c r="F1241" s="104">
        <v>429</v>
      </c>
      <c r="G1241" s="104">
        <v>424.5</v>
      </c>
      <c r="H1241" s="104">
        <v>431.5</v>
      </c>
      <c r="I1241" s="104">
        <v>434</v>
      </c>
      <c r="J1241" s="104">
        <v>436.5</v>
      </c>
      <c r="K1241" s="104">
        <v>436.5</v>
      </c>
      <c r="L1241" s="104">
        <v>1575</v>
      </c>
      <c r="M1241" s="105">
        <f t="shared" si="923"/>
        <v>11812.5</v>
      </c>
      <c r="N1241" s="106">
        <f t="shared" si="924"/>
        <v>1.7482517482517483</v>
      </c>
    </row>
    <row r="1242" spans="1:14">
      <c r="A1242" s="104">
        <v>38</v>
      </c>
      <c r="B1242" s="140">
        <v>43082</v>
      </c>
      <c r="C1242" s="104" t="s">
        <v>20</v>
      </c>
      <c r="D1242" s="104" t="s">
        <v>21</v>
      </c>
      <c r="E1242" s="104" t="s">
        <v>276</v>
      </c>
      <c r="F1242" s="104">
        <v>173.5</v>
      </c>
      <c r="G1242" s="104">
        <v>171.8</v>
      </c>
      <c r="H1242" s="104">
        <v>174.3</v>
      </c>
      <c r="I1242" s="104">
        <v>175.1</v>
      </c>
      <c r="J1242" s="104">
        <v>176</v>
      </c>
      <c r="K1242" s="104">
        <v>171.8</v>
      </c>
      <c r="L1242" s="104">
        <v>4000</v>
      </c>
      <c r="M1242" s="105">
        <f t="shared" ref="M1242" si="925">IF(D1242="BUY",(K1242-F1242)*(L1242),(F1242-K1242)*(L1242))</f>
        <v>-6799.9999999999545</v>
      </c>
      <c r="N1242" s="106">
        <f t="shared" ref="N1242" si="926">M1242/(L1242)/F1242%</f>
        <v>-0.97982708933716922</v>
      </c>
    </row>
    <row r="1243" spans="1:14">
      <c r="A1243" s="104">
        <v>39</v>
      </c>
      <c r="B1243" s="140">
        <v>43082</v>
      </c>
      <c r="C1243" s="104" t="s">
        <v>20</v>
      </c>
      <c r="D1243" s="104" t="s">
        <v>21</v>
      </c>
      <c r="E1243" s="104" t="s">
        <v>209</v>
      </c>
      <c r="F1243" s="104">
        <v>423</v>
      </c>
      <c r="G1243" s="104">
        <v>419</v>
      </c>
      <c r="H1243" s="104">
        <v>425.5</v>
      </c>
      <c r="I1243" s="104">
        <v>428</v>
      </c>
      <c r="J1243" s="104">
        <v>430.5</v>
      </c>
      <c r="K1243" s="104">
        <v>425.5</v>
      </c>
      <c r="L1243" s="104">
        <v>1575</v>
      </c>
      <c r="M1243" s="105">
        <f t="shared" ref="M1243:M1245" si="927">IF(D1243="BUY",(K1243-F1243)*(L1243),(F1243-K1243)*(L1243))</f>
        <v>3937.5</v>
      </c>
      <c r="N1243" s="106">
        <f t="shared" ref="N1243:N1246" si="928">M1243/(L1243)/F1243%</f>
        <v>0.59101654846335694</v>
      </c>
    </row>
    <row r="1244" spans="1:14">
      <c r="A1244" s="104">
        <v>40</v>
      </c>
      <c r="B1244" s="140">
        <v>43082</v>
      </c>
      <c r="C1244" s="104" t="s">
        <v>20</v>
      </c>
      <c r="D1244" s="104" t="s">
        <v>47</v>
      </c>
      <c r="E1244" s="104" t="s">
        <v>306</v>
      </c>
      <c r="F1244" s="104">
        <v>518</v>
      </c>
      <c r="G1244" s="104">
        <v>523</v>
      </c>
      <c r="H1244" s="104">
        <v>515.5</v>
      </c>
      <c r="I1244" s="104">
        <v>513</v>
      </c>
      <c r="J1244" s="104">
        <v>510.5</v>
      </c>
      <c r="K1244" s="104">
        <v>515.65</v>
      </c>
      <c r="L1244" s="104">
        <v>1700</v>
      </c>
      <c r="M1244" s="105">
        <f t="shared" si="927"/>
        <v>3995.0000000000387</v>
      </c>
      <c r="N1244" s="106">
        <f t="shared" si="928"/>
        <v>0.45366795366795809</v>
      </c>
    </row>
    <row r="1245" spans="1:14">
      <c r="A1245" s="104">
        <v>41</v>
      </c>
      <c r="B1245" s="140">
        <v>43081</v>
      </c>
      <c r="C1245" s="104" t="s">
        <v>20</v>
      </c>
      <c r="D1245" s="104" t="s">
        <v>21</v>
      </c>
      <c r="E1245" s="104" t="s">
        <v>297</v>
      </c>
      <c r="F1245" s="104">
        <v>852</v>
      </c>
      <c r="G1245" s="104">
        <v>838</v>
      </c>
      <c r="H1245" s="104">
        <v>860</v>
      </c>
      <c r="I1245" s="104">
        <v>868</v>
      </c>
      <c r="J1245" s="104">
        <v>876</v>
      </c>
      <c r="K1245" s="104">
        <v>860</v>
      </c>
      <c r="L1245" s="104">
        <v>3000</v>
      </c>
      <c r="M1245" s="105">
        <f t="shared" si="927"/>
        <v>24000</v>
      </c>
      <c r="N1245" s="106">
        <f t="shared" si="928"/>
        <v>0.93896713615023475</v>
      </c>
    </row>
    <row r="1246" spans="1:14">
      <c r="A1246" s="104">
        <v>42</v>
      </c>
      <c r="B1246" s="140">
        <v>43081</v>
      </c>
      <c r="C1246" s="104" t="s">
        <v>20</v>
      </c>
      <c r="D1246" s="104" t="s">
        <v>21</v>
      </c>
      <c r="E1246" s="104" t="s">
        <v>104</v>
      </c>
      <c r="F1246" s="104">
        <v>830</v>
      </c>
      <c r="G1246" s="104">
        <v>825</v>
      </c>
      <c r="H1246" s="104">
        <v>832.5</v>
      </c>
      <c r="I1246" s="104">
        <v>835</v>
      </c>
      <c r="J1246" s="104">
        <v>837.5</v>
      </c>
      <c r="K1246" s="104">
        <v>832.5</v>
      </c>
      <c r="L1246" s="104">
        <v>1500</v>
      </c>
      <c r="M1246" s="105">
        <f t="shared" ref="M1246:M1249" si="929">IF(D1246="BUY",(K1246-F1246)*(L1246),(F1246-K1246)*(L1246))</f>
        <v>3750</v>
      </c>
      <c r="N1246" s="106">
        <f t="shared" si="928"/>
        <v>0.3012048192771084</v>
      </c>
    </row>
    <row r="1247" spans="1:14">
      <c r="A1247" s="104">
        <v>43</v>
      </c>
      <c r="B1247" s="140">
        <v>43081</v>
      </c>
      <c r="C1247" s="104" t="s">
        <v>20</v>
      </c>
      <c r="D1247" s="104" t="s">
        <v>21</v>
      </c>
      <c r="E1247" s="104" t="s">
        <v>69</v>
      </c>
      <c r="F1247" s="104">
        <v>698</v>
      </c>
      <c r="G1247" s="104">
        <v>689</v>
      </c>
      <c r="H1247" s="104">
        <v>703</v>
      </c>
      <c r="I1247" s="104">
        <v>708</v>
      </c>
      <c r="J1247" s="104">
        <v>713</v>
      </c>
      <c r="K1247" s="104">
        <v>689</v>
      </c>
      <c r="L1247" s="104">
        <v>800</v>
      </c>
      <c r="M1247" s="105">
        <f t="shared" si="929"/>
        <v>-7200</v>
      </c>
      <c r="N1247" s="106">
        <f t="shared" ref="N1247:N1249" si="930">M1247/(L1247)/F1247%</f>
        <v>-1.2893982808022921</v>
      </c>
    </row>
    <row r="1248" spans="1:14">
      <c r="A1248" s="104">
        <v>44</v>
      </c>
      <c r="B1248" s="140">
        <v>43081</v>
      </c>
      <c r="C1248" s="104" t="s">
        <v>20</v>
      </c>
      <c r="D1248" s="104" t="s">
        <v>21</v>
      </c>
      <c r="E1248" s="104" t="s">
        <v>46</v>
      </c>
      <c r="F1248" s="104">
        <v>550</v>
      </c>
      <c r="G1248" s="104">
        <v>547</v>
      </c>
      <c r="H1248" s="104">
        <v>552</v>
      </c>
      <c r="I1248" s="104">
        <v>554</v>
      </c>
      <c r="J1248" s="104">
        <v>556</v>
      </c>
      <c r="K1248" s="104">
        <v>552</v>
      </c>
      <c r="L1248" s="104">
        <v>2000</v>
      </c>
      <c r="M1248" s="105">
        <f t="shared" si="929"/>
        <v>4000</v>
      </c>
      <c r="N1248" s="106">
        <f t="shared" si="930"/>
        <v>0.36363636363636365</v>
      </c>
    </row>
    <row r="1249" spans="1:14">
      <c r="A1249" s="104">
        <v>45</v>
      </c>
      <c r="B1249" s="140">
        <v>43080</v>
      </c>
      <c r="C1249" s="104" t="s">
        <v>20</v>
      </c>
      <c r="D1249" s="104" t="s">
        <v>21</v>
      </c>
      <c r="E1249" s="104" t="s">
        <v>52</v>
      </c>
      <c r="F1249" s="104">
        <v>320</v>
      </c>
      <c r="G1249" s="104">
        <v>317</v>
      </c>
      <c r="H1249" s="104">
        <v>321.5</v>
      </c>
      <c r="I1249" s="104">
        <v>323</v>
      </c>
      <c r="J1249" s="104">
        <v>324.5</v>
      </c>
      <c r="K1249" s="104">
        <v>317</v>
      </c>
      <c r="L1249" s="104">
        <v>3000</v>
      </c>
      <c r="M1249" s="105">
        <f t="shared" si="929"/>
        <v>-9000</v>
      </c>
      <c r="N1249" s="106">
        <f t="shared" si="930"/>
        <v>-0.9375</v>
      </c>
    </row>
    <row r="1250" spans="1:14">
      <c r="A1250" s="104">
        <v>46</v>
      </c>
      <c r="B1250" s="140">
        <v>43080</v>
      </c>
      <c r="C1250" s="104" t="s">
        <v>20</v>
      </c>
      <c r="D1250" s="104" t="s">
        <v>21</v>
      </c>
      <c r="E1250" s="104" t="s">
        <v>69</v>
      </c>
      <c r="F1250" s="104">
        <v>688</v>
      </c>
      <c r="G1250" s="104">
        <v>679</v>
      </c>
      <c r="H1250" s="104">
        <v>693</v>
      </c>
      <c r="I1250" s="104">
        <v>698</v>
      </c>
      <c r="J1250" s="104">
        <v>703</v>
      </c>
      <c r="K1250" s="104">
        <v>693</v>
      </c>
      <c r="L1250" s="104">
        <v>800</v>
      </c>
      <c r="M1250" s="105">
        <f t="shared" ref="M1250" si="931">IF(D1250="BUY",(K1250-F1250)*(L1250),(F1250-K1250)*(L1250))</f>
        <v>4000</v>
      </c>
      <c r="N1250" s="106">
        <f t="shared" ref="N1250" si="932">M1250/(L1250)/F1250%</f>
        <v>0.72674418604651159</v>
      </c>
    </row>
    <row r="1251" spans="1:14">
      <c r="A1251" s="104">
        <v>47</v>
      </c>
      <c r="B1251" s="140">
        <v>43077</v>
      </c>
      <c r="C1251" s="104" t="s">
        <v>20</v>
      </c>
      <c r="D1251" s="104" t="s">
        <v>21</v>
      </c>
      <c r="E1251" s="104" t="s">
        <v>253</v>
      </c>
      <c r="F1251" s="104">
        <v>880</v>
      </c>
      <c r="G1251" s="104">
        <v>872</v>
      </c>
      <c r="H1251" s="104">
        <v>885</v>
      </c>
      <c r="I1251" s="104">
        <v>890</v>
      </c>
      <c r="J1251" s="104">
        <v>895</v>
      </c>
      <c r="K1251" s="104">
        <v>895</v>
      </c>
      <c r="L1251" s="104">
        <v>1000</v>
      </c>
      <c r="M1251" s="105">
        <f t="shared" ref="M1251" si="933">IF(D1251="BUY",(K1251-F1251)*(L1251),(F1251-K1251)*(L1251))</f>
        <v>15000</v>
      </c>
      <c r="N1251" s="106">
        <f t="shared" ref="N1251" si="934">M1251/(L1251)/F1251%</f>
        <v>1.7045454545454544</v>
      </c>
    </row>
    <row r="1252" spans="1:14">
      <c r="A1252" s="104">
        <v>48</v>
      </c>
      <c r="B1252" s="140">
        <v>43077</v>
      </c>
      <c r="C1252" s="104" t="s">
        <v>20</v>
      </c>
      <c r="D1252" s="104" t="s">
        <v>21</v>
      </c>
      <c r="E1252" s="104" t="s">
        <v>241</v>
      </c>
      <c r="F1252" s="104">
        <v>119</v>
      </c>
      <c r="G1252" s="104">
        <v>118</v>
      </c>
      <c r="H1252" s="104">
        <v>119.5</v>
      </c>
      <c r="I1252" s="104">
        <v>120</v>
      </c>
      <c r="J1252" s="104">
        <v>120.5</v>
      </c>
      <c r="K1252" s="104">
        <v>119.5</v>
      </c>
      <c r="L1252" s="104">
        <v>7000</v>
      </c>
      <c r="M1252" s="105">
        <f t="shared" ref="M1252:M1253" si="935">IF(D1252="BUY",(K1252-F1252)*(L1252),(F1252-K1252)*(L1252))</f>
        <v>3500</v>
      </c>
      <c r="N1252" s="106">
        <f t="shared" ref="N1252:N1253" si="936">M1252/(L1252)/F1252%</f>
        <v>0.42016806722689076</v>
      </c>
    </row>
    <row r="1253" spans="1:14">
      <c r="A1253" s="104">
        <v>49</v>
      </c>
      <c r="B1253" s="140">
        <v>43077</v>
      </c>
      <c r="C1253" s="104" t="s">
        <v>20</v>
      </c>
      <c r="D1253" s="104" t="s">
        <v>21</v>
      </c>
      <c r="E1253" s="104" t="s">
        <v>260</v>
      </c>
      <c r="F1253" s="104">
        <v>9025</v>
      </c>
      <c r="G1253" s="104">
        <v>8940</v>
      </c>
      <c r="H1253" s="104">
        <v>9075</v>
      </c>
      <c r="I1253" s="104">
        <v>9125</v>
      </c>
      <c r="J1253" s="104">
        <v>9175</v>
      </c>
      <c r="K1253" s="104">
        <v>9125</v>
      </c>
      <c r="L1253" s="104">
        <v>75</v>
      </c>
      <c r="M1253" s="105">
        <f t="shared" si="935"/>
        <v>7500</v>
      </c>
      <c r="N1253" s="106">
        <f t="shared" si="936"/>
        <v>1.10803324099723</v>
      </c>
    </row>
    <row r="1254" spans="1:14">
      <c r="A1254" s="104">
        <v>50</v>
      </c>
      <c r="B1254" s="140">
        <v>43076</v>
      </c>
      <c r="C1254" s="104" t="s">
        <v>20</v>
      </c>
      <c r="D1254" s="104" t="s">
        <v>21</v>
      </c>
      <c r="E1254" s="104" t="s">
        <v>276</v>
      </c>
      <c r="F1254" s="104">
        <v>167</v>
      </c>
      <c r="G1254" s="104">
        <v>165</v>
      </c>
      <c r="H1254" s="104">
        <v>168</v>
      </c>
      <c r="I1254" s="104">
        <v>169</v>
      </c>
      <c r="J1254" s="104">
        <v>170</v>
      </c>
      <c r="K1254" s="104">
        <v>169</v>
      </c>
      <c r="L1254" s="104">
        <v>4000</v>
      </c>
      <c r="M1254" s="105">
        <f t="shared" ref="M1254" si="937">IF(D1254="BUY",(K1254-F1254)*(L1254),(F1254-K1254)*(L1254))</f>
        <v>8000</v>
      </c>
      <c r="N1254" s="106">
        <f t="shared" ref="N1254" si="938">M1254/(L1254)/F1254%</f>
        <v>1.1976047904191618</v>
      </c>
    </row>
    <row r="1255" spans="1:14">
      <c r="A1255" s="104">
        <v>51</v>
      </c>
      <c r="B1255" s="140">
        <v>43076</v>
      </c>
      <c r="C1255" s="104" t="s">
        <v>20</v>
      </c>
      <c r="D1255" s="104" t="s">
        <v>21</v>
      </c>
      <c r="E1255" s="104" t="s">
        <v>130</v>
      </c>
      <c r="F1255" s="104">
        <v>235</v>
      </c>
      <c r="G1255" s="104">
        <v>233.5</v>
      </c>
      <c r="H1255" s="104">
        <v>235.8</v>
      </c>
      <c r="I1255" s="104">
        <v>236.6</v>
      </c>
      <c r="J1255" s="104">
        <v>237.4</v>
      </c>
      <c r="K1255" s="104">
        <v>237.4</v>
      </c>
      <c r="L1255" s="104">
        <v>5000</v>
      </c>
      <c r="M1255" s="105">
        <f t="shared" ref="M1255" si="939">IF(D1255="BUY",(K1255-F1255)*(L1255),(F1255-K1255)*(L1255))</f>
        <v>12000.000000000029</v>
      </c>
      <c r="N1255" s="106">
        <f t="shared" ref="N1255" si="940">M1255/(L1255)/F1255%</f>
        <v>1.0212765957446832</v>
      </c>
    </row>
    <row r="1256" spans="1:14">
      <c r="A1256" s="104">
        <v>52</v>
      </c>
      <c r="B1256" s="140">
        <v>43076</v>
      </c>
      <c r="C1256" s="104" t="s">
        <v>20</v>
      </c>
      <c r="D1256" s="104" t="s">
        <v>21</v>
      </c>
      <c r="E1256" s="104" t="s">
        <v>305</v>
      </c>
      <c r="F1256" s="104">
        <v>526</v>
      </c>
      <c r="G1256" s="104">
        <v>522</v>
      </c>
      <c r="H1256" s="104">
        <v>528</v>
      </c>
      <c r="I1256" s="104">
        <v>530</v>
      </c>
      <c r="J1256" s="104">
        <v>532</v>
      </c>
      <c r="K1256" s="104">
        <v>528</v>
      </c>
      <c r="L1256" s="104">
        <v>2000</v>
      </c>
      <c r="M1256" s="105">
        <f t="shared" ref="M1256:M1257" si="941">IF(D1256="BUY",(K1256-F1256)*(L1256),(F1256-K1256)*(L1256))</f>
        <v>4000</v>
      </c>
      <c r="N1256" s="106">
        <f t="shared" ref="N1256:N1257" si="942">M1256/(L1256)/F1256%</f>
        <v>0.38022813688212931</v>
      </c>
    </row>
    <row r="1257" spans="1:14">
      <c r="A1257" s="104">
        <v>53</v>
      </c>
      <c r="B1257" s="140">
        <v>43076</v>
      </c>
      <c r="C1257" s="104" t="s">
        <v>20</v>
      </c>
      <c r="D1257" s="104" t="s">
        <v>21</v>
      </c>
      <c r="E1257" s="104" t="s">
        <v>304</v>
      </c>
      <c r="F1257" s="104">
        <v>8735</v>
      </c>
      <c r="G1257" s="104">
        <v>8600</v>
      </c>
      <c r="H1257" s="104">
        <v>8800</v>
      </c>
      <c r="I1257" s="104">
        <v>8870</v>
      </c>
      <c r="J1257" s="104">
        <v>8940</v>
      </c>
      <c r="K1257" s="104">
        <v>8940</v>
      </c>
      <c r="L1257" s="104">
        <v>75</v>
      </c>
      <c r="M1257" s="105">
        <f t="shared" si="941"/>
        <v>15375</v>
      </c>
      <c r="N1257" s="106">
        <f t="shared" si="942"/>
        <v>2.3468803663423015</v>
      </c>
    </row>
    <row r="1258" spans="1:14">
      <c r="A1258" s="104">
        <v>54</v>
      </c>
      <c r="B1258" s="140">
        <v>43075</v>
      </c>
      <c r="C1258" s="104" t="s">
        <v>20</v>
      </c>
      <c r="D1258" s="104" t="s">
        <v>21</v>
      </c>
      <c r="E1258" s="104" t="s">
        <v>233</v>
      </c>
      <c r="F1258" s="104">
        <v>859</v>
      </c>
      <c r="G1258" s="104">
        <v>852</v>
      </c>
      <c r="H1258" s="104">
        <v>864</v>
      </c>
      <c r="I1258" s="104">
        <v>869</v>
      </c>
      <c r="J1258" s="104">
        <v>874</v>
      </c>
      <c r="K1258" s="104">
        <v>864</v>
      </c>
      <c r="L1258" s="104">
        <v>1750</v>
      </c>
      <c r="M1258" s="105">
        <f t="shared" ref="M1258" si="943">IF(D1258="BUY",(K1258-F1258)*(L1258),(F1258-K1258)*(L1258))</f>
        <v>8750</v>
      </c>
      <c r="N1258" s="106">
        <f t="shared" ref="N1258" si="944">M1258/(L1258)/F1258%</f>
        <v>0.58207217694994184</v>
      </c>
    </row>
    <row r="1259" spans="1:14">
      <c r="A1259" s="104">
        <v>55</v>
      </c>
      <c r="B1259" s="140">
        <v>43075</v>
      </c>
      <c r="C1259" s="104" t="s">
        <v>20</v>
      </c>
      <c r="D1259" s="104" t="s">
        <v>21</v>
      </c>
      <c r="E1259" s="104" t="s">
        <v>109</v>
      </c>
      <c r="F1259" s="104">
        <v>711</v>
      </c>
      <c r="G1259" s="104">
        <v>705</v>
      </c>
      <c r="H1259" s="104">
        <v>714</v>
      </c>
      <c r="I1259" s="104">
        <v>717</v>
      </c>
      <c r="J1259" s="104">
        <v>720</v>
      </c>
      <c r="K1259" s="104">
        <v>705</v>
      </c>
      <c r="L1259" s="104">
        <v>1200</v>
      </c>
      <c r="M1259" s="105">
        <f t="shared" ref="M1259:M1264" si="945">IF(D1259="BUY",(K1259-F1259)*(L1259),(F1259-K1259)*(L1259))</f>
        <v>-7200</v>
      </c>
      <c r="N1259" s="106">
        <f t="shared" ref="N1259:N1264" si="946">M1259/(L1259)/F1259%</f>
        <v>-0.8438818565400843</v>
      </c>
    </row>
    <row r="1260" spans="1:14">
      <c r="A1260" s="104">
        <v>56</v>
      </c>
      <c r="B1260" s="140">
        <v>43074</v>
      </c>
      <c r="C1260" s="104" t="s">
        <v>20</v>
      </c>
      <c r="D1260" s="104" t="s">
        <v>21</v>
      </c>
      <c r="E1260" s="104" t="s">
        <v>124</v>
      </c>
      <c r="F1260" s="104">
        <v>310</v>
      </c>
      <c r="G1260" s="104">
        <v>305</v>
      </c>
      <c r="H1260" s="104">
        <v>312.5</v>
      </c>
      <c r="I1260" s="104">
        <v>315</v>
      </c>
      <c r="J1260" s="104">
        <v>317.5</v>
      </c>
      <c r="K1260" s="104">
        <v>312.5</v>
      </c>
      <c r="L1260" s="104">
        <v>1750</v>
      </c>
      <c r="M1260" s="105">
        <f t="shared" si="945"/>
        <v>4375</v>
      </c>
      <c r="N1260" s="106">
        <f t="shared" si="946"/>
        <v>0.80645161290322576</v>
      </c>
    </row>
    <row r="1261" spans="1:14">
      <c r="A1261" s="104">
        <v>57</v>
      </c>
      <c r="B1261" s="140">
        <v>43074</v>
      </c>
      <c r="C1261" s="104" t="s">
        <v>20</v>
      </c>
      <c r="D1261" s="104" t="s">
        <v>21</v>
      </c>
      <c r="E1261" s="104" t="s">
        <v>248</v>
      </c>
      <c r="F1261" s="104">
        <v>512.70000000000005</v>
      </c>
      <c r="G1261" s="104">
        <v>509.7</v>
      </c>
      <c r="H1261" s="104">
        <v>514.5</v>
      </c>
      <c r="I1261" s="104">
        <v>516</v>
      </c>
      <c r="J1261" s="104">
        <v>517.5</v>
      </c>
      <c r="K1261" s="104">
        <v>517.5</v>
      </c>
      <c r="L1261" s="104">
        <v>1800</v>
      </c>
      <c r="M1261" s="105">
        <f t="shared" si="945"/>
        <v>8639.9999999999181</v>
      </c>
      <c r="N1261" s="106">
        <f t="shared" si="946"/>
        <v>0.93622001170274116</v>
      </c>
    </row>
    <row r="1262" spans="1:14">
      <c r="A1262" s="104">
        <v>58</v>
      </c>
      <c r="B1262" s="140">
        <v>43074</v>
      </c>
      <c r="C1262" s="104" t="s">
        <v>20</v>
      </c>
      <c r="D1262" s="104" t="s">
        <v>21</v>
      </c>
      <c r="E1262" s="104" t="s">
        <v>301</v>
      </c>
      <c r="F1262" s="104">
        <v>350</v>
      </c>
      <c r="G1262" s="104">
        <v>347</v>
      </c>
      <c r="H1262" s="104">
        <v>351.5</v>
      </c>
      <c r="I1262" s="104">
        <v>353</v>
      </c>
      <c r="J1262" s="104">
        <v>354.5</v>
      </c>
      <c r="K1262" s="104">
        <v>347</v>
      </c>
      <c r="L1262" s="104">
        <v>3000</v>
      </c>
      <c r="M1262" s="105">
        <f t="shared" si="945"/>
        <v>-9000</v>
      </c>
      <c r="N1262" s="106">
        <f t="shared" si="946"/>
        <v>-0.8571428571428571</v>
      </c>
    </row>
    <row r="1263" spans="1:14">
      <c r="A1263" s="104">
        <v>59</v>
      </c>
      <c r="B1263" s="140">
        <v>43074</v>
      </c>
      <c r="C1263" s="104" t="s">
        <v>20</v>
      </c>
      <c r="D1263" s="104" t="s">
        <v>21</v>
      </c>
      <c r="E1263" s="104" t="s">
        <v>301</v>
      </c>
      <c r="F1263" s="104">
        <v>346</v>
      </c>
      <c r="G1263" s="104">
        <v>343</v>
      </c>
      <c r="H1263" s="104">
        <v>347.5</v>
      </c>
      <c r="I1263" s="104">
        <v>349</v>
      </c>
      <c r="J1263" s="104">
        <v>350.5</v>
      </c>
      <c r="K1263" s="104">
        <v>350.5</v>
      </c>
      <c r="L1263" s="104">
        <v>3000</v>
      </c>
      <c r="M1263" s="105">
        <f t="shared" si="945"/>
        <v>13500</v>
      </c>
      <c r="N1263" s="106">
        <f t="shared" si="946"/>
        <v>1.300578034682081</v>
      </c>
    </row>
    <row r="1264" spans="1:14">
      <c r="A1264" s="104">
        <v>60</v>
      </c>
      <c r="B1264" s="140">
        <v>43073</v>
      </c>
      <c r="C1264" s="104" t="s">
        <v>20</v>
      </c>
      <c r="D1264" s="104" t="s">
        <v>21</v>
      </c>
      <c r="E1264" s="104" t="s">
        <v>76</v>
      </c>
      <c r="F1264" s="104">
        <v>134</v>
      </c>
      <c r="G1264" s="104">
        <v>131</v>
      </c>
      <c r="H1264" s="104">
        <v>135.5</v>
      </c>
      <c r="I1264" s="104">
        <v>137</v>
      </c>
      <c r="J1264" s="104">
        <v>138.5</v>
      </c>
      <c r="K1264" s="104">
        <v>131</v>
      </c>
      <c r="L1264" s="104">
        <v>6000</v>
      </c>
      <c r="M1264" s="105">
        <f t="shared" si="945"/>
        <v>-18000</v>
      </c>
      <c r="N1264" s="106">
        <f t="shared" si="946"/>
        <v>-2.2388059701492535</v>
      </c>
    </row>
    <row r="1265" spans="1:14">
      <c r="A1265" s="104">
        <v>61</v>
      </c>
      <c r="B1265" s="140">
        <v>43073</v>
      </c>
      <c r="C1265" s="104" t="s">
        <v>20</v>
      </c>
      <c r="D1265" s="104" t="s">
        <v>47</v>
      </c>
      <c r="E1265" s="104" t="s">
        <v>232</v>
      </c>
      <c r="F1265" s="104">
        <v>216</v>
      </c>
      <c r="G1265" s="104">
        <v>219</v>
      </c>
      <c r="H1265" s="104">
        <v>214.5</v>
      </c>
      <c r="I1265" s="104">
        <v>213</v>
      </c>
      <c r="J1265" s="104">
        <v>211.5</v>
      </c>
      <c r="K1265" s="104">
        <v>213</v>
      </c>
      <c r="L1265" s="104">
        <v>2500</v>
      </c>
      <c r="M1265" s="105">
        <f t="shared" ref="M1265" si="947">IF(D1265="BUY",(K1265-F1265)*(L1265),(F1265-K1265)*(L1265))</f>
        <v>7500</v>
      </c>
      <c r="N1265" s="106">
        <f t="shared" ref="N1265" si="948">M1265/(L1265)/F1265%</f>
        <v>1.3888888888888888</v>
      </c>
    </row>
    <row r="1266" spans="1:14">
      <c r="A1266" s="104">
        <v>62</v>
      </c>
      <c r="B1266" s="140">
        <v>43073</v>
      </c>
      <c r="C1266" s="104" t="s">
        <v>20</v>
      </c>
      <c r="D1266" s="104" t="s">
        <v>21</v>
      </c>
      <c r="E1266" s="104" t="s">
        <v>248</v>
      </c>
      <c r="F1266" s="104">
        <v>500</v>
      </c>
      <c r="G1266" s="104">
        <v>494</v>
      </c>
      <c r="H1266" s="104">
        <v>504</v>
      </c>
      <c r="I1266" s="104">
        <v>508</v>
      </c>
      <c r="J1266" s="104">
        <v>512</v>
      </c>
      <c r="K1266" s="104">
        <v>504</v>
      </c>
      <c r="L1266" s="104">
        <v>1800</v>
      </c>
      <c r="M1266" s="105">
        <f t="shared" ref="M1266:M1267" si="949">IF(D1266="BUY",(K1266-F1266)*(L1266),(F1266-K1266)*(L1266))</f>
        <v>7200</v>
      </c>
      <c r="N1266" s="106">
        <f t="shared" ref="N1266:N1267" si="950">M1266/(L1266)/F1266%</f>
        <v>0.8</v>
      </c>
    </row>
    <row r="1267" spans="1:14">
      <c r="A1267" s="104">
        <v>63</v>
      </c>
      <c r="B1267" s="140">
        <v>43070</v>
      </c>
      <c r="C1267" s="104" t="s">
        <v>20</v>
      </c>
      <c r="D1267" s="104" t="s">
        <v>47</v>
      </c>
      <c r="E1267" s="104" t="s">
        <v>69</v>
      </c>
      <c r="F1267" s="104">
        <v>674</v>
      </c>
      <c r="G1267" s="104">
        <v>684</v>
      </c>
      <c r="H1267" s="104">
        <v>668</v>
      </c>
      <c r="I1267" s="104">
        <v>664</v>
      </c>
      <c r="J1267" s="104">
        <v>659</v>
      </c>
      <c r="K1267" s="104">
        <v>664</v>
      </c>
      <c r="L1267" s="104">
        <v>800</v>
      </c>
      <c r="M1267" s="105">
        <f t="shared" si="949"/>
        <v>8000</v>
      </c>
      <c r="N1267" s="106">
        <f t="shared" si="950"/>
        <v>1.4836795252225519</v>
      </c>
    </row>
    <row r="1268" spans="1:14">
      <c r="A1268" s="104">
        <v>64</v>
      </c>
      <c r="B1268" s="140">
        <v>43070</v>
      </c>
      <c r="C1268" s="104" t="s">
        <v>20</v>
      </c>
      <c r="D1268" s="104" t="s">
        <v>47</v>
      </c>
      <c r="E1268" s="104" t="s">
        <v>69</v>
      </c>
      <c r="F1268" s="104">
        <v>690</v>
      </c>
      <c r="G1268" s="104">
        <v>700</v>
      </c>
      <c r="H1268" s="104">
        <v>685</v>
      </c>
      <c r="I1268" s="104">
        <v>680</v>
      </c>
      <c r="J1268" s="104">
        <v>675</v>
      </c>
      <c r="K1268" s="104">
        <v>675</v>
      </c>
      <c r="L1268" s="104">
        <v>800</v>
      </c>
      <c r="M1268" s="105">
        <f t="shared" ref="M1268" si="951">IF(D1268="BUY",(K1268-F1268)*(L1268),(F1268-K1268)*(L1268))</f>
        <v>12000</v>
      </c>
      <c r="N1268" s="106">
        <f t="shared" ref="N1268" si="952">M1268/(L1268)/F1268%</f>
        <v>2.1739130434782608</v>
      </c>
    </row>
    <row r="1269" spans="1:14">
      <c r="A1269" s="104">
        <v>65</v>
      </c>
      <c r="B1269" s="140">
        <v>43070</v>
      </c>
      <c r="C1269" s="104" t="s">
        <v>20</v>
      </c>
      <c r="D1269" s="104" t="s">
        <v>21</v>
      </c>
      <c r="E1269" s="104" t="s">
        <v>302</v>
      </c>
      <c r="F1269" s="104">
        <v>268</v>
      </c>
      <c r="G1269" s="104">
        <v>265</v>
      </c>
      <c r="H1269" s="104">
        <v>269.5</v>
      </c>
      <c r="I1269" s="104">
        <v>271</v>
      </c>
      <c r="J1269" s="104">
        <v>272.5</v>
      </c>
      <c r="K1269" s="104">
        <v>265</v>
      </c>
      <c r="L1269" s="104">
        <v>2500</v>
      </c>
      <c r="M1269" s="105">
        <f t="shared" ref="M1269:M1270" si="953">IF(D1269="BUY",(K1269-F1269)*(L1269),(F1269-K1269)*(L1269))</f>
        <v>-7500</v>
      </c>
      <c r="N1269" s="106">
        <f t="shared" ref="N1269:N1270" si="954">M1269/(L1269)/F1269%</f>
        <v>-1.1194029850746268</v>
      </c>
    </row>
    <row r="1270" spans="1:14">
      <c r="A1270" s="104">
        <v>66</v>
      </c>
      <c r="B1270" s="140">
        <v>43070</v>
      </c>
      <c r="C1270" s="104" t="s">
        <v>20</v>
      </c>
      <c r="D1270" s="104" t="s">
        <v>21</v>
      </c>
      <c r="E1270" s="104" t="s">
        <v>301</v>
      </c>
      <c r="F1270" s="104">
        <v>344</v>
      </c>
      <c r="G1270" s="104">
        <v>341</v>
      </c>
      <c r="H1270" s="104">
        <v>345.5</v>
      </c>
      <c r="I1270" s="104">
        <v>347</v>
      </c>
      <c r="J1270" s="104">
        <v>348.5</v>
      </c>
      <c r="K1270" s="104">
        <v>347</v>
      </c>
      <c r="L1270" s="104">
        <v>3000</v>
      </c>
      <c r="M1270" s="105">
        <f t="shared" si="953"/>
        <v>9000</v>
      </c>
      <c r="N1270" s="106">
        <f t="shared" si="954"/>
        <v>0.87209302325581395</v>
      </c>
    </row>
    <row r="1272" spans="1:14">
      <c r="A1272" s="107" t="s">
        <v>24</v>
      </c>
      <c r="B1272" s="108"/>
      <c r="C1272" s="109"/>
      <c r="D1272" s="110"/>
      <c r="E1272" s="111"/>
      <c r="F1272" s="111"/>
      <c r="G1272" s="112"/>
      <c r="H1272" s="111"/>
      <c r="I1272" s="111"/>
      <c r="J1272" s="111"/>
      <c r="K1272" s="111"/>
      <c r="M1272" s="113"/>
      <c r="N1272" s="141"/>
    </row>
    <row r="1273" spans="1:14">
      <c r="A1273" s="107" t="s">
        <v>25</v>
      </c>
      <c r="B1273" s="108"/>
      <c r="C1273" s="109"/>
      <c r="D1273" s="110"/>
      <c r="E1273" s="111"/>
      <c r="F1273" s="111"/>
      <c r="G1273" s="112"/>
      <c r="H1273" s="111"/>
      <c r="I1273" s="111"/>
      <c r="J1273" s="111"/>
      <c r="K1273" s="111"/>
      <c r="M1273" s="113"/>
      <c r="N1273" s="113"/>
    </row>
    <row r="1274" spans="1:14">
      <c r="A1274" s="107" t="s">
        <v>25</v>
      </c>
      <c r="B1274" s="108"/>
      <c r="C1274" s="109"/>
      <c r="D1274" s="110"/>
      <c r="E1274" s="111"/>
      <c r="F1274" s="111"/>
      <c r="G1274" s="112"/>
      <c r="H1274" s="111"/>
      <c r="I1274" s="111"/>
      <c r="J1274" s="111"/>
      <c r="K1274" s="111"/>
    </row>
    <row r="1275" spans="1:14" ht="19.5" thickBot="1">
      <c r="A1275" s="109"/>
      <c r="B1275" s="108"/>
      <c r="C1275" s="111"/>
      <c r="D1275" s="111"/>
      <c r="E1275" s="111"/>
      <c r="F1275" s="114"/>
      <c r="G1275" s="115"/>
      <c r="H1275" s="116" t="s">
        <v>26</v>
      </c>
      <c r="I1275" s="116"/>
      <c r="J1275" s="117"/>
      <c r="K1275" s="117"/>
    </row>
    <row r="1276" spans="1:14">
      <c r="A1276" s="109"/>
      <c r="B1276" s="108"/>
      <c r="C1276" s="169" t="s">
        <v>27</v>
      </c>
      <c r="D1276" s="169"/>
      <c r="E1276" s="118">
        <v>66</v>
      </c>
      <c r="F1276" s="119">
        <f>F1277+F1278+F1279+F1280+F1281+F1282</f>
        <v>100</v>
      </c>
      <c r="G1276" s="111">
        <v>66</v>
      </c>
      <c r="H1276" s="120">
        <f>G1277/G1276%</f>
        <v>83.333333333333329</v>
      </c>
      <c r="I1276" s="120"/>
      <c r="J1276" s="120"/>
      <c r="K1276" s="127"/>
      <c r="M1276" s="113"/>
      <c r="N1276" s="113"/>
    </row>
    <row r="1277" spans="1:14">
      <c r="A1277" s="109"/>
      <c r="B1277" s="108"/>
      <c r="C1277" s="168" t="s">
        <v>28</v>
      </c>
      <c r="D1277" s="168"/>
      <c r="E1277" s="121">
        <v>55</v>
      </c>
      <c r="F1277" s="122">
        <f>(E1277/E1276)*100</f>
        <v>83.333333333333343</v>
      </c>
      <c r="G1277" s="111">
        <v>55</v>
      </c>
      <c r="H1277" s="117"/>
      <c r="I1277" s="117"/>
      <c r="J1277" s="111"/>
      <c r="K1277" s="117"/>
      <c r="L1277" s="113"/>
      <c r="M1277" s="111" t="s">
        <v>29</v>
      </c>
      <c r="N1277" s="111"/>
    </row>
    <row r="1278" spans="1:14">
      <c r="A1278" s="123"/>
      <c r="B1278" s="108"/>
      <c r="C1278" s="168" t="s">
        <v>30</v>
      </c>
      <c r="D1278" s="168"/>
      <c r="E1278" s="121">
        <v>0</v>
      </c>
      <c r="F1278" s="122">
        <f>(E1278/E1276)*100</f>
        <v>0</v>
      </c>
      <c r="G1278" s="124"/>
      <c r="H1278" s="111"/>
      <c r="I1278" s="111"/>
      <c r="J1278" s="111"/>
      <c r="K1278" s="117"/>
      <c r="M1278" s="109"/>
      <c r="N1278" s="109"/>
    </row>
    <row r="1279" spans="1:14">
      <c r="A1279" s="123"/>
      <c r="B1279" s="108"/>
      <c r="C1279" s="168" t="s">
        <v>31</v>
      </c>
      <c r="D1279" s="168"/>
      <c r="E1279" s="121">
        <v>0</v>
      </c>
      <c r="F1279" s="122">
        <f>(E1279/E1276)*100</f>
        <v>0</v>
      </c>
      <c r="G1279" s="124"/>
      <c r="H1279" s="111"/>
      <c r="I1279" s="111"/>
      <c r="J1279" s="111"/>
      <c r="K1279" s="117"/>
    </row>
    <row r="1280" spans="1:14">
      <c r="A1280" s="123"/>
      <c r="B1280" s="108"/>
      <c r="C1280" s="168" t="s">
        <v>32</v>
      </c>
      <c r="D1280" s="168"/>
      <c r="E1280" s="121">
        <v>11</v>
      </c>
      <c r="F1280" s="122">
        <f>(E1280/E1276)*100</f>
        <v>16.666666666666664</v>
      </c>
      <c r="G1280" s="124"/>
      <c r="H1280" s="111" t="s">
        <v>33</v>
      </c>
      <c r="I1280" s="111"/>
      <c r="J1280" s="117"/>
      <c r="K1280" s="117"/>
    </row>
    <row r="1281" spans="1:14">
      <c r="A1281" s="123"/>
      <c r="B1281" s="108"/>
      <c r="C1281" s="168" t="s">
        <v>34</v>
      </c>
      <c r="D1281" s="168"/>
      <c r="E1281" s="121">
        <v>0</v>
      </c>
      <c r="F1281" s="122">
        <f>(E1281/E1276)*100</f>
        <v>0</v>
      </c>
      <c r="G1281" s="124"/>
      <c r="H1281" s="111"/>
      <c r="I1281" s="111"/>
      <c r="J1281" s="117"/>
      <c r="K1281" s="117"/>
    </row>
    <row r="1282" spans="1:14" ht="19.5" thickBot="1">
      <c r="A1282" s="123"/>
      <c r="B1282" s="108"/>
      <c r="C1282" s="170" t="s">
        <v>35</v>
      </c>
      <c r="D1282" s="170"/>
      <c r="E1282" s="125"/>
      <c r="F1282" s="126">
        <f>(E1282/E1276)*100</f>
        <v>0</v>
      </c>
      <c r="G1282" s="124"/>
      <c r="H1282" s="111"/>
      <c r="I1282" s="111"/>
      <c r="J1282" s="127"/>
      <c r="K1282" s="127"/>
      <c r="L1282" s="113"/>
    </row>
    <row r="1283" spans="1:14">
      <c r="A1283" s="128" t="s">
        <v>36</v>
      </c>
      <c r="B1283" s="108"/>
      <c r="C1283" s="109"/>
      <c r="D1283" s="109"/>
      <c r="E1283" s="111"/>
      <c r="F1283" s="111"/>
      <c r="G1283" s="112"/>
      <c r="H1283" s="129"/>
      <c r="I1283" s="129"/>
      <c r="J1283" s="129"/>
      <c r="K1283" s="111"/>
      <c r="M1283" s="133"/>
      <c r="N1283" s="133"/>
    </row>
    <row r="1284" spans="1:14">
      <c r="A1284" s="110" t="s">
        <v>37</v>
      </c>
      <c r="B1284" s="108"/>
      <c r="C1284" s="130"/>
      <c r="D1284" s="131"/>
      <c r="E1284" s="109"/>
      <c r="F1284" s="129"/>
      <c r="G1284" s="112"/>
      <c r="H1284" s="129"/>
      <c r="I1284" s="129"/>
      <c r="J1284" s="129"/>
      <c r="K1284" s="111"/>
      <c r="M1284" s="109"/>
      <c r="N1284" s="109"/>
    </row>
    <row r="1285" spans="1:14">
      <c r="A1285" s="110" t="s">
        <v>38</v>
      </c>
      <c r="B1285" s="108"/>
      <c r="C1285" s="109"/>
      <c r="D1285" s="131"/>
      <c r="E1285" s="109"/>
      <c r="F1285" s="129"/>
      <c r="G1285" s="112"/>
      <c r="H1285" s="117"/>
      <c r="I1285" s="117"/>
      <c r="J1285" s="117"/>
      <c r="K1285" s="111"/>
    </row>
    <row r="1286" spans="1:14">
      <c r="A1286" s="110" t="s">
        <v>39</v>
      </c>
      <c r="B1286" s="130"/>
      <c r="C1286" s="109"/>
      <c r="D1286" s="131"/>
      <c r="E1286" s="109"/>
      <c r="F1286" s="129"/>
      <c r="G1286" s="115"/>
      <c r="H1286" s="117"/>
      <c r="I1286" s="117"/>
      <c r="J1286" s="117"/>
      <c r="K1286" s="111"/>
    </row>
    <row r="1287" spans="1:14">
      <c r="A1287" s="110" t="s">
        <v>40</v>
      </c>
      <c r="B1287" s="123"/>
      <c r="C1287" s="109"/>
      <c r="D1287" s="132"/>
      <c r="E1287" s="129"/>
      <c r="F1287" s="129"/>
      <c r="G1287" s="115"/>
      <c r="H1287" s="117"/>
      <c r="I1287" s="117"/>
      <c r="J1287" s="117"/>
      <c r="K1287" s="129"/>
    </row>
    <row r="1288" spans="1:14" ht="19.5" thickBot="1"/>
    <row r="1289" spans="1:14" ht="19.5" thickBot="1">
      <c r="A1289" s="159" t="s">
        <v>0</v>
      </c>
      <c r="B1289" s="159"/>
      <c r="C1289" s="159"/>
      <c r="D1289" s="159"/>
      <c r="E1289" s="159"/>
      <c r="F1289" s="159"/>
      <c r="G1289" s="159"/>
      <c r="H1289" s="159"/>
      <c r="I1289" s="159"/>
      <c r="J1289" s="159"/>
      <c r="K1289" s="159"/>
      <c r="L1289" s="159"/>
      <c r="M1289" s="159"/>
      <c r="N1289" s="159"/>
    </row>
    <row r="1290" spans="1:14" ht="19.5" thickBot="1">
      <c r="A1290" s="159"/>
      <c r="B1290" s="159"/>
      <c r="C1290" s="159"/>
      <c r="D1290" s="159"/>
      <c r="E1290" s="159"/>
      <c r="F1290" s="159"/>
      <c r="G1290" s="159"/>
      <c r="H1290" s="159"/>
      <c r="I1290" s="159"/>
      <c r="J1290" s="159"/>
      <c r="K1290" s="159"/>
      <c r="L1290" s="159"/>
      <c r="M1290" s="159"/>
      <c r="N1290" s="159"/>
    </row>
    <row r="1291" spans="1:14">
      <c r="A1291" s="159"/>
      <c r="B1291" s="159"/>
      <c r="C1291" s="159"/>
      <c r="D1291" s="159"/>
      <c r="E1291" s="159"/>
      <c r="F1291" s="159"/>
      <c r="G1291" s="159"/>
      <c r="H1291" s="159"/>
      <c r="I1291" s="159"/>
      <c r="J1291" s="159"/>
      <c r="K1291" s="159"/>
      <c r="L1291" s="159"/>
      <c r="M1291" s="159"/>
      <c r="N1291" s="159"/>
    </row>
    <row r="1292" spans="1:14">
      <c r="A1292" s="171" t="s">
        <v>1</v>
      </c>
      <c r="B1292" s="171"/>
      <c r="C1292" s="171"/>
      <c r="D1292" s="171"/>
      <c r="E1292" s="171"/>
      <c r="F1292" s="171"/>
      <c r="G1292" s="171"/>
      <c r="H1292" s="171"/>
      <c r="I1292" s="171"/>
      <c r="J1292" s="171"/>
      <c r="K1292" s="171"/>
      <c r="L1292" s="171"/>
      <c r="M1292" s="171"/>
      <c r="N1292" s="171"/>
    </row>
    <row r="1293" spans="1:14">
      <c r="A1293" s="171" t="s">
        <v>2</v>
      </c>
      <c r="B1293" s="171"/>
      <c r="C1293" s="171"/>
      <c r="D1293" s="171"/>
      <c r="E1293" s="171"/>
      <c r="F1293" s="171"/>
      <c r="G1293" s="171"/>
      <c r="H1293" s="171"/>
      <c r="I1293" s="171"/>
      <c r="J1293" s="171"/>
      <c r="K1293" s="171"/>
      <c r="L1293" s="171"/>
      <c r="M1293" s="171"/>
      <c r="N1293" s="171"/>
    </row>
    <row r="1294" spans="1:14" ht="19.5" thickBot="1">
      <c r="A1294" s="161" t="s">
        <v>3</v>
      </c>
      <c r="B1294" s="161"/>
      <c r="C1294" s="161"/>
      <c r="D1294" s="161"/>
      <c r="E1294" s="161"/>
      <c r="F1294" s="161"/>
      <c r="G1294" s="161"/>
      <c r="H1294" s="161"/>
      <c r="I1294" s="161"/>
      <c r="J1294" s="161"/>
      <c r="K1294" s="161"/>
      <c r="L1294" s="161"/>
      <c r="M1294" s="161"/>
      <c r="N1294" s="161"/>
    </row>
    <row r="1295" spans="1:14">
      <c r="A1295" s="162" t="s">
        <v>283</v>
      </c>
      <c r="B1295" s="162"/>
      <c r="C1295" s="162"/>
      <c r="D1295" s="162"/>
      <c r="E1295" s="162"/>
      <c r="F1295" s="162"/>
      <c r="G1295" s="162"/>
      <c r="H1295" s="162"/>
      <c r="I1295" s="162"/>
      <c r="J1295" s="162"/>
      <c r="K1295" s="162"/>
      <c r="L1295" s="162"/>
      <c r="M1295" s="162"/>
      <c r="N1295" s="162"/>
    </row>
    <row r="1296" spans="1:14">
      <c r="A1296" s="162" t="s">
        <v>5</v>
      </c>
      <c r="B1296" s="162"/>
      <c r="C1296" s="162"/>
      <c r="D1296" s="162"/>
      <c r="E1296" s="162"/>
      <c r="F1296" s="162"/>
      <c r="G1296" s="162"/>
      <c r="H1296" s="162"/>
      <c r="I1296" s="162"/>
      <c r="J1296" s="162"/>
      <c r="K1296" s="162"/>
      <c r="L1296" s="162"/>
      <c r="M1296" s="162"/>
      <c r="N1296" s="162"/>
    </row>
    <row r="1297" spans="1:14">
      <c r="A1297" s="163" t="s">
        <v>6</v>
      </c>
      <c r="B1297" s="164" t="s">
        <v>7</v>
      </c>
      <c r="C1297" s="164" t="s">
        <v>8</v>
      </c>
      <c r="D1297" s="163" t="s">
        <v>9</v>
      </c>
      <c r="E1297" s="163" t="s">
        <v>10</v>
      </c>
      <c r="F1297" s="164" t="s">
        <v>11</v>
      </c>
      <c r="G1297" s="164" t="s">
        <v>12</v>
      </c>
      <c r="H1297" s="165" t="s">
        <v>13</v>
      </c>
      <c r="I1297" s="165" t="s">
        <v>14</v>
      </c>
      <c r="J1297" s="165" t="s">
        <v>15</v>
      </c>
      <c r="K1297" s="166" t="s">
        <v>16</v>
      </c>
      <c r="L1297" s="164" t="s">
        <v>17</v>
      </c>
      <c r="M1297" s="164" t="s">
        <v>18</v>
      </c>
      <c r="N1297" s="164" t="s">
        <v>19</v>
      </c>
    </row>
    <row r="1298" spans="1:14">
      <c r="A1298" s="163"/>
      <c r="B1298" s="164"/>
      <c r="C1298" s="164"/>
      <c r="D1298" s="163"/>
      <c r="E1298" s="163"/>
      <c r="F1298" s="164"/>
      <c r="G1298" s="164"/>
      <c r="H1298" s="164"/>
      <c r="I1298" s="164"/>
      <c r="J1298" s="164"/>
      <c r="K1298" s="167"/>
      <c r="L1298" s="164"/>
      <c r="M1298" s="164"/>
      <c r="N1298" s="164"/>
    </row>
    <row r="1299" spans="1:14" ht="14.25" customHeight="1">
      <c r="A1299" s="104">
        <v>1</v>
      </c>
      <c r="B1299" s="140">
        <v>43069</v>
      </c>
      <c r="C1299" s="104" t="s">
        <v>20</v>
      </c>
      <c r="D1299" s="104" t="s">
        <v>21</v>
      </c>
      <c r="E1299" s="104" t="s">
        <v>60</v>
      </c>
      <c r="F1299" s="104">
        <v>291</v>
      </c>
      <c r="G1299" s="104">
        <v>289</v>
      </c>
      <c r="H1299" s="104">
        <v>292</v>
      </c>
      <c r="I1299" s="104">
        <v>293</v>
      </c>
      <c r="J1299" s="104">
        <v>294</v>
      </c>
      <c r="K1299" s="104">
        <v>292</v>
      </c>
      <c r="L1299" s="104">
        <v>4500</v>
      </c>
      <c r="M1299" s="105">
        <f t="shared" ref="M1299:M1307" si="955">IF(D1299="BUY",(K1299-F1299)*(L1299),(F1299-K1299)*(L1299))</f>
        <v>4500</v>
      </c>
      <c r="N1299" s="106">
        <f t="shared" ref="N1299:N1307" si="956">M1299/(L1299)/F1299%</f>
        <v>0.3436426116838488</v>
      </c>
    </row>
    <row r="1300" spans="1:14" ht="14.25" customHeight="1">
      <c r="A1300" s="104">
        <v>2</v>
      </c>
      <c r="B1300" s="140">
        <v>43069</v>
      </c>
      <c r="C1300" s="104" t="s">
        <v>20</v>
      </c>
      <c r="D1300" s="104" t="s">
        <v>21</v>
      </c>
      <c r="E1300" s="104" t="s">
        <v>156</v>
      </c>
      <c r="F1300" s="104">
        <v>118.5</v>
      </c>
      <c r="G1300" s="104">
        <v>117.5</v>
      </c>
      <c r="H1300" s="104">
        <v>119</v>
      </c>
      <c r="I1300" s="104">
        <v>119.5</v>
      </c>
      <c r="J1300" s="104">
        <v>120</v>
      </c>
      <c r="K1300" s="104">
        <v>120</v>
      </c>
      <c r="L1300" s="104">
        <v>9000</v>
      </c>
      <c r="M1300" s="105">
        <f t="shared" ref="M1300" si="957">IF(D1300="BUY",(K1300-F1300)*(L1300),(F1300-K1300)*(L1300))</f>
        <v>13500</v>
      </c>
      <c r="N1300" s="106">
        <f t="shared" ref="N1300" si="958">M1300/(L1300)/F1300%</f>
        <v>1.2658227848101264</v>
      </c>
    </row>
    <row r="1301" spans="1:14" ht="14.25" customHeight="1">
      <c r="A1301" s="104">
        <v>3</v>
      </c>
      <c r="B1301" s="140">
        <v>43069</v>
      </c>
      <c r="C1301" s="104" t="s">
        <v>20</v>
      </c>
      <c r="D1301" s="104" t="s">
        <v>21</v>
      </c>
      <c r="E1301" s="104" t="s">
        <v>299</v>
      </c>
      <c r="F1301" s="104">
        <v>57.5</v>
      </c>
      <c r="G1301" s="104">
        <v>56.9</v>
      </c>
      <c r="H1301" s="104">
        <v>57.8</v>
      </c>
      <c r="I1301" s="104">
        <v>58.1</v>
      </c>
      <c r="J1301" s="104">
        <v>58.4</v>
      </c>
      <c r="K1301" s="104">
        <v>57.8</v>
      </c>
      <c r="L1301" s="104">
        <v>17000</v>
      </c>
      <c r="M1301" s="105">
        <f t="shared" ref="M1301:M1302" si="959">IF(D1301="BUY",(K1301-F1301)*(L1301),(F1301-K1301)*(L1301))</f>
        <v>5099.9999999999518</v>
      </c>
      <c r="N1301" s="106">
        <f t="shared" ref="N1301:N1302" si="960">M1301/(L1301)/F1301%</f>
        <v>0.52173913043477771</v>
      </c>
    </row>
    <row r="1302" spans="1:14" ht="14.25" customHeight="1">
      <c r="A1302" s="104">
        <v>4</v>
      </c>
      <c r="B1302" s="140">
        <v>43069</v>
      </c>
      <c r="C1302" s="104" t="s">
        <v>20</v>
      </c>
      <c r="D1302" s="104" t="s">
        <v>47</v>
      </c>
      <c r="E1302" s="104" t="s">
        <v>67</v>
      </c>
      <c r="F1302" s="104">
        <v>243</v>
      </c>
      <c r="G1302" s="104">
        <v>245</v>
      </c>
      <c r="H1302" s="104">
        <v>242</v>
      </c>
      <c r="I1302" s="104">
        <v>241</v>
      </c>
      <c r="J1302" s="104">
        <v>240</v>
      </c>
      <c r="K1302" s="104">
        <v>242</v>
      </c>
      <c r="L1302" s="104">
        <v>3500</v>
      </c>
      <c r="M1302" s="105">
        <f t="shared" si="959"/>
        <v>3500</v>
      </c>
      <c r="N1302" s="106">
        <f t="shared" si="960"/>
        <v>0.41152263374485593</v>
      </c>
    </row>
    <row r="1303" spans="1:14" ht="14.25" customHeight="1">
      <c r="A1303" s="104">
        <v>5</v>
      </c>
      <c r="B1303" s="140">
        <v>43068</v>
      </c>
      <c r="C1303" s="104" t="s">
        <v>20</v>
      </c>
      <c r="D1303" s="104" t="s">
        <v>21</v>
      </c>
      <c r="E1303" s="104" t="s">
        <v>298</v>
      </c>
      <c r="F1303" s="104">
        <v>1330</v>
      </c>
      <c r="G1303" s="104">
        <v>1320</v>
      </c>
      <c r="H1303" s="104">
        <v>1336</v>
      </c>
      <c r="I1303" s="104">
        <v>1342</v>
      </c>
      <c r="J1303" s="104">
        <v>1350</v>
      </c>
      <c r="K1303" s="104">
        <v>1336</v>
      </c>
      <c r="L1303" s="104">
        <v>1100</v>
      </c>
      <c r="M1303" s="105">
        <f t="shared" ref="M1303" si="961">IF(D1303="BUY",(K1303-F1303)*(L1303),(F1303-K1303)*(L1303))</f>
        <v>6600</v>
      </c>
      <c r="N1303" s="106">
        <f t="shared" ref="N1303" si="962">M1303/(L1303)/F1303%</f>
        <v>0.45112781954887216</v>
      </c>
    </row>
    <row r="1304" spans="1:14" ht="14.25" customHeight="1">
      <c r="A1304" s="104">
        <v>6</v>
      </c>
      <c r="B1304" s="140">
        <v>43068</v>
      </c>
      <c r="C1304" s="104" t="s">
        <v>20</v>
      </c>
      <c r="D1304" s="104" t="s">
        <v>21</v>
      </c>
      <c r="E1304" s="104" t="s">
        <v>288</v>
      </c>
      <c r="F1304" s="104">
        <v>815</v>
      </c>
      <c r="G1304" s="104">
        <v>805</v>
      </c>
      <c r="H1304" s="104">
        <v>821</v>
      </c>
      <c r="I1304" s="104">
        <v>827</v>
      </c>
      <c r="J1304" s="104">
        <v>833</v>
      </c>
      <c r="K1304" s="104">
        <v>805</v>
      </c>
      <c r="L1304" s="104">
        <v>600</v>
      </c>
      <c r="M1304" s="105">
        <f t="shared" si="955"/>
        <v>-6000</v>
      </c>
      <c r="N1304" s="106">
        <f t="shared" si="956"/>
        <v>-1.2269938650306749</v>
      </c>
    </row>
    <row r="1305" spans="1:14" ht="14.25" customHeight="1">
      <c r="A1305" s="104">
        <v>7</v>
      </c>
      <c r="B1305" s="140">
        <v>43067</v>
      </c>
      <c r="C1305" s="104" t="s">
        <v>20</v>
      </c>
      <c r="D1305" s="104" t="s">
        <v>21</v>
      </c>
      <c r="E1305" s="104" t="s">
        <v>269</v>
      </c>
      <c r="F1305" s="104">
        <v>604</v>
      </c>
      <c r="G1305" s="104">
        <v>596</v>
      </c>
      <c r="H1305" s="104">
        <v>608</v>
      </c>
      <c r="I1305" s="104">
        <v>612</v>
      </c>
      <c r="J1305" s="104">
        <v>616</v>
      </c>
      <c r="K1305" s="104">
        <v>596</v>
      </c>
      <c r="L1305" s="104">
        <v>1100</v>
      </c>
      <c r="M1305" s="105">
        <f t="shared" si="955"/>
        <v>-8800</v>
      </c>
      <c r="N1305" s="106">
        <f t="shared" si="956"/>
        <v>-1.3245033112582782</v>
      </c>
    </row>
    <row r="1306" spans="1:14" ht="14.25" customHeight="1">
      <c r="A1306" s="104">
        <v>8</v>
      </c>
      <c r="B1306" s="140">
        <v>43067</v>
      </c>
      <c r="C1306" s="104" t="s">
        <v>20</v>
      </c>
      <c r="D1306" s="104" t="s">
        <v>21</v>
      </c>
      <c r="E1306" s="104" t="s">
        <v>126</v>
      </c>
      <c r="F1306" s="104">
        <v>713</v>
      </c>
      <c r="G1306" s="104">
        <v>709</v>
      </c>
      <c r="H1306" s="104">
        <v>715</v>
      </c>
      <c r="I1306" s="104">
        <v>717</v>
      </c>
      <c r="J1306" s="104">
        <v>719</v>
      </c>
      <c r="K1306" s="104">
        <v>709</v>
      </c>
      <c r="L1306" s="104">
        <v>2000</v>
      </c>
      <c r="M1306" s="105">
        <f t="shared" si="955"/>
        <v>-8000</v>
      </c>
      <c r="N1306" s="106">
        <f t="shared" si="956"/>
        <v>-0.56100981767180924</v>
      </c>
    </row>
    <row r="1307" spans="1:14" ht="14.25" customHeight="1">
      <c r="A1307" s="104">
        <v>9</v>
      </c>
      <c r="B1307" s="140">
        <v>43067</v>
      </c>
      <c r="C1307" s="104" t="s">
        <v>20</v>
      </c>
      <c r="D1307" s="104" t="s">
        <v>21</v>
      </c>
      <c r="E1307" s="104" t="s">
        <v>60</v>
      </c>
      <c r="F1307" s="104">
        <v>289</v>
      </c>
      <c r="G1307" s="104">
        <v>287</v>
      </c>
      <c r="H1307" s="104">
        <v>290</v>
      </c>
      <c r="I1307" s="104">
        <v>291</v>
      </c>
      <c r="J1307" s="104">
        <v>292</v>
      </c>
      <c r="K1307" s="104">
        <v>290</v>
      </c>
      <c r="L1307" s="104">
        <v>4500</v>
      </c>
      <c r="M1307" s="105">
        <f t="shared" si="955"/>
        <v>4500</v>
      </c>
      <c r="N1307" s="106">
        <f t="shared" si="956"/>
        <v>0.34602076124567471</v>
      </c>
    </row>
    <row r="1308" spans="1:14" ht="14.25" customHeight="1">
      <c r="A1308" s="104">
        <v>10</v>
      </c>
      <c r="B1308" s="140">
        <v>43066</v>
      </c>
      <c r="C1308" s="104" t="s">
        <v>20</v>
      </c>
      <c r="D1308" s="104" t="s">
        <v>21</v>
      </c>
      <c r="E1308" s="104" t="s">
        <v>241</v>
      </c>
      <c r="F1308" s="104">
        <v>122.8</v>
      </c>
      <c r="G1308" s="104">
        <v>121.8</v>
      </c>
      <c r="H1308" s="104">
        <v>123.3</v>
      </c>
      <c r="I1308" s="104">
        <v>123.8</v>
      </c>
      <c r="J1308" s="104">
        <v>124.3</v>
      </c>
      <c r="K1308" s="104">
        <v>123.8</v>
      </c>
      <c r="L1308" s="104">
        <v>7000</v>
      </c>
      <c r="M1308" s="105">
        <f t="shared" ref="M1308" si="963">IF(D1308="BUY",(K1308-F1308)*(L1308),(F1308-K1308)*(L1308))</f>
        <v>7000</v>
      </c>
      <c r="N1308" s="106">
        <f t="shared" ref="N1308" si="964">M1308/(L1308)/F1308%</f>
        <v>0.81433224755700329</v>
      </c>
    </row>
    <row r="1309" spans="1:14" ht="14.25" customHeight="1">
      <c r="A1309" s="104">
        <v>11</v>
      </c>
      <c r="B1309" s="140">
        <v>43066</v>
      </c>
      <c r="C1309" s="104" t="s">
        <v>20</v>
      </c>
      <c r="D1309" s="104" t="s">
        <v>21</v>
      </c>
      <c r="E1309" s="104" t="s">
        <v>296</v>
      </c>
      <c r="F1309" s="104">
        <v>85</v>
      </c>
      <c r="G1309" s="104">
        <v>83.6</v>
      </c>
      <c r="H1309" s="104">
        <v>85.7</v>
      </c>
      <c r="I1309" s="104">
        <v>86.4</v>
      </c>
      <c r="J1309" s="104">
        <v>87</v>
      </c>
      <c r="K1309" s="104">
        <v>85.7</v>
      </c>
      <c r="L1309" s="104">
        <v>7000</v>
      </c>
      <c r="M1309" s="105">
        <f t="shared" ref="M1309:M1311" si="965">IF(D1309="BUY",(K1309-F1309)*(L1309),(F1309-K1309)*(L1309))</f>
        <v>4900.00000000002</v>
      </c>
      <c r="N1309" s="106">
        <f t="shared" ref="N1309:N1312" si="966">M1309/(L1309)/F1309%</f>
        <v>0.82352941176470928</v>
      </c>
    </row>
    <row r="1310" spans="1:14" ht="14.25" customHeight="1">
      <c r="A1310" s="104">
        <v>12</v>
      </c>
      <c r="B1310" s="140">
        <v>43066</v>
      </c>
      <c r="C1310" s="104" t="s">
        <v>20</v>
      </c>
      <c r="D1310" s="104" t="s">
        <v>21</v>
      </c>
      <c r="E1310" s="104" t="s">
        <v>241</v>
      </c>
      <c r="F1310" s="104">
        <v>121</v>
      </c>
      <c r="G1310" s="104">
        <v>120</v>
      </c>
      <c r="H1310" s="104">
        <v>121.5</v>
      </c>
      <c r="I1310" s="104">
        <v>122</v>
      </c>
      <c r="J1310" s="104">
        <v>122.5</v>
      </c>
      <c r="K1310" s="104">
        <v>122.5</v>
      </c>
      <c r="L1310" s="104">
        <v>7000</v>
      </c>
      <c r="M1310" s="105">
        <f t="shared" si="965"/>
        <v>10500</v>
      </c>
      <c r="N1310" s="106">
        <f t="shared" si="966"/>
        <v>1.2396694214876034</v>
      </c>
    </row>
    <row r="1311" spans="1:14" ht="14.25" customHeight="1">
      <c r="A1311" s="104">
        <v>13</v>
      </c>
      <c r="B1311" s="140">
        <v>43063</v>
      </c>
      <c r="C1311" s="104" t="s">
        <v>20</v>
      </c>
      <c r="D1311" s="104" t="s">
        <v>21</v>
      </c>
      <c r="E1311" s="104" t="s">
        <v>43</v>
      </c>
      <c r="F1311" s="104">
        <v>1017</v>
      </c>
      <c r="G1311" s="104">
        <v>999</v>
      </c>
      <c r="H1311" s="104">
        <v>1025</v>
      </c>
      <c r="I1311" s="104">
        <v>1033</v>
      </c>
      <c r="J1311" s="104">
        <v>1040</v>
      </c>
      <c r="K1311" s="104">
        <v>999</v>
      </c>
      <c r="L1311" s="104">
        <v>500</v>
      </c>
      <c r="M1311" s="105">
        <f t="shared" si="965"/>
        <v>-9000</v>
      </c>
      <c r="N1311" s="106">
        <f t="shared" si="966"/>
        <v>-1.7699115044247788</v>
      </c>
    </row>
    <row r="1312" spans="1:14" ht="14.25" customHeight="1">
      <c r="A1312" s="104">
        <v>14</v>
      </c>
      <c r="B1312" s="140">
        <v>43063</v>
      </c>
      <c r="C1312" s="104" t="s">
        <v>20</v>
      </c>
      <c r="D1312" s="104" t="s">
        <v>21</v>
      </c>
      <c r="E1312" s="104" t="s">
        <v>241</v>
      </c>
      <c r="F1312" s="104">
        <v>117.5</v>
      </c>
      <c r="G1312" s="104">
        <v>116.5</v>
      </c>
      <c r="H1312" s="104">
        <v>118</v>
      </c>
      <c r="I1312" s="104">
        <v>118.5</v>
      </c>
      <c r="J1312" s="104">
        <v>119</v>
      </c>
      <c r="K1312" s="104">
        <v>119</v>
      </c>
      <c r="L1312" s="104">
        <v>7000</v>
      </c>
      <c r="M1312" s="105">
        <f t="shared" ref="M1312" si="967">IF(D1312="BUY",(K1312-F1312)*(L1312),(F1312-K1312)*(L1312))</f>
        <v>10500</v>
      </c>
      <c r="N1312" s="106">
        <f t="shared" si="966"/>
        <v>1.2765957446808509</v>
      </c>
    </row>
    <row r="1313" spans="1:14" ht="14.25" customHeight="1">
      <c r="A1313" s="104">
        <v>15</v>
      </c>
      <c r="B1313" s="140">
        <v>43063</v>
      </c>
      <c r="C1313" s="104" t="s">
        <v>20</v>
      </c>
      <c r="D1313" s="104" t="s">
        <v>21</v>
      </c>
      <c r="E1313" s="104" t="s">
        <v>295</v>
      </c>
      <c r="F1313" s="104">
        <v>711</v>
      </c>
      <c r="G1313" s="104">
        <v>704</v>
      </c>
      <c r="H1313" s="104">
        <v>715</v>
      </c>
      <c r="I1313" s="104">
        <v>719</v>
      </c>
      <c r="J1313" s="104">
        <v>723</v>
      </c>
      <c r="K1313" s="104">
        <v>715</v>
      </c>
      <c r="L1313" s="104">
        <v>800</v>
      </c>
      <c r="M1313" s="105">
        <f t="shared" ref="M1313" si="968">IF(D1313="BUY",(K1313-F1313)*(L1313),(F1313-K1313)*(L1313))</f>
        <v>3200</v>
      </c>
      <c r="N1313" s="106">
        <f t="shared" ref="N1313" si="969">M1313/(L1313)/F1313%</f>
        <v>0.56258790436005623</v>
      </c>
    </row>
    <row r="1314" spans="1:14" ht="14.25" customHeight="1">
      <c r="A1314" s="104">
        <v>16</v>
      </c>
      <c r="B1314" s="140">
        <v>43062</v>
      </c>
      <c r="C1314" s="104" t="s">
        <v>20</v>
      </c>
      <c r="D1314" s="104" t="s">
        <v>21</v>
      </c>
      <c r="E1314" s="104" t="s">
        <v>218</v>
      </c>
      <c r="F1314" s="104">
        <v>736</v>
      </c>
      <c r="G1314" s="104">
        <v>730</v>
      </c>
      <c r="H1314" s="104">
        <v>740</v>
      </c>
      <c r="I1314" s="104">
        <v>744</v>
      </c>
      <c r="J1314" s="104">
        <v>748</v>
      </c>
      <c r="K1314" s="104">
        <v>740</v>
      </c>
      <c r="L1314" s="104">
        <v>3000</v>
      </c>
      <c r="M1314" s="105">
        <f t="shared" ref="M1314" si="970">IF(D1314="BUY",(K1314-F1314)*(L1314),(F1314-K1314)*(L1314))</f>
        <v>12000</v>
      </c>
      <c r="N1314" s="106">
        <f t="shared" ref="N1314" si="971">M1314/(L1314)/F1314%</f>
        <v>0.54347826086956519</v>
      </c>
    </row>
    <row r="1315" spans="1:14" ht="14.25" customHeight="1">
      <c r="A1315" s="104">
        <v>17</v>
      </c>
      <c r="B1315" s="140">
        <v>43062</v>
      </c>
      <c r="C1315" s="104" t="s">
        <v>20</v>
      </c>
      <c r="D1315" s="104" t="s">
        <v>21</v>
      </c>
      <c r="E1315" s="104" t="s">
        <v>293</v>
      </c>
      <c r="F1315" s="104">
        <v>86.7</v>
      </c>
      <c r="G1315" s="104">
        <v>85.7</v>
      </c>
      <c r="H1315" s="104">
        <v>87.2</v>
      </c>
      <c r="I1315" s="104">
        <v>87.7</v>
      </c>
      <c r="J1315" s="104">
        <v>88.2</v>
      </c>
      <c r="K1315" s="104">
        <v>87.2</v>
      </c>
      <c r="L1315" s="104">
        <v>12000</v>
      </c>
      <c r="M1315" s="105">
        <f t="shared" ref="M1315:M1318" si="972">IF(D1315="BUY",(K1315-F1315)*(L1315),(F1315-K1315)*(L1315))</f>
        <v>6000</v>
      </c>
      <c r="N1315" s="106">
        <f t="shared" ref="N1315:N1319" si="973">M1315/(L1315)/F1315%</f>
        <v>0.57670126874279126</v>
      </c>
    </row>
    <row r="1316" spans="1:14" ht="14.25" customHeight="1">
      <c r="A1316" s="104">
        <v>18</v>
      </c>
      <c r="B1316" s="140">
        <v>43062</v>
      </c>
      <c r="C1316" s="104" t="s">
        <v>20</v>
      </c>
      <c r="D1316" s="104" t="s">
        <v>21</v>
      </c>
      <c r="E1316" s="104" t="s">
        <v>66</v>
      </c>
      <c r="F1316" s="104">
        <v>129</v>
      </c>
      <c r="G1316" s="104">
        <v>128</v>
      </c>
      <c r="H1316" s="104">
        <v>129.5</v>
      </c>
      <c r="I1316" s="104">
        <v>130</v>
      </c>
      <c r="J1316" s="104">
        <v>130.5</v>
      </c>
      <c r="K1316" s="104">
        <v>129.5</v>
      </c>
      <c r="L1316" s="104">
        <v>6000</v>
      </c>
      <c r="M1316" s="105">
        <f t="shared" si="972"/>
        <v>3000</v>
      </c>
      <c r="N1316" s="106">
        <f t="shared" si="973"/>
        <v>0.38759689922480617</v>
      </c>
    </row>
    <row r="1317" spans="1:14" ht="14.25" customHeight="1">
      <c r="A1317" s="104">
        <v>19</v>
      </c>
      <c r="B1317" s="140">
        <v>43062</v>
      </c>
      <c r="C1317" s="104" t="s">
        <v>20</v>
      </c>
      <c r="D1317" s="104" t="s">
        <v>21</v>
      </c>
      <c r="E1317" s="104" t="s">
        <v>292</v>
      </c>
      <c r="F1317" s="104">
        <v>186</v>
      </c>
      <c r="G1317" s="104">
        <v>184</v>
      </c>
      <c r="H1317" s="104">
        <v>186.8</v>
      </c>
      <c r="I1317" s="104">
        <v>187.7</v>
      </c>
      <c r="J1317" s="104">
        <v>188.5</v>
      </c>
      <c r="K1317" s="104">
        <v>187.7</v>
      </c>
      <c r="L1317" s="104">
        <v>4950</v>
      </c>
      <c r="M1317" s="105">
        <f t="shared" si="972"/>
        <v>8414.9999999999436</v>
      </c>
      <c r="N1317" s="106">
        <f t="shared" si="973"/>
        <v>0.91397849462364977</v>
      </c>
    </row>
    <row r="1318" spans="1:14" ht="14.25" customHeight="1">
      <c r="A1318" s="104">
        <v>20</v>
      </c>
      <c r="B1318" s="140">
        <v>43061</v>
      </c>
      <c r="C1318" s="104" t="s">
        <v>20</v>
      </c>
      <c r="D1318" s="104" t="s">
        <v>21</v>
      </c>
      <c r="E1318" s="104" t="s">
        <v>116</v>
      </c>
      <c r="F1318" s="104">
        <v>520.5</v>
      </c>
      <c r="G1318" s="104">
        <v>515</v>
      </c>
      <c r="H1318" s="104">
        <v>524</v>
      </c>
      <c r="I1318" s="104">
        <v>527</v>
      </c>
      <c r="J1318" s="104">
        <v>530</v>
      </c>
      <c r="K1318" s="104">
        <v>524</v>
      </c>
      <c r="L1318" s="104">
        <v>1200</v>
      </c>
      <c r="M1318" s="105">
        <f t="shared" si="972"/>
        <v>4200</v>
      </c>
      <c r="N1318" s="106">
        <f t="shared" si="973"/>
        <v>0.67243035542747354</v>
      </c>
    </row>
    <row r="1319" spans="1:14" ht="14.25" customHeight="1">
      <c r="A1319" s="104">
        <v>21</v>
      </c>
      <c r="B1319" s="140">
        <v>43060</v>
      </c>
      <c r="C1319" s="104" t="s">
        <v>20</v>
      </c>
      <c r="D1319" s="104" t="s">
        <v>21</v>
      </c>
      <c r="E1319" s="104" t="s">
        <v>22</v>
      </c>
      <c r="F1319" s="104">
        <v>511.5</v>
      </c>
      <c r="G1319" s="104">
        <v>508</v>
      </c>
      <c r="H1319" s="104">
        <v>513.5</v>
      </c>
      <c r="I1319" s="104">
        <v>515.5</v>
      </c>
      <c r="J1319" s="104">
        <v>517.5</v>
      </c>
      <c r="K1319" s="104">
        <v>508</v>
      </c>
      <c r="L1319" s="104">
        <v>2000</v>
      </c>
      <c r="M1319" s="105">
        <f t="shared" ref="M1319" si="974">IF(D1319="BUY",(K1319-F1319)*(L1319),(F1319-K1319)*(L1319))</f>
        <v>-7000</v>
      </c>
      <c r="N1319" s="106">
        <f t="shared" si="973"/>
        <v>-0.68426197458455518</v>
      </c>
    </row>
    <row r="1320" spans="1:14" ht="14.25" customHeight="1">
      <c r="A1320" s="104">
        <v>22</v>
      </c>
      <c r="B1320" s="140">
        <v>43060</v>
      </c>
      <c r="C1320" s="104" t="s">
        <v>20</v>
      </c>
      <c r="D1320" s="104" t="s">
        <v>21</v>
      </c>
      <c r="E1320" s="104" t="s">
        <v>215</v>
      </c>
      <c r="F1320" s="104">
        <v>543</v>
      </c>
      <c r="G1320" s="104">
        <v>533</v>
      </c>
      <c r="H1320" s="104">
        <v>548</v>
      </c>
      <c r="I1320" s="104">
        <v>553</v>
      </c>
      <c r="J1320" s="104">
        <v>558</v>
      </c>
      <c r="K1320" s="104">
        <v>533</v>
      </c>
      <c r="L1320" s="104">
        <v>800</v>
      </c>
      <c r="M1320" s="105">
        <f t="shared" ref="M1320:M1321" si="975">IF(D1320="BUY",(K1320-F1320)*(L1320),(F1320-K1320)*(L1320))</f>
        <v>-8000</v>
      </c>
      <c r="N1320" s="106">
        <f t="shared" ref="N1320:N1321" si="976">M1320/(L1320)/F1320%</f>
        <v>-1.8416206261510131</v>
      </c>
    </row>
    <row r="1321" spans="1:14" ht="14.25" customHeight="1">
      <c r="A1321" s="104">
        <v>23</v>
      </c>
      <c r="B1321" s="140">
        <v>43060</v>
      </c>
      <c r="C1321" s="104" t="s">
        <v>20</v>
      </c>
      <c r="D1321" s="104" t="s">
        <v>21</v>
      </c>
      <c r="E1321" s="104" t="s">
        <v>291</v>
      </c>
      <c r="F1321" s="104">
        <v>172.7</v>
      </c>
      <c r="G1321" s="104">
        <v>171.2</v>
      </c>
      <c r="H1321" s="104">
        <v>173.5</v>
      </c>
      <c r="I1321" s="104">
        <v>174.3</v>
      </c>
      <c r="J1321" s="104">
        <v>175</v>
      </c>
      <c r="K1321" s="104">
        <v>173.5</v>
      </c>
      <c r="L1321" s="104">
        <v>4000</v>
      </c>
      <c r="M1321" s="105">
        <f t="shared" si="975"/>
        <v>3200.0000000000455</v>
      </c>
      <c r="N1321" s="106">
        <f t="shared" si="976"/>
        <v>0.46323103647945074</v>
      </c>
    </row>
    <row r="1322" spans="1:14" ht="14.25" customHeight="1">
      <c r="A1322" s="104">
        <v>24</v>
      </c>
      <c r="B1322" s="140">
        <v>43060</v>
      </c>
      <c r="C1322" s="104" t="s">
        <v>20</v>
      </c>
      <c r="D1322" s="104" t="s">
        <v>21</v>
      </c>
      <c r="E1322" s="104" t="s">
        <v>126</v>
      </c>
      <c r="F1322" s="104">
        <v>719</v>
      </c>
      <c r="G1322" s="104">
        <v>716</v>
      </c>
      <c r="H1322" s="104">
        <v>720.5</v>
      </c>
      <c r="I1322" s="104">
        <v>722</v>
      </c>
      <c r="J1322" s="104">
        <v>723.5</v>
      </c>
      <c r="K1322" s="104">
        <v>720.5</v>
      </c>
      <c r="L1322" s="104">
        <v>2000</v>
      </c>
      <c r="M1322" s="105">
        <f t="shared" ref="M1322" si="977">IF(D1322="BUY",(K1322-F1322)*(L1322),(F1322-K1322)*(L1322))</f>
        <v>3000</v>
      </c>
      <c r="N1322" s="106">
        <f t="shared" ref="N1322" si="978">M1322/(L1322)/F1322%</f>
        <v>0.20862308762169679</v>
      </c>
    </row>
    <row r="1323" spans="1:14">
      <c r="A1323" s="104">
        <v>25</v>
      </c>
      <c r="B1323" s="140">
        <v>43060</v>
      </c>
      <c r="C1323" s="104" t="s">
        <v>20</v>
      </c>
      <c r="D1323" s="104" t="s">
        <v>21</v>
      </c>
      <c r="E1323" s="104" t="s">
        <v>66</v>
      </c>
      <c r="F1323" s="104">
        <v>129</v>
      </c>
      <c r="G1323" s="104">
        <v>128</v>
      </c>
      <c r="H1323" s="104">
        <v>129.5</v>
      </c>
      <c r="I1323" s="104">
        <v>130</v>
      </c>
      <c r="J1323" s="104">
        <v>130.5</v>
      </c>
      <c r="K1323" s="104">
        <v>129.5</v>
      </c>
      <c r="L1323" s="104">
        <v>6000</v>
      </c>
      <c r="M1323" s="105">
        <f t="shared" ref="M1323" si="979">IF(D1323="BUY",(K1323-F1323)*(L1323),(F1323-K1323)*(L1323))</f>
        <v>3000</v>
      </c>
      <c r="N1323" s="106">
        <f t="shared" ref="N1323" si="980">M1323/(L1323)/F1323%</f>
        <v>0.38759689922480617</v>
      </c>
    </row>
    <row r="1324" spans="1:14">
      <c r="A1324" s="104">
        <v>26</v>
      </c>
      <c r="B1324" s="140">
        <v>43060</v>
      </c>
      <c r="C1324" s="104" t="s">
        <v>20</v>
      </c>
      <c r="D1324" s="104" t="s">
        <v>21</v>
      </c>
      <c r="E1324" s="104" t="s">
        <v>60</v>
      </c>
      <c r="F1324" s="104">
        <v>280</v>
      </c>
      <c r="G1324" s="104">
        <v>278</v>
      </c>
      <c r="H1324" s="104">
        <v>281</v>
      </c>
      <c r="I1324" s="104">
        <v>282</v>
      </c>
      <c r="J1324" s="104">
        <v>283</v>
      </c>
      <c r="K1324" s="104">
        <v>278</v>
      </c>
      <c r="L1324" s="104">
        <v>4500</v>
      </c>
      <c r="M1324" s="105">
        <f t="shared" ref="M1324" si="981">IF(D1324="BUY",(K1324-F1324)*(L1324),(F1324-K1324)*(L1324))</f>
        <v>-9000</v>
      </c>
      <c r="N1324" s="106">
        <f t="shared" ref="N1324" si="982">M1324/(L1324)/F1324%</f>
        <v>-0.7142857142857143</v>
      </c>
    </row>
    <row r="1325" spans="1:14">
      <c r="A1325" s="104">
        <v>27</v>
      </c>
      <c r="B1325" s="140">
        <v>43059</v>
      </c>
      <c r="C1325" s="104" t="s">
        <v>20</v>
      </c>
      <c r="D1325" s="104" t="s">
        <v>21</v>
      </c>
      <c r="E1325" s="104" t="s">
        <v>60</v>
      </c>
      <c r="F1325" s="104">
        <v>268</v>
      </c>
      <c r="G1325" s="104">
        <v>266</v>
      </c>
      <c r="H1325" s="104">
        <v>269</v>
      </c>
      <c r="I1325" s="104">
        <v>270</v>
      </c>
      <c r="J1325" s="104">
        <v>271</v>
      </c>
      <c r="K1325" s="104">
        <v>271</v>
      </c>
      <c r="L1325" s="104">
        <v>4500</v>
      </c>
      <c r="M1325" s="105">
        <f t="shared" ref="M1325" si="983">IF(D1325="BUY",(K1325-F1325)*(L1325),(F1325-K1325)*(L1325))</f>
        <v>13500</v>
      </c>
      <c r="N1325" s="106">
        <f t="shared" ref="N1325" si="984">M1325/(L1325)/F1325%</f>
        <v>1.1194029850746268</v>
      </c>
    </row>
    <row r="1326" spans="1:14">
      <c r="A1326" s="104">
        <v>28</v>
      </c>
      <c r="B1326" s="140">
        <v>43059</v>
      </c>
      <c r="C1326" s="104" t="s">
        <v>20</v>
      </c>
      <c r="D1326" s="104" t="s">
        <v>21</v>
      </c>
      <c r="E1326" s="104" t="s">
        <v>156</v>
      </c>
      <c r="F1326" s="104">
        <v>108</v>
      </c>
      <c r="G1326" s="104">
        <v>107</v>
      </c>
      <c r="H1326" s="104">
        <v>108.5</v>
      </c>
      <c r="I1326" s="104">
        <v>109</v>
      </c>
      <c r="J1326" s="104">
        <v>109.5</v>
      </c>
      <c r="K1326" s="104">
        <v>109.5</v>
      </c>
      <c r="L1326" s="104">
        <v>9000</v>
      </c>
      <c r="M1326" s="105">
        <f t="shared" ref="M1326" si="985">IF(D1326="BUY",(K1326-F1326)*(L1326),(F1326-K1326)*(L1326))</f>
        <v>13500</v>
      </c>
      <c r="N1326" s="106">
        <f t="shared" ref="N1326" si="986">M1326/(L1326)/F1326%</f>
        <v>1.3888888888888888</v>
      </c>
    </row>
    <row r="1327" spans="1:14">
      <c r="A1327" s="104">
        <v>29</v>
      </c>
      <c r="B1327" s="140">
        <v>43059</v>
      </c>
      <c r="C1327" s="104" t="s">
        <v>20</v>
      </c>
      <c r="D1327" s="104" t="s">
        <v>21</v>
      </c>
      <c r="E1327" s="104" t="s">
        <v>60</v>
      </c>
      <c r="F1327" s="104">
        <v>264</v>
      </c>
      <c r="G1327" s="104">
        <v>262</v>
      </c>
      <c r="H1327" s="104">
        <v>265</v>
      </c>
      <c r="I1327" s="104">
        <v>266</v>
      </c>
      <c r="J1327" s="104">
        <v>267</v>
      </c>
      <c r="K1327" s="104">
        <v>267</v>
      </c>
      <c r="L1327" s="104">
        <v>4500</v>
      </c>
      <c r="M1327" s="105">
        <f t="shared" ref="M1327" si="987">IF(D1327="BUY",(K1327-F1327)*(L1327),(F1327-K1327)*(L1327))</f>
        <v>13500</v>
      </c>
      <c r="N1327" s="106">
        <f t="shared" ref="N1327" si="988">M1327/(L1327)/F1327%</f>
        <v>1.1363636363636362</v>
      </c>
    </row>
    <row r="1328" spans="1:14">
      <c r="A1328" s="104">
        <v>30</v>
      </c>
      <c r="B1328" s="140">
        <v>43056</v>
      </c>
      <c r="C1328" s="104" t="s">
        <v>20</v>
      </c>
      <c r="D1328" s="104" t="s">
        <v>21</v>
      </c>
      <c r="E1328" s="104" t="s">
        <v>77</v>
      </c>
      <c r="F1328" s="104">
        <v>267.5</v>
      </c>
      <c r="G1328" s="104">
        <v>264.5</v>
      </c>
      <c r="H1328" s="104">
        <v>269</v>
      </c>
      <c r="I1328" s="104">
        <v>270.5</v>
      </c>
      <c r="J1328" s="104">
        <v>272</v>
      </c>
      <c r="K1328" s="104">
        <v>269</v>
      </c>
      <c r="L1328" s="104">
        <v>3000</v>
      </c>
      <c r="M1328" s="105">
        <f t="shared" ref="M1328" si="989">IF(D1328="BUY",(K1328-F1328)*(L1328),(F1328-K1328)*(L1328))</f>
        <v>4500</v>
      </c>
      <c r="N1328" s="106">
        <f t="shared" ref="N1328" si="990">M1328/(L1328)/F1328%</f>
        <v>0.56074766355140193</v>
      </c>
    </row>
    <row r="1329" spans="1:14">
      <c r="A1329" s="104">
        <v>31</v>
      </c>
      <c r="B1329" s="140">
        <v>43056</v>
      </c>
      <c r="C1329" s="104" t="s">
        <v>20</v>
      </c>
      <c r="D1329" s="104" t="s">
        <v>21</v>
      </c>
      <c r="E1329" s="104" t="s">
        <v>60</v>
      </c>
      <c r="F1329" s="104">
        <v>260</v>
      </c>
      <c r="G1329" s="104">
        <v>258</v>
      </c>
      <c r="H1329" s="104">
        <v>261</v>
      </c>
      <c r="I1329" s="104">
        <v>262</v>
      </c>
      <c r="J1329" s="104">
        <v>263</v>
      </c>
      <c r="K1329" s="104">
        <v>260.8</v>
      </c>
      <c r="L1329" s="104">
        <v>4500</v>
      </c>
      <c r="M1329" s="105">
        <f t="shared" ref="M1329" si="991">IF(D1329="BUY",(K1329-F1329)*(L1329),(F1329-K1329)*(L1329))</f>
        <v>3600.0000000000509</v>
      </c>
      <c r="N1329" s="106">
        <f t="shared" ref="N1329" si="992">M1329/(L1329)/F1329%</f>
        <v>0.30769230769231204</v>
      </c>
    </row>
    <row r="1330" spans="1:14">
      <c r="A1330" s="104">
        <v>32</v>
      </c>
      <c r="B1330" s="140">
        <v>43056</v>
      </c>
      <c r="C1330" s="104" t="s">
        <v>20</v>
      </c>
      <c r="D1330" s="104" t="s">
        <v>21</v>
      </c>
      <c r="E1330" s="104" t="s">
        <v>187</v>
      </c>
      <c r="F1330" s="104">
        <v>504.5</v>
      </c>
      <c r="G1330" s="104">
        <v>499.5</v>
      </c>
      <c r="H1330" s="104">
        <v>507</v>
      </c>
      <c r="I1330" s="104">
        <v>509.5</v>
      </c>
      <c r="J1330" s="104">
        <v>512</v>
      </c>
      <c r="K1330" s="104">
        <v>499.5</v>
      </c>
      <c r="L1330" s="104">
        <v>1700</v>
      </c>
      <c r="M1330" s="105">
        <f t="shared" ref="M1330" si="993">IF(D1330="BUY",(K1330-F1330)*(L1330),(F1330-K1330)*(L1330))</f>
        <v>-8500</v>
      </c>
      <c r="N1330" s="106">
        <f t="shared" ref="N1330" si="994">M1330/(L1330)/F1330%</f>
        <v>-0.99108027750247774</v>
      </c>
    </row>
    <row r="1331" spans="1:14">
      <c r="A1331" s="104">
        <v>33</v>
      </c>
      <c r="B1331" s="140">
        <v>43056</v>
      </c>
      <c r="C1331" s="104" t="s">
        <v>20</v>
      </c>
      <c r="D1331" s="104" t="s">
        <v>21</v>
      </c>
      <c r="E1331" s="104" t="s">
        <v>48</v>
      </c>
      <c r="F1331" s="104">
        <v>163.5</v>
      </c>
      <c r="G1331" s="104">
        <v>162.5</v>
      </c>
      <c r="H1331" s="104">
        <v>164</v>
      </c>
      <c r="I1331" s="104">
        <v>164.5</v>
      </c>
      <c r="J1331" s="104">
        <v>165</v>
      </c>
      <c r="K1331" s="104">
        <v>162.5</v>
      </c>
      <c r="L1331" s="104">
        <v>6000</v>
      </c>
      <c r="M1331" s="105">
        <f t="shared" ref="M1331" si="995">IF(D1331="BUY",(K1331-F1331)*(L1331),(F1331-K1331)*(L1331))</f>
        <v>-6000</v>
      </c>
      <c r="N1331" s="106">
        <f t="shared" ref="N1331" si="996">M1331/(L1331)/F1331%</f>
        <v>-0.6116207951070336</v>
      </c>
    </row>
    <row r="1332" spans="1:14">
      <c r="A1332" s="104">
        <v>34</v>
      </c>
      <c r="B1332" s="140">
        <v>43056</v>
      </c>
      <c r="C1332" s="104" t="s">
        <v>20</v>
      </c>
      <c r="D1332" s="104" t="s">
        <v>21</v>
      </c>
      <c r="E1332" s="104" t="s">
        <v>66</v>
      </c>
      <c r="F1332" s="104">
        <v>129.5</v>
      </c>
      <c r="G1332" s="104">
        <v>128.5</v>
      </c>
      <c r="H1332" s="104">
        <v>130</v>
      </c>
      <c r="I1332" s="104">
        <v>130.5</v>
      </c>
      <c r="J1332" s="104">
        <v>131</v>
      </c>
      <c r="K1332" s="104">
        <v>130</v>
      </c>
      <c r="L1332" s="104">
        <v>6000</v>
      </c>
      <c r="M1332" s="105">
        <f t="shared" ref="M1332" si="997">IF(D1332="BUY",(K1332-F1332)*(L1332),(F1332-K1332)*(L1332))</f>
        <v>3000</v>
      </c>
      <c r="N1332" s="106">
        <f t="shared" ref="N1332" si="998">M1332/(L1332)/F1332%</f>
        <v>0.38610038610038611</v>
      </c>
    </row>
    <row r="1333" spans="1:14">
      <c r="A1333" s="104">
        <v>35</v>
      </c>
      <c r="B1333" s="140">
        <v>43055</v>
      </c>
      <c r="C1333" s="104" t="s">
        <v>20</v>
      </c>
      <c r="D1333" s="104" t="s">
        <v>21</v>
      </c>
      <c r="E1333" s="104" t="s">
        <v>290</v>
      </c>
      <c r="F1333" s="104">
        <v>696</v>
      </c>
      <c r="G1333" s="104">
        <v>686</v>
      </c>
      <c r="H1333" s="104">
        <v>701</v>
      </c>
      <c r="I1333" s="104">
        <v>706</v>
      </c>
      <c r="J1333" s="104">
        <v>711</v>
      </c>
      <c r="K1333" s="104">
        <v>706</v>
      </c>
      <c r="L1333" s="104">
        <v>700</v>
      </c>
      <c r="M1333" s="105">
        <f t="shared" ref="M1333" si="999">IF(D1333="BUY",(K1333-F1333)*(L1333),(F1333-K1333)*(L1333))</f>
        <v>7000</v>
      </c>
      <c r="N1333" s="106">
        <f t="shared" ref="N1333" si="1000">M1333/(L1333)/F1333%</f>
        <v>1.4367816091954022</v>
      </c>
    </row>
    <row r="1334" spans="1:14">
      <c r="A1334" s="104">
        <v>36</v>
      </c>
      <c r="B1334" s="140">
        <v>43055</v>
      </c>
      <c r="C1334" s="104" t="s">
        <v>20</v>
      </c>
      <c r="D1334" s="104" t="s">
        <v>21</v>
      </c>
      <c r="E1334" s="104" t="s">
        <v>156</v>
      </c>
      <c r="F1334" s="104">
        <v>105</v>
      </c>
      <c r="G1334" s="104">
        <v>103</v>
      </c>
      <c r="H1334" s="104">
        <v>105.5</v>
      </c>
      <c r="I1334" s="104">
        <v>106</v>
      </c>
      <c r="J1334" s="104">
        <v>106.5</v>
      </c>
      <c r="K1334" s="104">
        <v>106.5</v>
      </c>
      <c r="L1334" s="104">
        <v>9000</v>
      </c>
      <c r="M1334" s="105">
        <f t="shared" ref="M1334" si="1001">IF(D1334="BUY",(K1334-F1334)*(L1334),(F1334-K1334)*(L1334))</f>
        <v>13500</v>
      </c>
      <c r="N1334" s="106">
        <f t="shared" ref="N1334" si="1002">M1334/(L1334)/F1334%</f>
        <v>1.4285714285714286</v>
      </c>
    </row>
    <row r="1335" spans="1:14">
      <c r="A1335" s="104">
        <v>37</v>
      </c>
      <c r="B1335" s="140">
        <v>43055</v>
      </c>
      <c r="C1335" s="104" t="s">
        <v>20</v>
      </c>
      <c r="D1335" s="104" t="s">
        <v>21</v>
      </c>
      <c r="E1335" s="104" t="s">
        <v>52</v>
      </c>
      <c r="F1335" s="104">
        <v>332</v>
      </c>
      <c r="G1335" s="104">
        <v>329</v>
      </c>
      <c r="H1335" s="104">
        <v>333.5</v>
      </c>
      <c r="I1335" s="104">
        <v>335</v>
      </c>
      <c r="J1335" s="104">
        <v>336.5</v>
      </c>
      <c r="K1335" s="104">
        <v>335</v>
      </c>
      <c r="L1335" s="104">
        <v>3000</v>
      </c>
      <c r="M1335" s="105">
        <f t="shared" ref="M1335" si="1003">IF(D1335="BUY",(K1335-F1335)*(L1335),(F1335-K1335)*(L1335))</f>
        <v>9000</v>
      </c>
      <c r="N1335" s="106">
        <f t="shared" ref="N1335" si="1004">M1335/(L1335)/F1335%</f>
        <v>0.90361445783132532</v>
      </c>
    </row>
    <row r="1336" spans="1:14">
      <c r="A1336" s="104">
        <v>38</v>
      </c>
      <c r="B1336" s="140">
        <v>43055</v>
      </c>
      <c r="C1336" s="104" t="s">
        <v>20</v>
      </c>
      <c r="D1336" s="104" t="s">
        <v>21</v>
      </c>
      <c r="E1336" s="104" t="s">
        <v>81</v>
      </c>
      <c r="F1336" s="104">
        <v>904</v>
      </c>
      <c r="G1336" s="104">
        <v>896</v>
      </c>
      <c r="H1336" s="104">
        <v>908</v>
      </c>
      <c r="I1336" s="104">
        <v>912</v>
      </c>
      <c r="J1336" s="104">
        <v>916</v>
      </c>
      <c r="K1336" s="104">
        <v>908</v>
      </c>
      <c r="L1336" s="104">
        <v>1000</v>
      </c>
      <c r="M1336" s="105">
        <f t="shared" ref="M1336" si="1005">IF(D1336="BUY",(K1336-F1336)*(L1336),(F1336-K1336)*(L1336))</f>
        <v>4000</v>
      </c>
      <c r="N1336" s="106">
        <f t="shared" ref="N1336" si="1006">M1336/(L1336)/F1336%</f>
        <v>0.44247787610619471</v>
      </c>
    </row>
    <row r="1337" spans="1:14">
      <c r="A1337" s="104">
        <v>39</v>
      </c>
      <c r="B1337" s="140">
        <v>43054</v>
      </c>
      <c r="C1337" s="104" t="s">
        <v>20</v>
      </c>
      <c r="D1337" s="104" t="s">
        <v>21</v>
      </c>
      <c r="E1337" s="104" t="s">
        <v>54</v>
      </c>
      <c r="F1337" s="104">
        <v>1796</v>
      </c>
      <c r="G1337" s="104">
        <v>1776</v>
      </c>
      <c r="H1337" s="104">
        <v>1806</v>
      </c>
      <c r="I1337" s="104">
        <v>1816</v>
      </c>
      <c r="J1337" s="104">
        <v>2826</v>
      </c>
      <c r="K1337" s="104">
        <v>1776</v>
      </c>
      <c r="L1337" s="104">
        <v>350</v>
      </c>
      <c r="M1337" s="105">
        <f t="shared" ref="M1337" si="1007">IF(D1337="BUY",(K1337-F1337)*(L1337),(F1337-K1337)*(L1337))</f>
        <v>-7000</v>
      </c>
      <c r="N1337" s="106">
        <f t="shared" ref="N1337" si="1008">M1337/(L1337)/F1337%</f>
        <v>-1.1135857461024499</v>
      </c>
    </row>
    <row r="1338" spans="1:14">
      <c r="A1338" s="104">
        <v>40</v>
      </c>
      <c r="B1338" s="140">
        <v>43054</v>
      </c>
      <c r="C1338" s="104" t="s">
        <v>20</v>
      </c>
      <c r="D1338" s="104" t="s">
        <v>47</v>
      </c>
      <c r="E1338" s="104" t="s">
        <v>253</v>
      </c>
      <c r="F1338" s="104">
        <v>833</v>
      </c>
      <c r="G1338" s="104">
        <v>840.5</v>
      </c>
      <c r="H1338" s="104">
        <v>829</v>
      </c>
      <c r="I1338" s="104">
        <v>825</v>
      </c>
      <c r="J1338" s="104">
        <v>821</v>
      </c>
      <c r="K1338" s="104">
        <v>829</v>
      </c>
      <c r="L1338" s="104">
        <v>1000</v>
      </c>
      <c r="M1338" s="105">
        <f t="shared" ref="M1338" si="1009">IF(D1338="BUY",(K1338-F1338)*(L1338),(F1338-K1338)*(L1338))</f>
        <v>4000</v>
      </c>
      <c r="N1338" s="106">
        <f t="shared" ref="N1338" si="1010">M1338/(L1338)/F1338%</f>
        <v>0.48019207683073228</v>
      </c>
    </row>
    <row r="1339" spans="1:14">
      <c r="A1339" s="104">
        <v>41</v>
      </c>
      <c r="B1339" s="140">
        <v>43054</v>
      </c>
      <c r="C1339" s="104" t="s">
        <v>20</v>
      </c>
      <c r="D1339" s="104" t="s">
        <v>47</v>
      </c>
      <c r="E1339" s="104" t="s">
        <v>289</v>
      </c>
      <c r="F1339" s="104">
        <v>490</v>
      </c>
      <c r="G1339" s="104">
        <v>495</v>
      </c>
      <c r="H1339" s="104">
        <v>487.5</v>
      </c>
      <c r="I1339" s="104">
        <v>485</v>
      </c>
      <c r="J1339" s="104">
        <v>482.5</v>
      </c>
      <c r="K1339" s="104">
        <v>485</v>
      </c>
      <c r="L1339" s="104">
        <v>1700</v>
      </c>
      <c r="M1339" s="105">
        <f t="shared" ref="M1339" si="1011">IF(D1339="BUY",(K1339-F1339)*(L1339),(F1339-K1339)*(L1339))</f>
        <v>8500</v>
      </c>
      <c r="N1339" s="106">
        <f t="shared" ref="N1339" si="1012">M1339/(L1339)/F1339%</f>
        <v>1.0204081632653061</v>
      </c>
    </row>
    <row r="1340" spans="1:14">
      <c r="A1340" s="104">
        <v>42</v>
      </c>
      <c r="B1340" s="140">
        <v>43054</v>
      </c>
      <c r="C1340" s="104" t="s">
        <v>20</v>
      </c>
      <c r="D1340" s="104" t="s">
        <v>21</v>
      </c>
      <c r="E1340" s="104" t="s">
        <v>288</v>
      </c>
      <c r="F1340" s="104">
        <v>810</v>
      </c>
      <c r="G1340" s="104">
        <v>798</v>
      </c>
      <c r="H1340" s="104">
        <v>816</v>
      </c>
      <c r="I1340" s="104">
        <v>822</v>
      </c>
      <c r="J1340" s="104">
        <v>828</v>
      </c>
      <c r="K1340" s="104">
        <v>822</v>
      </c>
      <c r="L1340" s="104">
        <v>600</v>
      </c>
      <c r="M1340" s="105">
        <f t="shared" ref="M1340" si="1013">IF(D1340="BUY",(K1340-F1340)*(L1340),(F1340-K1340)*(L1340))</f>
        <v>7200</v>
      </c>
      <c r="N1340" s="106">
        <f t="shared" ref="N1340" si="1014">M1340/(L1340)/F1340%</f>
        <v>1.4814814814814816</v>
      </c>
    </row>
    <row r="1341" spans="1:14">
      <c r="A1341" s="104">
        <v>43</v>
      </c>
      <c r="B1341" s="140">
        <v>43053</v>
      </c>
      <c r="C1341" s="104" t="s">
        <v>20</v>
      </c>
      <c r="D1341" s="104" t="s">
        <v>21</v>
      </c>
      <c r="E1341" s="104" t="s">
        <v>156</v>
      </c>
      <c r="F1341" s="104">
        <v>101.5</v>
      </c>
      <c r="G1341" s="104">
        <v>100.7</v>
      </c>
      <c r="H1341" s="104">
        <v>101.9</v>
      </c>
      <c r="I1341" s="104">
        <v>102.3</v>
      </c>
      <c r="J1341" s="104">
        <v>102.7</v>
      </c>
      <c r="K1341" s="104">
        <v>102.7</v>
      </c>
      <c r="L1341" s="104">
        <v>9000</v>
      </c>
      <c r="M1341" s="105">
        <f t="shared" ref="M1341" si="1015">IF(D1341="BUY",(K1341-F1341)*(L1341),(F1341-K1341)*(L1341))</f>
        <v>10800.000000000025</v>
      </c>
      <c r="N1341" s="106">
        <f t="shared" ref="N1341" si="1016">M1341/(L1341)/F1341%</f>
        <v>1.1822660098522197</v>
      </c>
    </row>
    <row r="1342" spans="1:14">
      <c r="A1342" s="104">
        <v>44</v>
      </c>
      <c r="B1342" s="140">
        <v>43053</v>
      </c>
      <c r="C1342" s="104" t="s">
        <v>20</v>
      </c>
      <c r="D1342" s="104" t="s">
        <v>21</v>
      </c>
      <c r="E1342" s="104" t="s">
        <v>51</v>
      </c>
      <c r="F1342" s="104">
        <v>177.5</v>
      </c>
      <c r="G1342" s="104">
        <v>175.5</v>
      </c>
      <c r="H1342" s="104">
        <v>178.5</v>
      </c>
      <c r="I1342" s="104">
        <v>179.5</v>
      </c>
      <c r="J1342" s="104">
        <v>180.5</v>
      </c>
      <c r="K1342" s="104">
        <v>175.5</v>
      </c>
      <c r="L1342" s="104">
        <v>3500</v>
      </c>
      <c r="M1342" s="105">
        <f t="shared" ref="M1342" si="1017">IF(D1342="BUY",(K1342-F1342)*(L1342),(F1342-K1342)*(L1342))</f>
        <v>-7000</v>
      </c>
      <c r="N1342" s="106">
        <f t="shared" ref="N1342" si="1018">M1342/(L1342)/F1342%</f>
        <v>-1.1267605633802817</v>
      </c>
    </row>
    <row r="1343" spans="1:14">
      <c r="A1343" s="104">
        <v>45</v>
      </c>
      <c r="B1343" s="140">
        <v>43052</v>
      </c>
      <c r="C1343" s="104" t="s">
        <v>20</v>
      </c>
      <c r="D1343" s="104" t="s">
        <v>21</v>
      </c>
      <c r="E1343" s="104" t="s">
        <v>194</v>
      </c>
      <c r="F1343" s="104">
        <v>1041</v>
      </c>
      <c r="G1343" s="104">
        <v>1027</v>
      </c>
      <c r="H1343" s="104">
        <v>1046</v>
      </c>
      <c r="I1343" s="104">
        <v>1053</v>
      </c>
      <c r="J1343" s="104">
        <v>1060</v>
      </c>
      <c r="K1343" s="104">
        <v>1027</v>
      </c>
      <c r="L1343" s="104">
        <v>550</v>
      </c>
      <c r="M1343" s="105">
        <f t="shared" ref="M1343" si="1019">IF(D1343="BUY",(K1343-F1343)*(L1343),(F1343-K1343)*(L1343))</f>
        <v>-7700</v>
      </c>
      <c r="N1343" s="106">
        <f t="shared" ref="N1343" si="1020">M1343/(L1343)/F1343%</f>
        <v>-1.3448607108549471</v>
      </c>
    </row>
    <row r="1344" spans="1:14">
      <c r="A1344" s="104">
        <v>46</v>
      </c>
      <c r="B1344" s="140">
        <v>43052</v>
      </c>
      <c r="C1344" s="104" t="s">
        <v>20</v>
      </c>
      <c r="D1344" s="104" t="s">
        <v>21</v>
      </c>
      <c r="E1344" s="104" t="s">
        <v>287</v>
      </c>
      <c r="F1344" s="104">
        <v>783</v>
      </c>
      <c r="G1344" s="104">
        <v>773</v>
      </c>
      <c r="H1344" s="104">
        <v>789</v>
      </c>
      <c r="I1344" s="104">
        <v>795</v>
      </c>
      <c r="J1344" s="104">
        <v>800</v>
      </c>
      <c r="K1344" s="104">
        <v>800</v>
      </c>
      <c r="L1344" s="104">
        <v>600</v>
      </c>
      <c r="M1344" s="105">
        <f t="shared" ref="M1344" si="1021">IF(D1344="BUY",(K1344-F1344)*(L1344),(F1344-K1344)*(L1344))</f>
        <v>10200</v>
      </c>
      <c r="N1344" s="106">
        <f t="shared" ref="N1344" si="1022">M1344/(L1344)/F1344%</f>
        <v>2.1711366538952745</v>
      </c>
    </row>
    <row r="1345" spans="1:14">
      <c r="A1345" s="104">
        <v>47</v>
      </c>
      <c r="B1345" s="140">
        <v>43052</v>
      </c>
      <c r="C1345" s="104" t="s">
        <v>20</v>
      </c>
      <c r="D1345" s="104" t="s">
        <v>21</v>
      </c>
      <c r="E1345" s="104" t="s">
        <v>286</v>
      </c>
      <c r="F1345" s="104">
        <v>170.5</v>
      </c>
      <c r="G1345" s="104">
        <v>168.8</v>
      </c>
      <c r="H1345" s="104">
        <v>171.5</v>
      </c>
      <c r="I1345" s="104">
        <v>172.5</v>
      </c>
      <c r="J1345" s="104">
        <v>173.5</v>
      </c>
      <c r="K1345" s="104">
        <v>173.5</v>
      </c>
      <c r="L1345" s="104">
        <v>4500</v>
      </c>
      <c r="M1345" s="105">
        <f t="shared" ref="M1345" si="1023">IF(D1345="BUY",(K1345-F1345)*(L1345),(F1345-K1345)*(L1345))</f>
        <v>13500</v>
      </c>
      <c r="N1345" s="106">
        <f t="shared" ref="N1345" si="1024">M1345/(L1345)/F1345%</f>
        <v>1.7595307917888563</v>
      </c>
    </row>
    <row r="1346" spans="1:14">
      <c r="A1346" s="104">
        <v>48</v>
      </c>
      <c r="B1346" s="140">
        <v>43049</v>
      </c>
      <c r="C1346" s="104" t="s">
        <v>20</v>
      </c>
      <c r="D1346" s="104" t="s">
        <v>21</v>
      </c>
      <c r="E1346" s="104" t="s">
        <v>23</v>
      </c>
      <c r="F1346" s="104">
        <v>593</v>
      </c>
      <c r="G1346" s="104">
        <v>585</v>
      </c>
      <c r="H1346" s="104">
        <v>597</v>
      </c>
      <c r="I1346" s="104">
        <v>601</v>
      </c>
      <c r="J1346" s="104">
        <v>605</v>
      </c>
      <c r="K1346" s="104">
        <v>585</v>
      </c>
      <c r="L1346" s="104">
        <v>500</v>
      </c>
      <c r="M1346" s="105">
        <f t="shared" ref="M1346" si="1025">IF(D1346="BUY",(K1346-F1346)*(L1346),(F1346-K1346)*(L1346))</f>
        <v>-4000</v>
      </c>
      <c r="N1346" s="106">
        <f t="shared" ref="N1346" si="1026">M1346/(L1346)/F1346%</f>
        <v>-1.3490725126475549</v>
      </c>
    </row>
    <row r="1347" spans="1:14">
      <c r="A1347" s="104">
        <v>49</v>
      </c>
      <c r="B1347" s="140">
        <v>43049</v>
      </c>
      <c r="C1347" s="104" t="s">
        <v>20</v>
      </c>
      <c r="D1347" s="104" t="s">
        <v>21</v>
      </c>
      <c r="E1347" s="104" t="s">
        <v>75</v>
      </c>
      <c r="F1347" s="104">
        <v>1260</v>
      </c>
      <c r="G1347" s="104">
        <v>1248</v>
      </c>
      <c r="H1347" s="104">
        <v>1266</v>
      </c>
      <c r="I1347" s="104">
        <v>1272</v>
      </c>
      <c r="J1347" s="104">
        <v>1278</v>
      </c>
      <c r="K1347" s="104">
        <v>1278</v>
      </c>
      <c r="L1347" s="104">
        <v>500</v>
      </c>
      <c r="M1347" s="105">
        <f t="shared" ref="M1347:M1350" si="1027">IF(D1347="BUY",(K1347-F1347)*(L1347),(F1347-K1347)*(L1347))</f>
        <v>9000</v>
      </c>
      <c r="N1347" s="106">
        <f t="shared" ref="N1347:N1351" si="1028">M1347/(L1347)/F1347%</f>
        <v>1.4285714285714286</v>
      </c>
    </row>
    <row r="1348" spans="1:14">
      <c r="A1348" s="104">
        <v>50</v>
      </c>
      <c r="B1348" s="140">
        <v>43049</v>
      </c>
      <c r="C1348" s="104" t="s">
        <v>20</v>
      </c>
      <c r="D1348" s="104" t="s">
        <v>21</v>
      </c>
      <c r="E1348" s="104" t="s">
        <v>92</v>
      </c>
      <c r="F1348" s="104">
        <v>62</v>
      </c>
      <c r="G1348" s="104">
        <v>61</v>
      </c>
      <c r="H1348" s="104">
        <v>62.5</v>
      </c>
      <c r="I1348" s="104">
        <v>63</v>
      </c>
      <c r="J1348" s="104">
        <v>63.5</v>
      </c>
      <c r="K1348" s="104">
        <v>61</v>
      </c>
      <c r="L1348" s="104">
        <v>8000</v>
      </c>
      <c r="M1348" s="105">
        <f t="shared" si="1027"/>
        <v>-8000</v>
      </c>
      <c r="N1348" s="106">
        <f t="shared" si="1028"/>
        <v>-1.6129032258064517</v>
      </c>
    </row>
    <row r="1349" spans="1:14">
      <c r="A1349" s="104">
        <v>51</v>
      </c>
      <c r="B1349" s="140">
        <v>43049</v>
      </c>
      <c r="C1349" s="104" t="s">
        <v>20</v>
      </c>
      <c r="D1349" s="104" t="s">
        <v>21</v>
      </c>
      <c r="E1349" s="104" t="s">
        <v>120</v>
      </c>
      <c r="F1349" s="104">
        <v>317</v>
      </c>
      <c r="G1349" s="104">
        <v>315</v>
      </c>
      <c r="H1349" s="104">
        <v>318.5</v>
      </c>
      <c r="I1349" s="104">
        <v>320</v>
      </c>
      <c r="J1349" s="104">
        <v>321.5</v>
      </c>
      <c r="K1349" s="104">
        <v>321.5</v>
      </c>
      <c r="L1349" s="104">
        <v>2750</v>
      </c>
      <c r="M1349" s="105">
        <f t="shared" si="1027"/>
        <v>12375</v>
      </c>
      <c r="N1349" s="106">
        <f t="shared" si="1028"/>
        <v>1.4195583596214512</v>
      </c>
    </row>
    <row r="1350" spans="1:14">
      <c r="A1350" s="104">
        <v>52</v>
      </c>
      <c r="B1350" s="140">
        <v>43048</v>
      </c>
      <c r="C1350" s="104" t="s">
        <v>20</v>
      </c>
      <c r="D1350" s="104" t="s">
        <v>21</v>
      </c>
      <c r="E1350" s="104" t="s">
        <v>43</v>
      </c>
      <c r="F1350" s="104">
        <v>966</v>
      </c>
      <c r="G1350" s="104">
        <v>954</v>
      </c>
      <c r="H1350" s="104">
        <v>973</v>
      </c>
      <c r="I1350" s="104">
        <v>981</v>
      </c>
      <c r="J1350" s="104">
        <v>989</v>
      </c>
      <c r="K1350" s="104">
        <v>973</v>
      </c>
      <c r="L1350" s="104">
        <v>500</v>
      </c>
      <c r="M1350" s="105">
        <f t="shared" si="1027"/>
        <v>3500</v>
      </c>
      <c r="N1350" s="106">
        <f t="shared" si="1028"/>
        <v>0.72463768115942029</v>
      </c>
    </row>
    <row r="1351" spans="1:14">
      <c r="A1351" s="104">
        <v>53</v>
      </c>
      <c r="B1351" s="140">
        <v>43048</v>
      </c>
      <c r="C1351" s="104" t="s">
        <v>20</v>
      </c>
      <c r="D1351" s="104" t="s">
        <v>21</v>
      </c>
      <c r="E1351" s="104" t="s">
        <v>60</v>
      </c>
      <c r="F1351" s="104">
        <v>240</v>
      </c>
      <c r="G1351" s="104">
        <v>238</v>
      </c>
      <c r="H1351" s="104">
        <v>241</v>
      </c>
      <c r="I1351" s="104">
        <v>242</v>
      </c>
      <c r="J1351" s="104">
        <v>243</v>
      </c>
      <c r="K1351" s="104">
        <v>242</v>
      </c>
      <c r="L1351" s="104">
        <v>4500</v>
      </c>
      <c r="M1351" s="105">
        <f t="shared" ref="M1351:M1354" si="1029">IF(D1351="BUY",(K1351-F1351)*(L1351),(F1351-K1351)*(L1351))</f>
        <v>9000</v>
      </c>
      <c r="N1351" s="106">
        <f t="shared" si="1028"/>
        <v>0.83333333333333337</v>
      </c>
    </row>
    <row r="1352" spans="1:14">
      <c r="A1352" s="104">
        <v>54</v>
      </c>
      <c r="B1352" s="140">
        <v>43048</v>
      </c>
      <c r="C1352" s="104" t="s">
        <v>20</v>
      </c>
      <c r="D1352" s="104" t="s">
        <v>21</v>
      </c>
      <c r="E1352" s="104" t="s">
        <v>60</v>
      </c>
      <c r="F1352" s="104">
        <v>237</v>
      </c>
      <c r="G1352" s="104">
        <v>235</v>
      </c>
      <c r="H1352" s="104">
        <v>238</v>
      </c>
      <c r="I1352" s="104">
        <v>239</v>
      </c>
      <c r="J1352" s="104">
        <v>240</v>
      </c>
      <c r="K1352" s="104">
        <v>240</v>
      </c>
      <c r="L1352" s="104">
        <v>4500</v>
      </c>
      <c r="M1352" s="105">
        <f t="shared" si="1029"/>
        <v>13500</v>
      </c>
      <c r="N1352" s="106">
        <f t="shared" ref="N1352:N1354" si="1030">M1352/(L1352)/F1352%</f>
        <v>1.2658227848101264</v>
      </c>
    </row>
    <row r="1353" spans="1:14">
      <c r="A1353" s="104">
        <v>55</v>
      </c>
      <c r="B1353" s="140">
        <v>43048</v>
      </c>
      <c r="C1353" s="104" t="s">
        <v>20</v>
      </c>
      <c r="D1353" s="104" t="s">
        <v>21</v>
      </c>
      <c r="E1353" s="104" t="s">
        <v>96</v>
      </c>
      <c r="F1353" s="104">
        <v>653</v>
      </c>
      <c r="G1353" s="104">
        <v>648</v>
      </c>
      <c r="H1353" s="104">
        <v>655.5</v>
      </c>
      <c r="I1353" s="104">
        <v>658</v>
      </c>
      <c r="J1353" s="104">
        <v>660.5</v>
      </c>
      <c r="K1353" s="104">
        <v>655.5</v>
      </c>
      <c r="L1353" s="104">
        <v>1500</v>
      </c>
      <c r="M1353" s="105">
        <f t="shared" si="1029"/>
        <v>3750</v>
      </c>
      <c r="N1353" s="106">
        <f t="shared" si="1030"/>
        <v>0.38284839203675342</v>
      </c>
    </row>
    <row r="1354" spans="1:14">
      <c r="A1354" s="104">
        <v>56</v>
      </c>
      <c r="B1354" s="140">
        <v>43047</v>
      </c>
      <c r="C1354" s="104" t="s">
        <v>20</v>
      </c>
      <c r="D1354" s="104" t="s">
        <v>21</v>
      </c>
      <c r="E1354" s="104" t="s">
        <v>285</v>
      </c>
      <c r="F1354" s="104">
        <v>1675</v>
      </c>
      <c r="G1354" s="104">
        <v>1652</v>
      </c>
      <c r="H1354" s="104">
        <v>1687</v>
      </c>
      <c r="I1354" s="104">
        <v>1699</v>
      </c>
      <c r="J1354" s="104">
        <v>1711</v>
      </c>
      <c r="K1354" s="104">
        <v>1652</v>
      </c>
      <c r="L1354" s="104">
        <v>300</v>
      </c>
      <c r="M1354" s="105">
        <f t="shared" si="1029"/>
        <v>-6900</v>
      </c>
      <c r="N1354" s="106">
        <f t="shared" si="1030"/>
        <v>-1.3731343283582089</v>
      </c>
    </row>
    <row r="1355" spans="1:14">
      <c r="A1355" s="104">
        <v>57</v>
      </c>
      <c r="B1355" s="140">
        <v>43047</v>
      </c>
      <c r="C1355" s="104" t="s">
        <v>20</v>
      </c>
      <c r="D1355" s="104" t="s">
        <v>47</v>
      </c>
      <c r="E1355" s="104" t="s">
        <v>51</v>
      </c>
      <c r="F1355" s="104">
        <v>163.5</v>
      </c>
      <c r="G1355" s="104">
        <v>165.5</v>
      </c>
      <c r="H1355" s="104">
        <v>162.5</v>
      </c>
      <c r="I1355" s="104">
        <v>161.5</v>
      </c>
      <c r="J1355" s="104">
        <v>160.5</v>
      </c>
      <c r="K1355" s="104">
        <v>162.5</v>
      </c>
      <c r="L1355" s="104">
        <v>3500</v>
      </c>
      <c r="M1355" s="105">
        <f t="shared" ref="M1355:M1357" si="1031">IF(D1355="BUY",(K1355-F1355)*(L1355),(F1355-K1355)*(L1355))</f>
        <v>3500</v>
      </c>
      <c r="N1355" s="106">
        <f t="shared" ref="N1355:N1357" si="1032">M1355/(L1355)/F1355%</f>
        <v>0.6116207951070336</v>
      </c>
    </row>
    <row r="1356" spans="1:14">
      <c r="A1356" s="104">
        <v>58</v>
      </c>
      <c r="B1356" s="140">
        <v>43047</v>
      </c>
      <c r="C1356" s="104" t="s">
        <v>20</v>
      </c>
      <c r="D1356" s="104" t="s">
        <v>47</v>
      </c>
      <c r="E1356" s="104" t="s">
        <v>126</v>
      </c>
      <c r="F1356" s="104">
        <v>692.5</v>
      </c>
      <c r="G1356" s="104">
        <v>695.5</v>
      </c>
      <c r="H1356" s="104">
        <v>690.1</v>
      </c>
      <c r="I1356" s="104">
        <v>688.5</v>
      </c>
      <c r="J1356" s="104">
        <v>687</v>
      </c>
      <c r="K1356" s="104">
        <v>688.5</v>
      </c>
      <c r="L1356" s="104">
        <v>2000</v>
      </c>
      <c r="M1356" s="105">
        <f t="shared" si="1031"/>
        <v>8000</v>
      </c>
      <c r="N1356" s="106">
        <f t="shared" si="1032"/>
        <v>0.57761732851985559</v>
      </c>
    </row>
    <row r="1357" spans="1:14">
      <c r="A1357" s="104">
        <v>59</v>
      </c>
      <c r="B1357" s="140">
        <v>43046</v>
      </c>
      <c r="C1357" s="104" t="s">
        <v>20</v>
      </c>
      <c r="D1357" s="104" t="s">
        <v>21</v>
      </c>
      <c r="E1357" s="104" t="s">
        <v>285</v>
      </c>
      <c r="F1357" s="104">
        <v>1664</v>
      </c>
      <c r="G1357" s="104">
        <v>1642</v>
      </c>
      <c r="H1357" s="104">
        <v>1676</v>
      </c>
      <c r="I1357" s="104">
        <v>1688</v>
      </c>
      <c r="J1357" s="104">
        <v>1700</v>
      </c>
      <c r="K1357" s="104">
        <v>1688</v>
      </c>
      <c r="L1357" s="104">
        <v>300</v>
      </c>
      <c r="M1357" s="105">
        <f t="shared" si="1031"/>
        <v>7200</v>
      </c>
      <c r="N1357" s="106">
        <f t="shared" si="1032"/>
        <v>1.4423076923076923</v>
      </c>
    </row>
    <row r="1358" spans="1:14">
      <c r="A1358" s="104">
        <v>60</v>
      </c>
      <c r="B1358" s="140">
        <v>43046</v>
      </c>
      <c r="C1358" s="104" t="s">
        <v>20</v>
      </c>
      <c r="D1358" s="104" t="s">
        <v>21</v>
      </c>
      <c r="E1358" s="104" t="s">
        <v>233</v>
      </c>
      <c r="F1358" s="104">
        <v>876</v>
      </c>
      <c r="G1358" s="104">
        <v>867</v>
      </c>
      <c r="H1358" s="104">
        <v>881</v>
      </c>
      <c r="I1358" s="104">
        <v>886</v>
      </c>
      <c r="J1358" s="104">
        <v>891</v>
      </c>
      <c r="K1358" s="104">
        <v>881</v>
      </c>
      <c r="L1358" s="104">
        <v>700</v>
      </c>
      <c r="M1358" s="105">
        <f t="shared" ref="M1358:M1360" si="1033">IF(D1358="BUY",(K1358-F1358)*(L1358),(F1358-K1358)*(L1358))</f>
        <v>3500</v>
      </c>
      <c r="N1358" s="106">
        <f t="shared" ref="N1358:N1360" si="1034">M1358/(L1358)/F1358%</f>
        <v>0.57077625570776258</v>
      </c>
    </row>
    <row r="1359" spans="1:14">
      <c r="A1359" s="104">
        <v>61</v>
      </c>
      <c r="B1359" s="140">
        <v>43046</v>
      </c>
      <c r="C1359" s="104" t="s">
        <v>20</v>
      </c>
      <c r="D1359" s="104" t="s">
        <v>21</v>
      </c>
      <c r="E1359" s="104" t="s">
        <v>43</v>
      </c>
      <c r="F1359" s="104">
        <v>952</v>
      </c>
      <c r="G1359" s="104">
        <v>937</v>
      </c>
      <c r="H1359" s="104">
        <v>960</v>
      </c>
      <c r="I1359" s="104">
        <v>968</v>
      </c>
      <c r="J1359" s="104">
        <v>976</v>
      </c>
      <c r="K1359" s="104">
        <v>960</v>
      </c>
      <c r="L1359" s="104">
        <v>500</v>
      </c>
      <c r="M1359" s="105">
        <f t="shared" si="1033"/>
        <v>4000</v>
      </c>
      <c r="N1359" s="106">
        <f t="shared" si="1034"/>
        <v>0.84033613445378152</v>
      </c>
    </row>
    <row r="1360" spans="1:14">
      <c r="A1360" s="104">
        <v>62</v>
      </c>
      <c r="B1360" s="140">
        <v>43045</v>
      </c>
      <c r="C1360" s="104" t="s">
        <v>20</v>
      </c>
      <c r="D1360" s="104" t="s">
        <v>21</v>
      </c>
      <c r="E1360" s="104" t="s">
        <v>174</v>
      </c>
      <c r="F1360" s="104">
        <v>200</v>
      </c>
      <c r="G1360" s="104">
        <v>198</v>
      </c>
      <c r="H1360" s="104">
        <v>201</v>
      </c>
      <c r="I1360" s="104">
        <v>202</v>
      </c>
      <c r="J1360" s="104">
        <v>203</v>
      </c>
      <c r="K1360" s="104">
        <v>203</v>
      </c>
      <c r="L1360" s="104">
        <v>3750</v>
      </c>
      <c r="M1360" s="105">
        <f t="shared" si="1033"/>
        <v>11250</v>
      </c>
      <c r="N1360" s="106">
        <f t="shared" si="1034"/>
        <v>1.5</v>
      </c>
    </row>
    <row r="1361" spans="1:14">
      <c r="A1361" s="104">
        <v>63</v>
      </c>
      <c r="B1361" s="140">
        <v>43045</v>
      </c>
      <c r="C1361" s="104" t="s">
        <v>20</v>
      </c>
      <c r="D1361" s="104" t="s">
        <v>21</v>
      </c>
      <c r="E1361" s="104" t="s">
        <v>276</v>
      </c>
      <c r="F1361" s="104">
        <v>155</v>
      </c>
      <c r="G1361" s="104">
        <v>151</v>
      </c>
      <c r="H1361" s="104">
        <v>156.5</v>
      </c>
      <c r="I1361" s="104">
        <v>158</v>
      </c>
      <c r="J1361" s="104">
        <v>159.5</v>
      </c>
      <c r="K1361" s="104">
        <v>158</v>
      </c>
      <c r="L1361" s="104">
        <v>4000</v>
      </c>
      <c r="M1361" s="105">
        <f t="shared" ref="M1361:M1363" si="1035">IF(D1361="BUY",(K1361-F1361)*(L1361),(F1361-K1361)*(L1361))</f>
        <v>12000</v>
      </c>
      <c r="N1361" s="106">
        <f t="shared" ref="N1361:N1363" si="1036">M1361/(L1361)/F1361%</f>
        <v>1.9354838709677418</v>
      </c>
    </row>
    <row r="1362" spans="1:14">
      <c r="A1362" s="104">
        <v>64</v>
      </c>
      <c r="B1362" s="140">
        <v>43045</v>
      </c>
      <c r="C1362" s="104" t="s">
        <v>20</v>
      </c>
      <c r="D1362" s="104" t="s">
        <v>21</v>
      </c>
      <c r="E1362" s="104" t="s">
        <v>115</v>
      </c>
      <c r="F1362" s="104">
        <v>451</v>
      </c>
      <c r="G1362" s="104">
        <v>446</v>
      </c>
      <c r="H1362" s="104">
        <v>453.5</v>
      </c>
      <c r="I1362" s="104">
        <v>456</v>
      </c>
      <c r="J1362" s="104">
        <v>458.5</v>
      </c>
      <c r="K1362" s="104">
        <v>458.5</v>
      </c>
      <c r="L1362" s="104">
        <v>1500</v>
      </c>
      <c r="M1362" s="105">
        <f t="shared" si="1035"/>
        <v>11250</v>
      </c>
      <c r="N1362" s="106">
        <f t="shared" si="1036"/>
        <v>1.6629711751662972</v>
      </c>
    </row>
    <row r="1363" spans="1:14">
      <c r="A1363" s="104">
        <v>65</v>
      </c>
      <c r="B1363" s="140">
        <v>43042</v>
      </c>
      <c r="C1363" s="104" t="s">
        <v>20</v>
      </c>
      <c r="D1363" s="104" t="s">
        <v>21</v>
      </c>
      <c r="E1363" s="104" t="s">
        <v>124</v>
      </c>
      <c r="F1363" s="104">
        <v>327</v>
      </c>
      <c r="G1363" s="104">
        <v>323</v>
      </c>
      <c r="H1363" s="104">
        <v>330</v>
      </c>
      <c r="I1363" s="104">
        <v>333</v>
      </c>
      <c r="J1363" s="104">
        <v>336</v>
      </c>
      <c r="K1363" s="104">
        <v>329.85</v>
      </c>
      <c r="L1363" s="104">
        <v>1200</v>
      </c>
      <c r="M1363" s="105">
        <f t="shared" si="1035"/>
        <v>3420.0000000000273</v>
      </c>
      <c r="N1363" s="106">
        <f t="shared" si="1036"/>
        <v>0.87155963302752992</v>
      </c>
    </row>
    <row r="1364" spans="1:14">
      <c r="A1364" s="104">
        <v>66</v>
      </c>
      <c r="B1364" s="140">
        <v>43042</v>
      </c>
      <c r="C1364" s="104" t="s">
        <v>20</v>
      </c>
      <c r="D1364" s="104" t="s">
        <v>21</v>
      </c>
      <c r="E1364" s="104" t="s">
        <v>115</v>
      </c>
      <c r="F1364" s="104">
        <v>441</v>
      </c>
      <c r="G1364" s="104">
        <v>436</v>
      </c>
      <c r="H1364" s="104">
        <v>444</v>
      </c>
      <c r="I1364" s="104">
        <v>447</v>
      </c>
      <c r="J1364" s="104">
        <v>450</v>
      </c>
      <c r="K1364" s="104">
        <v>450</v>
      </c>
      <c r="L1364" s="104">
        <v>1500</v>
      </c>
      <c r="M1364" s="105">
        <f t="shared" ref="M1364" si="1037">IF(D1364="BUY",(K1364-F1364)*(L1364),(F1364-K1364)*(L1364))</f>
        <v>13500</v>
      </c>
      <c r="N1364" s="106">
        <f t="shared" ref="N1364" si="1038">M1364/(L1364)/F1364%</f>
        <v>2.0408163265306123</v>
      </c>
    </row>
    <row r="1365" spans="1:14">
      <c r="A1365" s="104">
        <v>67</v>
      </c>
      <c r="B1365" s="140">
        <v>43042</v>
      </c>
      <c r="C1365" s="104" t="s">
        <v>20</v>
      </c>
      <c r="D1365" s="104" t="s">
        <v>21</v>
      </c>
      <c r="E1365" s="104" t="s">
        <v>130</v>
      </c>
      <c r="F1365" s="104">
        <v>215.5</v>
      </c>
      <c r="G1365" s="104">
        <v>214</v>
      </c>
      <c r="H1365" s="104">
        <v>216.3</v>
      </c>
      <c r="I1365" s="104">
        <v>217</v>
      </c>
      <c r="J1365" s="104">
        <v>217.8</v>
      </c>
      <c r="K1365" s="104">
        <v>216.3</v>
      </c>
      <c r="L1365" s="104">
        <v>5000</v>
      </c>
      <c r="M1365" s="105">
        <f t="shared" ref="M1365" si="1039">IF(D1365="BUY",(K1365-F1365)*(L1365),(F1365-K1365)*(L1365))</f>
        <v>4000.0000000000568</v>
      </c>
      <c r="N1365" s="106">
        <f t="shared" ref="N1365" si="1040">M1365/(L1365)/F1365%</f>
        <v>0.37122969837587538</v>
      </c>
    </row>
    <row r="1366" spans="1:14">
      <c r="A1366" s="104">
        <v>68</v>
      </c>
      <c r="B1366" s="140">
        <v>43042</v>
      </c>
      <c r="C1366" s="104" t="s">
        <v>20</v>
      </c>
      <c r="D1366" s="104" t="s">
        <v>21</v>
      </c>
      <c r="E1366" s="104" t="s">
        <v>248</v>
      </c>
      <c r="F1366" s="104">
        <v>383.5</v>
      </c>
      <c r="G1366" s="104">
        <v>379.5</v>
      </c>
      <c r="H1366" s="104">
        <v>385.5</v>
      </c>
      <c r="I1366" s="104">
        <v>387.5</v>
      </c>
      <c r="J1366" s="104">
        <v>389.5</v>
      </c>
      <c r="K1366" s="104">
        <v>389.5</v>
      </c>
      <c r="L1366" s="104">
        <v>1800</v>
      </c>
      <c r="M1366" s="105">
        <f t="shared" ref="M1366" si="1041">IF(D1366="BUY",(K1366-F1366)*(L1366),(F1366-K1366)*(L1366))</f>
        <v>10800</v>
      </c>
      <c r="N1366" s="106">
        <f t="shared" ref="N1366" si="1042">M1366/(L1366)/F1366%</f>
        <v>1.5645371577574967</v>
      </c>
    </row>
    <row r="1367" spans="1:14">
      <c r="A1367" s="104">
        <v>69</v>
      </c>
      <c r="B1367" s="140">
        <v>43042</v>
      </c>
      <c r="C1367" s="104" t="s">
        <v>20</v>
      </c>
      <c r="D1367" s="104" t="s">
        <v>21</v>
      </c>
      <c r="E1367" s="104" t="s">
        <v>48</v>
      </c>
      <c r="F1367" s="104">
        <v>182.4</v>
      </c>
      <c r="G1367" s="104">
        <v>181.4</v>
      </c>
      <c r="H1367" s="104">
        <v>183</v>
      </c>
      <c r="I1367" s="104">
        <v>183.5</v>
      </c>
      <c r="J1367" s="104">
        <v>184</v>
      </c>
      <c r="K1367" s="104">
        <v>183</v>
      </c>
      <c r="L1367" s="104">
        <v>6000</v>
      </c>
      <c r="M1367" s="105">
        <f t="shared" ref="M1367" si="1043">IF(D1367="BUY",(K1367-F1367)*(L1367),(F1367-K1367)*(L1367))</f>
        <v>3599.9999999999659</v>
      </c>
      <c r="N1367" s="106">
        <f t="shared" ref="N1367" si="1044">M1367/(L1367)/F1367%</f>
        <v>0.32894736842104949</v>
      </c>
    </row>
    <row r="1368" spans="1:14">
      <c r="A1368" s="104">
        <v>70</v>
      </c>
      <c r="B1368" s="140">
        <v>43041</v>
      </c>
      <c r="C1368" s="104" t="s">
        <v>20</v>
      </c>
      <c r="D1368" s="104" t="s">
        <v>21</v>
      </c>
      <c r="E1368" s="104" t="s">
        <v>234</v>
      </c>
      <c r="F1368" s="104">
        <v>106.5</v>
      </c>
      <c r="G1368" s="104">
        <v>105.5</v>
      </c>
      <c r="H1368" s="104">
        <v>107</v>
      </c>
      <c r="I1368" s="104">
        <v>107.5</v>
      </c>
      <c r="J1368" s="104">
        <v>108</v>
      </c>
      <c r="K1368" s="104">
        <v>108</v>
      </c>
      <c r="L1368" s="104">
        <v>7000</v>
      </c>
      <c r="M1368" s="105">
        <f t="shared" ref="M1368" si="1045">IF(D1368="BUY",(K1368-F1368)*(L1368),(F1368-K1368)*(L1368))</f>
        <v>10500</v>
      </c>
      <c r="N1368" s="106">
        <f t="shared" ref="N1368" si="1046">M1368/(L1368)/F1368%</f>
        <v>1.4084507042253522</v>
      </c>
    </row>
    <row r="1369" spans="1:14">
      <c r="A1369" s="104">
        <v>71</v>
      </c>
      <c r="B1369" s="140">
        <v>43041</v>
      </c>
      <c r="C1369" s="104" t="s">
        <v>20</v>
      </c>
      <c r="D1369" s="104" t="s">
        <v>21</v>
      </c>
      <c r="E1369" s="104" t="s">
        <v>48</v>
      </c>
      <c r="F1369" s="104">
        <v>178</v>
      </c>
      <c r="G1369" s="104">
        <v>177</v>
      </c>
      <c r="H1369" s="104">
        <v>178.5</v>
      </c>
      <c r="I1369" s="104">
        <v>179</v>
      </c>
      <c r="J1369" s="104">
        <v>179.5</v>
      </c>
      <c r="K1369" s="104">
        <v>179.5</v>
      </c>
      <c r="L1369" s="104">
        <v>6000</v>
      </c>
      <c r="M1369" s="105">
        <f t="shared" ref="M1369:M1372" si="1047">IF(D1369="BUY",(K1369-F1369)*(L1369),(F1369-K1369)*(L1369))</f>
        <v>9000</v>
      </c>
      <c r="N1369" s="106">
        <f t="shared" ref="N1369:N1372" si="1048">M1369/(L1369)/F1369%</f>
        <v>0.84269662921348309</v>
      </c>
    </row>
    <row r="1370" spans="1:14">
      <c r="A1370" s="104">
        <v>72</v>
      </c>
      <c r="B1370" s="140">
        <v>43041</v>
      </c>
      <c r="C1370" s="104" t="s">
        <v>20</v>
      </c>
      <c r="D1370" s="104" t="s">
        <v>21</v>
      </c>
      <c r="E1370" s="104" t="s">
        <v>66</v>
      </c>
      <c r="F1370" s="104">
        <v>139.5</v>
      </c>
      <c r="G1370" s="104">
        <v>138.5</v>
      </c>
      <c r="H1370" s="104">
        <v>140</v>
      </c>
      <c r="I1370" s="104">
        <v>140.5</v>
      </c>
      <c r="J1370" s="104">
        <v>141</v>
      </c>
      <c r="K1370" s="104">
        <v>141</v>
      </c>
      <c r="L1370" s="104">
        <v>6000</v>
      </c>
      <c r="M1370" s="105">
        <f t="shared" si="1047"/>
        <v>9000</v>
      </c>
      <c r="N1370" s="106">
        <f t="shared" si="1048"/>
        <v>1.075268817204301</v>
      </c>
    </row>
    <row r="1371" spans="1:14">
      <c r="A1371" s="104">
        <v>73</v>
      </c>
      <c r="B1371" s="140">
        <v>43041</v>
      </c>
      <c r="C1371" s="104" t="s">
        <v>20</v>
      </c>
      <c r="D1371" s="104" t="s">
        <v>21</v>
      </c>
      <c r="E1371" s="104" t="s">
        <v>46</v>
      </c>
      <c r="F1371" s="104">
        <v>504</v>
      </c>
      <c r="G1371" s="104">
        <v>500</v>
      </c>
      <c r="H1371" s="104">
        <v>506</v>
      </c>
      <c r="I1371" s="104">
        <v>508</v>
      </c>
      <c r="J1371" s="104">
        <v>510</v>
      </c>
      <c r="K1371" s="104">
        <v>500</v>
      </c>
      <c r="L1371" s="104">
        <v>2000</v>
      </c>
      <c r="M1371" s="105">
        <f t="shared" si="1047"/>
        <v>-8000</v>
      </c>
      <c r="N1371" s="106">
        <f t="shared" si="1048"/>
        <v>-0.79365079365079361</v>
      </c>
    </row>
    <row r="1372" spans="1:14">
      <c r="A1372" s="104">
        <v>74</v>
      </c>
      <c r="B1372" s="140">
        <v>43040</v>
      </c>
      <c r="C1372" s="104" t="s">
        <v>20</v>
      </c>
      <c r="D1372" s="104" t="s">
        <v>21</v>
      </c>
      <c r="E1372" s="104" t="s">
        <v>52</v>
      </c>
      <c r="F1372" s="104">
        <v>320</v>
      </c>
      <c r="G1372" s="104">
        <v>321.5</v>
      </c>
      <c r="H1372" s="104">
        <v>323</v>
      </c>
      <c r="I1372" s="104">
        <v>324.5</v>
      </c>
      <c r="J1372" s="104">
        <v>326</v>
      </c>
      <c r="K1372" s="104">
        <v>323</v>
      </c>
      <c r="L1372" s="104">
        <v>3000</v>
      </c>
      <c r="M1372" s="105">
        <f t="shared" si="1047"/>
        <v>9000</v>
      </c>
      <c r="N1372" s="106">
        <f t="shared" si="1048"/>
        <v>0.9375</v>
      </c>
    </row>
    <row r="1373" spans="1:14">
      <c r="A1373" s="104">
        <v>75</v>
      </c>
      <c r="B1373" s="140">
        <v>43040</v>
      </c>
      <c r="C1373" s="104" t="s">
        <v>20</v>
      </c>
      <c r="D1373" s="104" t="s">
        <v>21</v>
      </c>
      <c r="E1373" s="104" t="s">
        <v>130</v>
      </c>
      <c r="F1373" s="104">
        <v>211.5</v>
      </c>
      <c r="G1373" s="104">
        <v>210</v>
      </c>
      <c r="H1373" s="104">
        <v>212.3</v>
      </c>
      <c r="I1373" s="104">
        <v>213</v>
      </c>
      <c r="J1373" s="104">
        <v>312.7</v>
      </c>
      <c r="K1373" s="104">
        <v>212.3</v>
      </c>
      <c r="L1373" s="104">
        <v>5000</v>
      </c>
      <c r="M1373" s="105">
        <f t="shared" ref="M1373" si="1049">IF(D1373="BUY",(K1373-F1373)*(L1373),(F1373-K1373)*(L1373))</f>
        <v>4000.0000000000568</v>
      </c>
      <c r="N1373" s="106">
        <f t="shared" ref="N1373" si="1050">M1373/(L1373)/F1373%</f>
        <v>0.37825059101655378</v>
      </c>
    </row>
    <row r="1374" spans="1:14">
      <c r="A1374" s="104">
        <v>76</v>
      </c>
      <c r="B1374" s="140">
        <v>43040</v>
      </c>
      <c r="C1374" s="104" t="s">
        <v>20</v>
      </c>
      <c r="D1374" s="104" t="s">
        <v>21</v>
      </c>
      <c r="E1374" s="104" t="s">
        <v>92</v>
      </c>
      <c r="F1374" s="104">
        <v>61.5</v>
      </c>
      <c r="G1374" s="104">
        <v>60.5</v>
      </c>
      <c r="H1374" s="104">
        <v>62</v>
      </c>
      <c r="I1374" s="104">
        <v>62.5</v>
      </c>
      <c r="J1374" s="104">
        <v>63</v>
      </c>
      <c r="K1374" s="104">
        <v>62.5</v>
      </c>
      <c r="L1374" s="104">
        <v>8000</v>
      </c>
      <c r="M1374" s="105">
        <f t="shared" ref="M1374" si="1051">IF(D1374="BUY",(K1374-F1374)*(L1374),(F1374-K1374)*(L1374))</f>
        <v>8000</v>
      </c>
      <c r="N1374" s="106">
        <f t="shared" ref="N1374" si="1052">M1374/(L1374)/F1374%</f>
        <v>1.6260162601626016</v>
      </c>
    </row>
    <row r="1376" spans="1:14">
      <c r="A1376" s="107" t="s">
        <v>24</v>
      </c>
      <c r="B1376" s="108"/>
      <c r="C1376" s="109"/>
      <c r="D1376" s="110"/>
      <c r="E1376" s="111"/>
      <c r="F1376" s="111"/>
      <c r="G1376" s="112"/>
      <c r="H1376" s="111"/>
      <c r="I1376" s="111"/>
      <c r="J1376" s="111"/>
      <c r="K1376" s="111"/>
      <c r="M1376" s="113"/>
      <c r="N1376" s="141"/>
    </row>
    <row r="1377" spans="1:14">
      <c r="A1377" s="107" t="s">
        <v>25</v>
      </c>
      <c r="B1377" s="108"/>
      <c r="C1377" s="109"/>
      <c r="D1377" s="110"/>
      <c r="E1377" s="111"/>
      <c r="F1377" s="111"/>
      <c r="G1377" s="112"/>
      <c r="H1377" s="111"/>
      <c r="I1377" s="111"/>
      <c r="J1377" s="111"/>
      <c r="K1377" s="111"/>
      <c r="M1377" s="113"/>
      <c r="N1377" s="113"/>
    </row>
    <row r="1378" spans="1:14">
      <c r="A1378" s="107" t="s">
        <v>25</v>
      </c>
      <c r="B1378" s="108"/>
      <c r="C1378" s="109"/>
      <c r="D1378" s="110"/>
      <c r="E1378" s="111"/>
      <c r="F1378" s="111"/>
      <c r="G1378" s="112"/>
      <c r="H1378" s="111"/>
      <c r="I1378" s="111"/>
      <c r="J1378" s="111"/>
      <c r="K1378" s="111"/>
    </row>
    <row r="1379" spans="1:14" ht="19.5" thickBot="1">
      <c r="A1379" s="109"/>
      <c r="B1379" s="108"/>
      <c r="C1379" s="111"/>
      <c r="D1379" s="111"/>
      <c r="E1379" s="111"/>
      <c r="F1379" s="114"/>
      <c r="G1379" s="115"/>
      <c r="H1379" s="116" t="s">
        <v>26</v>
      </c>
      <c r="I1379" s="116"/>
      <c r="J1379" s="117"/>
      <c r="K1379" s="117"/>
    </row>
    <row r="1380" spans="1:14">
      <c r="A1380" s="109"/>
      <c r="B1380" s="108"/>
      <c r="C1380" s="169" t="s">
        <v>27</v>
      </c>
      <c r="D1380" s="169"/>
      <c r="E1380" s="118">
        <v>76</v>
      </c>
      <c r="F1380" s="119">
        <f>F1381+F1382+F1383+F1384+F1385+F1386</f>
        <v>100</v>
      </c>
      <c r="G1380" s="111">
        <v>76</v>
      </c>
      <c r="H1380" s="120">
        <f>G1381/G1380%</f>
        <v>80.263157894736835</v>
      </c>
      <c r="I1380" s="120"/>
      <c r="J1380" s="120"/>
      <c r="K1380" s="127"/>
      <c r="M1380" s="113"/>
      <c r="N1380" s="113"/>
    </row>
    <row r="1381" spans="1:14">
      <c r="A1381" s="109"/>
      <c r="B1381" s="108"/>
      <c r="C1381" s="168" t="s">
        <v>28</v>
      </c>
      <c r="D1381" s="168"/>
      <c r="E1381" s="121">
        <v>61</v>
      </c>
      <c r="F1381" s="122">
        <f>(E1381/E1380)*100</f>
        <v>80.26315789473685</v>
      </c>
      <c r="G1381" s="111">
        <v>61</v>
      </c>
      <c r="H1381" s="117"/>
      <c r="I1381" s="117"/>
      <c r="J1381" s="111"/>
      <c r="K1381" s="117"/>
      <c r="L1381" s="113"/>
      <c r="M1381" s="111" t="s">
        <v>29</v>
      </c>
      <c r="N1381" s="111"/>
    </row>
    <row r="1382" spans="1:14">
      <c r="A1382" s="123"/>
      <c r="B1382" s="108"/>
      <c r="C1382" s="168" t="s">
        <v>30</v>
      </c>
      <c r="D1382" s="168"/>
      <c r="E1382" s="121">
        <v>0</v>
      </c>
      <c r="F1382" s="122">
        <f>(E1382/E1380)*100</f>
        <v>0</v>
      </c>
      <c r="G1382" s="124"/>
      <c r="H1382" s="111"/>
      <c r="I1382" s="111"/>
      <c r="J1382" s="111"/>
      <c r="K1382" s="117"/>
      <c r="M1382" s="109"/>
      <c r="N1382" s="109"/>
    </row>
    <row r="1383" spans="1:14">
      <c r="A1383" s="123"/>
      <c r="B1383" s="108"/>
      <c r="C1383" s="168" t="s">
        <v>31</v>
      </c>
      <c r="D1383" s="168"/>
      <c r="E1383" s="121">
        <v>0</v>
      </c>
      <c r="F1383" s="122">
        <f>(E1383/E1380)*100</f>
        <v>0</v>
      </c>
      <c r="G1383" s="124"/>
      <c r="H1383" s="111"/>
      <c r="I1383" s="111"/>
      <c r="J1383" s="111"/>
      <c r="K1383" s="117"/>
    </row>
    <row r="1384" spans="1:14">
      <c r="A1384" s="123"/>
      <c r="B1384" s="108"/>
      <c r="C1384" s="168" t="s">
        <v>32</v>
      </c>
      <c r="D1384" s="168"/>
      <c r="E1384" s="121">
        <v>15</v>
      </c>
      <c r="F1384" s="122">
        <f>(E1384/E1380)*100</f>
        <v>19.736842105263158</v>
      </c>
      <c r="G1384" s="124"/>
      <c r="H1384" s="111" t="s">
        <v>33</v>
      </c>
      <c r="I1384" s="111"/>
      <c r="J1384" s="117"/>
      <c r="K1384" s="117"/>
    </row>
    <row r="1385" spans="1:14">
      <c r="A1385" s="123"/>
      <c r="B1385" s="108"/>
      <c r="C1385" s="168" t="s">
        <v>34</v>
      </c>
      <c r="D1385" s="168"/>
      <c r="E1385" s="121">
        <v>0</v>
      </c>
      <c r="F1385" s="122">
        <f>(E1385/E1380)*100</f>
        <v>0</v>
      </c>
      <c r="G1385" s="124"/>
      <c r="H1385" s="111"/>
      <c r="I1385" s="111"/>
      <c r="J1385" s="117"/>
      <c r="K1385" s="117"/>
    </row>
    <row r="1386" spans="1:14" ht="19.5" thickBot="1">
      <c r="A1386" s="123"/>
      <c r="B1386" s="108"/>
      <c r="C1386" s="170" t="s">
        <v>35</v>
      </c>
      <c r="D1386" s="170"/>
      <c r="E1386" s="125"/>
      <c r="F1386" s="126">
        <f>(E1386/E1380)*100</f>
        <v>0</v>
      </c>
      <c r="G1386" s="124"/>
      <c r="H1386" s="111"/>
      <c r="I1386" s="111"/>
      <c r="J1386" s="127"/>
      <c r="K1386" s="127"/>
      <c r="L1386" s="113"/>
    </row>
    <row r="1387" spans="1:14">
      <c r="A1387" s="128" t="s">
        <v>36</v>
      </c>
      <c r="B1387" s="108"/>
      <c r="C1387" s="109"/>
      <c r="D1387" s="109"/>
      <c r="E1387" s="111"/>
      <c r="F1387" s="111"/>
      <c r="G1387" s="112"/>
      <c r="H1387" s="129"/>
      <c r="I1387" s="129"/>
      <c r="J1387" s="129"/>
      <c r="K1387" s="111"/>
      <c r="M1387" s="133"/>
      <c r="N1387" s="133"/>
    </row>
    <row r="1388" spans="1:14">
      <c r="A1388" s="110" t="s">
        <v>37</v>
      </c>
      <c r="B1388" s="108"/>
      <c r="C1388" s="130"/>
      <c r="D1388" s="131"/>
      <c r="E1388" s="109"/>
      <c r="F1388" s="129"/>
      <c r="G1388" s="112"/>
      <c r="H1388" s="129"/>
      <c r="I1388" s="129"/>
      <c r="J1388" s="129"/>
      <c r="K1388" s="111"/>
      <c r="M1388" s="109"/>
      <c r="N1388" s="109"/>
    </row>
    <row r="1389" spans="1:14">
      <c r="A1389" s="110" t="s">
        <v>38</v>
      </c>
      <c r="B1389" s="108"/>
      <c r="C1389" s="109"/>
      <c r="D1389" s="131"/>
      <c r="E1389" s="109"/>
      <c r="F1389" s="129"/>
      <c r="G1389" s="112"/>
      <c r="H1389" s="117"/>
      <c r="I1389" s="117"/>
      <c r="J1389" s="117"/>
      <c r="K1389" s="111"/>
    </row>
    <row r="1390" spans="1:14">
      <c r="A1390" s="110" t="s">
        <v>39</v>
      </c>
      <c r="B1390" s="130"/>
      <c r="C1390" s="109"/>
      <c r="D1390" s="131"/>
      <c r="E1390" s="109"/>
      <c r="F1390" s="129"/>
      <c r="G1390" s="115"/>
      <c r="H1390" s="117"/>
      <c r="I1390" s="117"/>
      <c r="J1390" s="117"/>
      <c r="K1390" s="111"/>
    </row>
    <row r="1391" spans="1:14">
      <c r="A1391" s="110" t="s">
        <v>40</v>
      </c>
      <c r="B1391" s="123"/>
      <c r="C1391" s="109"/>
      <c r="D1391" s="132"/>
      <c r="E1391" s="129"/>
      <c r="F1391" s="129"/>
      <c r="G1391" s="115"/>
      <c r="H1391" s="117"/>
      <c r="I1391" s="117"/>
      <c r="J1391" s="117"/>
      <c r="K1391" s="129"/>
    </row>
    <row r="1393" spans="1:14" ht="19.5" thickBot="1"/>
    <row r="1394" spans="1:14" ht="19.5" thickBot="1">
      <c r="A1394" s="159" t="s">
        <v>0</v>
      </c>
      <c r="B1394" s="159"/>
      <c r="C1394" s="159"/>
      <c r="D1394" s="159"/>
      <c r="E1394" s="159"/>
      <c r="F1394" s="159"/>
      <c r="G1394" s="159"/>
      <c r="H1394" s="159"/>
      <c r="I1394" s="159"/>
      <c r="J1394" s="159"/>
      <c r="K1394" s="159"/>
      <c r="L1394" s="159"/>
      <c r="M1394" s="159"/>
      <c r="N1394" s="159"/>
    </row>
    <row r="1395" spans="1:14" ht="19.5" thickBot="1">
      <c r="A1395" s="159"/>
      <c r="B1395" s="159"/>
      <c r="C1395" s="159"/>
      <c r="D1395" s="159"/>
      <c r="E1395" s="159"/>
      <c r="F1395" s="159"/>
      <c r="G1395" s="159"/>
      <c r="H1395" s="159"/>
      <c r="I1395" s="159"/>
      <c r="J1395" s="159"/>
      <c r="K1395" s="159"/>
      <c r="L1395" s="159"/>
      <c r="M1395" s="159"/>
      <c r="N1395" s="159"/>
    </row>
    <row r="1396" spans="1:14">
      <c r="A1396" s="159"/>
      <c r="B1396" s="159"/>
      <c r="C1396" s="159"/>
      <c r="D1396" s="159"/>
      <c r="E1396" s="159"/>
      <c r="F1396" s="159"/>
      <c r="G1396" s="159"/>
      <c r="H1396" s="159"/>
      <c r="I1396" s="159"/>
      <c r="J1396" s="159"/>
      <c r="K1396" s="159"/>
      <c r="L1396" s="159"/>
      <c r="M1396" s="159"/>
      <c r="N1396" s="159"/>
    </row>
    <row r="1397" spans="1:14">
      <c r="A1397" s="171" t="s">
        <v>1</v>
      </c>
      <c r="B1397" s="171"/>
      <c r="C1397" s="171"/>
      <c r="D1397" s="171"/>
      <c r="E1397" s="171"/>
      <c r="F1397" s="171"/>
      <c r="G1397" s="171"/>
      <c r="H1397" s="171"/>
      <c r="I1397" s="171"/>
      <c r="J1397" s="171"/>
      <c r="K1397" s="171"/>
      <c r="L1397" s="171"/>
      <c r="M1397" s="171"/>
      <c r="N1397" s="171"/>
    </row>
    <row r="1398" spans="1:14">
      <c r="A1398" s="171" t="s">
        <v>2</v>
      </c>
      <c r="B1398" s="171"/>
      <c r="C1398" s="171"/>
      <c r="D1398" s="171"/>
      <c r="E1398" s="171"/>
      <c r="F1398" s="171"/>
      <c r="G1398" s="171"/>
      <c r="H1398" s="171"/>
      <c r="I1398" s="171"/>
      <c r="J1398" s="171"/>
      <c r="K1398" s="171"/>
      <c r="L1398" s="171"/>
      <c r="M1398" s="171"/>
      <c r="N1398" s="171"/>
    </row>
    <row r="1399" spans="1:14" ht="19.5" thickBot="1">
      <c r="A1399" s="161" t="s">
        <v>3</v>
      </c>
      <c r="B1399" s="161"/>
      <c r="C1399" s="161"/>
      <c r="D1399" s="161"/>
      <c r="E1399" s="161"/>
      <c r="F1399" s="161"/>
      <c r="G1399" s="161"/>
      <c r="H1399" s="161"/>
      <c r="I1399" s="161"/>
      <c r="J1399" s="161"/>
      <c r="K1399" s="161"/>
      <c r="L1399" s="161"/>
      <c r="M1399" s="161"/>
      <c r="N1399" s="161"/>
    </row>
    <row r="1400" spans="1:14">
      <c r="A1400" s="162" t="s">
        <v>273</v>
      </c>
      <c r="B1400" s="162"/>
      <c r="C1400" s="162"/>
      <c r="D1400" s="162"/>
      <c r="E1400" s="162"/>
      <c r="F1400" s="162"/>
      <c r="G1400" s="162"/>
      <c r="H1400" s="162"/>
      <c r="I1400" s="162"/>
      <c r="J1400" s="162"/>
      <c r="K1400" s="162"/>
      <c r="L1400" s="162"/>
      <c r="M1400" s="162"/>
      <c r="N1400" s="162"/>
    </row>
    <row r="1401" spans="1:14">
      <c r="A1401" s="162" t="s">
        <v>5</v>
      </c>
      <c r="B1401" s="162"/>
      <c r="C1401" s="162"/>
      <c r="D1401" s="162"/>
      <c r="E1401" s="162"/>
      <c r="F1401" s="162"/>
      <c r="G1401" s="162"/>
      <c r="H1401" s="162"/>
      <c r="I1401" s="162"/>
      <c r="J1401" s="162"/>
      <c r="K1401" s="162"/>
      <c r="L1401" s="162"/>
      <c r="M1401" s="162"/>
      <c r="N1401" s="162"/>
    </row>
    <row r="1402" spans="1:14">
      <c r="A1402" s="163" t="s">
        <v>6</v>
      </c>
      <c r="B1402" s="164" t="s">
        <v>7</v>
      </c>
      <c r="C1402" s="164" t="s">
        <v>8</v>
      </c>
      <c r="D1402" s="163" t="s">
        <v>9</v>
      </c>
      <c r="E1402" s="163" t="s">
        <v>10</v>
      </c>
      <c r="F1402" s="164" t="s">
        <v>11</v>
      </c>
      <c r="G1402" s="164" t="s">
        <v>12</v>
      </c>
      <c r="H1402" s="165" t="s">
        <v>13</v>
      </c>
      <c r="I1402" s="165" t="s">
        <v>14</v>
      </c>
      <c r="J1402" s="165" t="s">
        <v>15</v>
      </c>
      <c r="K1402" s="166" t="s">
        <v>16</v>
      </c>
      <c r="L1402" s="164" t="s">
        <v>17</v>
      </c>
      <c r="M1402" s="164" t="s">
        <v>18</v>
      </c>
      <c r="N1402" s="164" t="s">
        <v>19</v>
      </c>
    </row>
    <row r="1403" spans="1:14">
      <c r="A1403" s="163"/>
      <c r="B1403" s="164"/>
      <c r="C1403" s="164"/>
      <c r="D1403" s="163"/>
      <c r="E1403" s="163"/>
      <c r="F1403" s="164"/>
      <c r="G1403" s="164"/>
      <c r="H1403" s="164"/>
      <c r="I1403" s="164"/>
      <c r="J1403" s="164"/>
      <c r="K1403" s="167"/>
      <c r="L1403" s="164"/>
      <c r="M1403" s="164"/>
      <c r="N1403" s="164"/>
    </row>
    <row r="1404" spans="1:14">
      <c r="A1404" s="104">
        <v>1</v>
      </c>
      <c r="B1404" s="140">
        <v>43039</v>
      </c>
      <c r="C1404" s="104" t="s">
        <v>20</v>
      </c>
      <c r="D1404" s="104" t="s">
        <v>21</v>
      </c>
      <c r="E1404" s="104" t="s">
        <v>57</v>
      </c>
      <c r="F1404" s="104">
        <v>511</v>
      </c>
      <c r="G1404" s="104">
        <v>505</v>
      </c>
      <c r="H1404" s="104">
        <v>514</v>
      </c>
      <c r="I1404" s="104">
        <v>517</v>
      </c>
      <c r="J1404" s="104">
        <v>520</v>
      </c>
      <c r="K1404" s="104">
        <v>520</v>
      </c>
      <c r="L1404" s="104">
        <v>1200</v>
      </c>
      <c r="M1404" s="105">
        <f t="shared" ref="M1404" si="1053">IF(D1404="BUY",(K1404-F1404)*(L1404),(F1404-K1404)*(L1404))</f>
        <v>10800</v>
      </c>
      <c r="N1404" s="106">
        <f t="shared" ref="N1404" si="1054">M1404/(L1404)/F1404%</f>
        <v>1.7612524461839529</v>
      </c>
    </row>
    <row r="1405" spans="1:14">
      <c r="A1405" s="104">
        <v>2</v>
      </c>
      <c r="B1405" s="140">
        <v>43039</v>
      </c>
      <c r="C1405" s="104" t="s">
        <v>20</v>
      </c>
      <c r="D1405" s="104" t="s">
        <v>21</v>
      </c>
      <c r="E1405" s="104" t="s">
        <v>282</v>
      </c>
      <c r="F1405" s="104">
        <v>226</v>
      </c>
      <c r="G1405" s="104">
        <v>223</v>
      </c>
      <c r="H1405" s="104">
        <v>227.5</v>
      </c>
      <c r="I1405" s="104">
        <v>229</v>
      </c>
      <c r="J1405" s="104">
        <v>230.5</v>
      </c>
      <c r="K1405" s="104">
        <v>227.5</v>
      </c>
      <c r="L1405" s="104">
        <v>2500</v>
      </c>
      <c r="M1405" s="105">
        <f t="shared" ref="M1405" si="1055">IF(D1405="BUY",(K1405-F1405)*(L1405),(F1405-K1405)*(L1405))</f>
        <v>3750</v>
      </c>
      <c r="N1405" s="106">
        <f t="shared" ref="N1405" si="1056">M1405/(L1405)/F1405%</f>
        <v>0.66371681415929207</v>
      </c>
    </row>
    <row r="1406" spans="1:14">
      <c r="A1406" s="104">
        <v>3</v>
      </c>
      <c r="B1406" s="140">
        <v>43038</v>
      </c>
      <c r="C1406" s="104" t="s">
        <v>20</v>
      </c>
      <c r="D1406" s="104" t="s">
        <v>21</v>
      </c>
      <c r="E1406" s="104" t="s">
        <v>96</v>
      </c>
      <c r="F1406" s="104">
        <v>650</v>
      </c>
      <c r="G1406" s="104">
        <v>644</v>
      </c>
      <c r="H1406" s="104">
        <v>653</v>
      </c>
      <c r="I1406" s="104">
        <v>656</v>
      </c>
      <c r="J1406" s="104">
        <v>659</v>
      </c>
      <c r="K1406" s="104">
        <v>653</v>
      </c>
      <c r="L1406" s="104">
        <v>1500</v>
      </c>
      <c r="M1406" s="105">
        <f t="shared" ref="M1406" si="1057">IF(D1406="BUY",(K1406-F1406)*(L1406),(F1406-K1406)*(L1406))</f>
        <v>4500</v>
      </c>
      <c r="N1406" s="106">
        <f t="shared" ref="N1406" si="1058">M1406/(L1406)/F1406%</f>
        <v>0.46153846153846156</v>
      </c>
    </row>
    <row r="1407" spans="1:14">
      <c r="A1407" s="104">
        <v>4</v>
      </c>
      <c r="B1407" s="140">
        <v>43038</v>
      </c>
      <c r="C1407" s="104" t="s">
        <v>20</v>
      </c>
      <c r="D1407" s="104" t="s">
        <v>21</v>
      </c>
      <c r="E1407" s="104" t="s">
        <v>115</v>
      </c>
      <c r="F1407" s="104">
        <v>438</v>
      </c>
      <c r="G1407" s="104">
        <v>433</v>
      </c>
      <c r="H1407" s="104">
        <v>440.5</v>
      </c>
      <c r="I1407" s="104">
        <v>443</v>
      </c>
      <c r="J1407" s="104">
        <v>445.5</v>
      </c>
      <c r="K1407" s="104">
        <v>443</v>
      </c>
      <c r="L1407" s="104">
        <v>1500</v>
      </c>
      <c r="M1407" s="105">
        <f t="shared" ref="M1407" si="1059">IF(D1407="BUY",(K1407-F1407)*(L1407),(F1407-K1407)*(L1407))</f>
        <v>7500</v>
      </c>
      <c r="N1407" s="106">
        <f t="shared" ref="N1407" si="1060">M1407/(L1407)/F1407%</f>
        <v>1.1415525114155252</v>
      </c>
    </row>
    <row r="1408" spans="1:14">
      <c r="A1408" s="104">
        <v>5</v>
      </c>
      <c r="B1408" s="140">
        <v>43038</v>
      </c>
      <c r="C1408" s="104" t="s">
        <v>20</v>
      </c>
      <c r="D1408" s="104" t="s">
        <v>21</v>
      </c>
      <c r="E1408" s="104" t="s">
        <v>96</v>
      </c>
      <c r="F1408" s="104">
        <v>630</v>
      </c>
      <c r="G1408" s="104">
        <v>625</v>
      </c>
      <c r="H1408" s="104">
        <v>632.5</v>
      </c>
      <c r="I1408" s="104">
        <v>635</v>
      </c>
      <c r="J1408" s="104">
        <v>637.5</v>
      </c>
      <c r="K1408" s="104">
        <v>637.5</v>
      </c>
      <c r="L1408" s="104">
        <v>1500</v>
      </c>
      <c r="M1408" s="105">
        <f t="shared" ref="M1408" si="1061">IF(D1408="BUY",(K1408-F1408)*(L1408),(F1408-K1408)*(L1408))</f>
        <v>11250</v>
      </c>
      <c r="N1408" s="106">
        <f t="shared" ref="N1408" si="1062">M1408/(L1408)/F1408%</f>
        <v>1.1904761904761905</v>
      </c>
    </row>
    <row r="1409" spans="1:14">
      <c r="A1409" s="104">
        <v>6</v>
      </c>
      <c r="B1409" s="140">
        <v>43035</v>
      </c>
      <c r="C1409" s="104" t="s">
        <v>20</v>
      </c>
      <c r="D1409" s="104" t="s">
        <v>21</v>
      </c>
      <c r="E1409" s="104" t="s">
        <v>48</v>
      </c>
      <c r="F1409" s="104">
        <v>174.7</v>
      </c>
      <c r="G1409" s="104">
        <v>173.7</v>
      </c>
      <c r="H1409" s="104">
        <v>175.2</v>
      </c>
      <c r="I1409" s="104">
        <v>175.7</v>
      </c>
      <c r="J1409" s="104">
        <v>176.2</v>
      </c>
      <c r="K1409" s="104">
        <v>175.2</v>
      </c>
      <c r="L1409" s="104">
        <v>6000</v>
      </c>
      <c r="M1409" s="105">
        <f t="shared" ref="M1409" si="1063">IF(D1409="BUY",(K1409-F1409)*(L1409),(F1409-K1409)*(L1409))</f>
        <v>3000</v>
      </c>
      <c r="N1409" s="106">
        <f t="shared" ref="N1409" si="1064">M1409/(L1409)/F1409%</f>
        <v>0.28620492272467091</v>
      </c>
    </row>
    <row r="1410" spans="1:14">
      <c r="A1410" s="104">
        <v>7</v>
      </c>
      <c r="B1410" s="140">
        <v>43035</v>
      </c>
      <c r="C1410" s="104" t="s">
        <v>20</v>
      </c>
      <c r="D1410" s="104" t="s">
        <v>21</v>
      </c>
      <c r="E1410" s="104" t="s">
        <v>57</v>
      </c>
      <c r="F1410" s="104">
        <v>491.4</v>
      </c>
      <c r="G1410" s="104">
        <v>485.5</v>
      </c>
      <c r="H1410" s="104">
        <v>494.5</v>
      </c>
      <c r="I1410" s="104">
        <v>497.5</v>
      </c>
      <c r="J1410" s="104">
        <v>500</v>
      </c>
      <c r="K1410" s="104">
        <v>485.5</v>
      </c>
      <c r="L1410" s="104">
        <v>1200</v>
      </c>
      <c r="M1410" s="105">
        <f t="shared" ref="M1410" si="1065">IF(D1410="BUY",(K1410-F1410)*(L1410),(F1410-K1410)*(L1410))</f>
        <v>-7079.9999999999727</v>
      </c>
      <c r="N1410" s="106">
        <f t="shared" ref="N1410" si="1066">M1410/(L1410)/F1410%</f>
        <v>-1.200651200651196</v>
      </c>
    </row>
    <row r="1411" spans="1:14">
      <c r="A1411" s="104">
        <v>8</v>
      </c>
      <c r="B1411" s="140">
        <v>43035</v>
      </c>
      <c r="C1411" s="104" t="s">
        <v>20</v>
      </c>
      <c r="D1411" s="104" t="s">
        <v>21</v>
      </c>
      <c r="E1411" s="104" t="s">
        <v>48</v>
      </c>
      <c r="F1411" s="104">
        <v>171.6</v>
      </c>
      <c r="G1411" s="104">
        <v>170.6</v>
      </c>
      <c r="H1411" s="104">
        <v>172.1</v>
      </c>
      <c r="I1411" s="104">
        <v>172.6</v>
      </c>
      <c r="J1411" s="104">
        <v>173.1</v>
      </c>
      <c r="K1411" s="104">
        <v>173.1</v>
      </c>
      <c r="L1411" s="104">
        <v>6000</v>
      </c>
      <c r="M1411" s="105">
        <f t="shared" ref="M1411" si="1067">IF(D1411="BUY",(K1411-F1411)*(L1411),(F1411-K1411)*(L1411))</f>
        <v>9000</v>
      </c>
      <c r="N1411" s="106">
        <f t="shared" ref="N1411" si="1068">M1411/(L1411)/F1411%</f>
        <v>0.87412587412587417</v>
      </c>
    </row>
    <row r="1412" spans="1:14">
      <c r="A1412" s="104">
        <v>9</v>
      </c>
      <c r="B1412" s="140">
        <v>43034</v>
      </c>
      <c r="C1412" s="104" t="s">
        <v>20</v>
      </c>
      <c r="D1412" s="104" t="s">
        <v>21</v>
      </c>
      <c r="E1412" s="104" t="s">
        <v>126</v>
      </c>
      <c r="F1412" s="104">
        <v>730</v>
      </c>
      <c r="G1412" s="104">
        <v>727</v>
      </c>
      <c r="H1412" s="104">
        <v>731.5</v>
      </c>
      <c r="I1412" s="104">
        <v>733</v>
      </c>
      <c r="J1412" s="104">
        <v>734.5</v>
      </c>
      <c r="K1412" s="104">
        <v>731.5</v>
      </c>
      <c r="L1412" s="104">
        <v>2000</v>
      </c>
      <c r="M1412" s="105">
        <f t="shared" ref="M1412" si="1069">IF(D1412="BUY",(K1412-F1412)*(L1412),(F1412-K1412)*(L1412))</f>
        <v>3000</v>
      </c>
      <c r="N1412" s="106">
        <f t="shared" ref="N1412" si="1070">M1412/(L1412)/F1412%</f>
        <v>0.20547945205479454</v>
      </c>
    </row>
    <row r="1413" spans="1:14">
      <c r="A1413" s="104">
        <v>10</v>
      </c>
      <c r="B1413" s="140">
        <v>43034</v>
      </c>
      <c r="C1413" s="104" t="s">
        <v>20</v>
      </c>
      <c r="D1413" s="104" t="s">
        <v>21</v>
      </c>
      <c r="E1413" s="104" t="s">
        <v>281</v>
      </c>
      <c r="F1413" s="104">
        <v>340.5</v>
      </c>
      <c r="G1413" s="104">
        <v>338.5</v>
      </c>
      <c r="H1413" s="104">
        <v>341.5</v>
      </c>
      <c r="I1413" s="104">
        <v>342.5</v>
      </c>
      <c r="J1413" s="104">
        <v>343.5</v>
      </c>
      <c r="K1413" s="104">
        <v>343.5</v>
      </c>
      <c r="L1413" s="104">
        <v>3500</v>
      </c>
      <c r="M1413" s="105">
        <f t="shared" ref="M1413" si="1071">IF(D1413="BUY",(K1413-F1413)*(L1413),(F1413-K1413)*(L1413))</f>
        <v>10500</v>
      </c>
      <c r="N1413" s="106">
        <f t="shared" ref="N1413" si="1072">M1413/(L1413)/F1413%</f>
        <v>0.88105726872246704</v>
      </c>
    </row>
    <row r="1414" spans="1:14">
      <c r="A1414" s="104">
        <v>11</v>
      </c>
      <c r="B1414" s="140">
        <v>43034</v>
      </c>
      <c r="C1414" s="104" t="s">
        <v>20</v>
      </c>
      <c r="D1414" s="104" t="s">
        <v>21</v>
      </c>
      <c r="E1414" s="104" t="s">
        <v>48</v>
      </c>
      <c r="F1414" s="104">
        <v>167</v>
      </c>
      <c r="G1414" s="104">
        <v>166</v>
      </c>
      <c r="H1414" s="104">
        <v>167.5</v>
      </c>
      <c r="I1414" s="104">
        <v>168</v>
      </c>
      <c r="J1414" s="104">
        <v>168.5</v>
      </c>
      <c r="K1414" s="104">
        <v>168.5</v>
      </c>
      <c r="L1414" s="104">
        <v>6000</v>
      </c>
      <c r="M1414" s="105">
        <f t="shared" ref="M1414" si="1073">IF(D1414="BUY",(K1414-F1414)*(L1414),(F1414-K1414)*(L1414))</f>
        <v>9000</v>
      </c>
      <c r="N1414" s="106">
        <f t="shared" ref="N1414" si="1074">M1414/(L1414)/F1414%</f>
        <v>0.89820359281437134</v>
      </c>
    </row>
    <row r="1415" spans="1:14">
      <c r="A1415" s="104">
        <v>12</v>
      </c>
      <c r="B1415" s="140">
        <v>43033</v>
      </c>
      <c r="C1415" s="104" t="s">
        <v>20</v>
      </c>
      <c r="D1415" s="104" t="s">
        <v>21</v>
      </c>
      <c r="E1415" s="104" t="s">
        <v>48</v>
      </c>
      <c r="F1415" s="104">
        <v>163.69999999999999</v>
      </c>
      <c r="G1415" s="104">
        <v>162.69999999999999</v>
      </c>
      <c r="H1415" s="104">
        <v>164.2</v>
      </c>
      <c r="I1415" s="104">
        <v>164.7</v>
      </c>
      <c r="J1415" s="104">
        <v>165.2</v>
      </c>
      <c r="K1415" s="104">
        <v>165.2</v>
      </c>
      <c r="L1415" s="104">
        <v>6000</v>
      </c>
      <c r="M1415" s="105">
        <f t="shared" ref="M1415" si="1075">IF(D1415="BUY",(K1415-F1415)*(L1415),(F1415-K1415)*(L1415))</f>
        <v>9000</v>
      </c>
      <c r="N1415" s="106">
        <f t="shared" ref="N1415" si="1076">M1415/(L1415)/F1415%</f>
        <v>0.91631032376298116</v>
      </c>
    </row>
    <row r="1416" spans="1:14">
      <c r="A1416" s="104">
        <v>13</v>
      </c>
      <c r="B1416" s="140">
        <v>43033</v>
      </c>
      <c r="C1416" s="104" t="s">
        <v>20</v>
      </c>
      <c r="D1416" s="104" t="s">
        <v>21</v>
      </c>
      <c r="E1416" s="104" t="s">
        <v>53</v>
      </c>
      <c r="F1416" s="104">
        <v>189</v>
      </c>
      <c r="G1416" s="104">
        <v>187</v>
      </c>
      <c r="H1416" s="104">
        <v>190</v>
      </c>
      <c r="I1416" s="104">
        <v>191</v>
      </c>
      <c r="J1416" s="104">
        <v>192</v>
      </c>
      <c r="K1416" s="104">
        <v>192</v>
      </c>
      <c r="L1416" s="104">
        <v>3500</v>
      </c>
      <c r="M1416" s="105">
        <f t="shared" ref="M1416" si="1077">IF(D1416="BUY",(K1416-F1416)*(L1416),(F1416-K1416)*(L1416))</f>
        <v>10500</v>
      </c>
      <c r="N1416" s="106">
        <f t="shared" ref="N1416" si="1078">M1416/(L1416)/F1416%</f>
        <v>1.5873015873015874</v>
      </c>
    </row>
    <row r="1417" spans="1:14">
      <c r="A1417" s="104">
        <v>14</v>
      </c>
      <c r="B1417" s="140">
        <v>43033</v>
      </c>
      <c r="C1417" s="104" t="s">
        <v>20</v>
      </c>
      <c r="D1417" s="104" t="s">
        <v>21</v>
      </c>
      <c r="E1417" s="104" t="s">
        <v>51</v>
      </c>
      <c r="F1417" s="104">
        <v>180</v>
      </c>
      <c r="G1417" s="104">
        <v>178</v>
      </c>
      <c r="H1417" s="104">
        <v>181</v>
      </c>
      <c r="I1417" s="104">
        <v>182</v>
      </c>
      <c r="J1417" s="104">
        <v>183</v>
      </c>
      <c r="K1417" s="104">
        <v>183</v>
      </c>
      <c r="L1417" s="104">
        <v>3500</v>
      </c>
      <c r="M1417" s="105">
        <f t="shared" ref="M1417:M1418" si="1079">IF(D1417="BUY",(K1417-F1417)*(L1417),(F1417-K1417)*(L1417))</f>
        <v>10500</v>
      </c>
      <c r="N1417" s="106">
        <f t="shared" ref="N1417:N1418" si="1080">M1417/(L1417)/F1417%</f>
        <v>1.6666666666666665</v>
      </c>
    </row>
    <row r="1418" spans="1:14">
      <c r="A1418" s="104">
        <v>15</v>
      </c>
      <c r="B1418" s="140">
        <v>43033</v>
      </c>
      <c r="C1418" s="104" t="s">
        <v>20</v>
      </c>
      <c r="D1418" s="104" t="s">
        <v>21</v>
      </c>
      <c r="E1418" s="104" t="s">
        <v>48</v>
      </c>
      <c r="F1418" s="104">
        <v>160</v>
      </c>
      <c r="G1418" s="104">
        <v>159</v>
      </c>
      <c r="H1418" s="104">
        <v>160.5</v>
      </c>
      <c r="I1418" s="104">
        <v>161</v>
      </c>
      <c r="J1418" s="104">
        <v>161.5</v>
      </c>
      <c r="K1418" s="104">
        <v>161.5</v>
      </c>
      <c r="L1418" s="104">
        <v>6000</v>
      </c>
      <c r="M1418" s="105">
        <f t="shared" si="1079"/>
        <v>9000</v>
      </c>
      <c r="N1418" s="106">
        <f t="shared" si="1080"/>
        <v>0.9375</v>
      </c>
    </row>
    <row r="1419" spans="1:14">
      <c r="A1419" s="104">
        <v>16</v>
      </c>
      <c r="B1419" s="140">
        <v>43032</v>
      </c>
      <c r="C1419" s="104" t="s">
        <v>20</v>
      </c>
      <c r="D1419" s="104" t="s">
        <v>21</v>
      </c>
      <c r="E1419" s="104" t="s">
        <v>280</v>
      </c>
      <c r="F1419" s="104">
        <v>749</v>
      </c>
      <c r="G1419" s="104">
        <v>743</v>
      </c>
      <c r="H1419" s="104">
        <v>752</v>
      </c>
      <c r="I1419" s="104">
        <v>755</v>
      </c>
      <c r="J1419" s="104">
        <v>758</v>
      </c>
      <c r="K1419" s="104">
        <v>752</v>
      </c>
      <c r="L1419" s="104">
        <v>1500</v>
      </c>
      <c r="M1419" s="105">
        <f t="shared" ref="M1419" si="1081">IF(D1419="BUY",(K1419-F1419)*(L1419),(F1419-K1419)*(L1419))</f>
        <v>4500</v>
      </c>
      <c r="N1419" s="106">
        <f t="shared" ref="N1419" si="1082">M1419/(L1419)/F1419%</f>
        <v>0.40053404539385845</v>
      </c>
    </row>
    <row r="1420" spans="1:14">
      <c r="A1420" s="104">
        <v>17</v>
      </c>
      <c r="B1420" s="140">
        <v>43032</v>
      </c>
      <c r="C1420" s="104" t="s">
        <v>20</v>
      </c>
      <c r="D1420" s="104" t="s">
        <v>21</v>
      </c>
      <c r="E1420" s="104" t="s">
        <v>234</v>
      </c>
      <c r="F1420" s="104">
        <v>100</v>
      </c>
      <c r="G1420" s="104">
        <v>99</v>
      </c>
      <c r="H1420" s="104">
        <v>100.5</v>
      </c>
      <c r="I1420" s="104">
        <v>101</v>
      </c>
      <c r="J1420" s="104">
        <v>101.5</v>
      </c>
      <c r="K1420" s="104">
        <v>100.5</v>
      </c>
      <c r="L1420" s="104">
        <v>7000</v>
      </c>
      <c r="M1420" s="105">
        <f t="shared" ref="M1420" si="1083">IF(D1420="BUY",(K1420-F1420)*(L1420),(F1420-K1420)*(L1420))</f>
        <v>3500</v>
      </c>
      <c r="N1420" s="106">
        <f t="shared" ref="N1420" si="1084">M1420/(L1420)/F1420%</f>
        <v>0.5</v>
      </c>
    </row>
    <row r="1421" spans="1:14">
      <c r="A1421" s="104">
        <v>18</v>
      </c>
      <c r="B1421" s="140">
        <v>43032</v>
      </c>
      <c r="C1421" s="104" t="s">
        <v>20</v>
      </c>
      <c r="D1421" s="104" t="s">
        <v>21</v>
      </c>
      <c r="E1421" s="104" t="s">
        <v>63</v>
      </c>
      <c r="F1421" s="104">
        <v>720</v>
      </c>
      <c r="G1421" s="104">
        <v>717</v>
      </c>
      <c r="H1421" s="104">
        <v>722</v>
      </c>
      <c r="I1421" s="104">
        <v>724</v>
      </c>
      <c r="J1421" s="104">
        <v>726</v>
      </c>
      <c r="K1421" s="104">
        <v>726</v>
      </c>
      <c r="L1421" s="104">
        <v>2000</v>
      </c>
      <c r="M1421" s="105">
        <f t="shared" ref="M1421" si="1085">IF(D1421="BUY",(K1421-F1421)*(L1421),(F1421-K1421)*(L1421))</f>
        <v>12000</v>
      </c>
      <c r="N1421" s="106">
        <f t="shared" ref="N1421" si="1086">M1421/(L1421)/F1421%</f>
        <v>0.83333333333333326</v>
      </c>
    </row>
    <row r="1422" spans="1:14">
      <c r="A1422" s="104">
        <v>19</v>
      </c>
      <c r="B1422" s="140">
        <v>43031</v>
      </c>
      <c r="C1422" s="104" t="s">
        <v>20</v>
      </c>
      <c r="D1422" s="104" t="s">
        <v>21</v>
      </c>
      <c r="E1422" s="104" t="s">
        <v>81</v>
      </c>
      <c r="F1422" s="104">
        <v>931</v>
      </c>
      <c r="G1422" s="104">
        <v>925</v>
      </c>
      <c r="H1422" s="104">
        <v>935</v>
      </c>
      <c r="I1422" s="104">
        <v>939</v>
      </c>
      <c r="J1422" s="104">
        <v>943</v>
      </c>
      <c r="K1422" s="104">
        <v>943</v>
      </c>
      <c r="L1422" s="104">
        <v>1000</v>
      </c>
      <c r="M1422" s="105">
        <f t="shared" ref="M1422" si="1087">IF(D1422="BUY",(K1422-F1422)*(L1422),(F1422-K1422)*(L1422))</f>
        <v>12000</v>
      </c>
      <c r="N1422" s="106">
        <f t="shared" ref="N1422" si="1088">M1422/(L1422)/F1422%</f>
        <v>1.2889366272824918</v>
      </c>
    </row>
    <row r="1423" spans="1:14">
      <c r="A1423" s="104">
        <v>20</v>
      </c>
      <c r="B1423" s="140">
        <v>43031</v>
      </c>
      <c r="C1423" s="104" t="s">
        <v>20</v>
      </c>
      <c r="D1423" s="104" t="s">
        <v>21</v>
      </c>
      <c r="E1423" s="104" t="s">
        <v>234</v>
      </c>
      <c r="F1423" s="104">
        <v>95</v>
      </c>
      <c r="G1423" s="104">
        <v>94</v>
      </c>
      <c r="H1423" s="104">
        <v>95.5</v>
      </c>
      <c r="I1423" s="104">
        <v>96</v>
      </c>
      <c r="J1423" s="104">
        <v>96.5</v>
      </c>
      <c r="K1423" s="104">
        <v>96.5</v>
      </c>
      <c r="L1423" s="104">
        <v>7000</v>
      </c>
      <c r="M1423" s="105">
        <f t="shared" ref="M1423" si="1089">IF(D1423="BUY",(K1423-F1423)*(L1423),(F1423-K1423)*(L1423))</f>
        <v>10500</v>
      </c>
      <c r="N1423" s="106">
        <f t="shared" ref="N1423" si="1090">M1423/(L1423)/F1423%</f>
        <v>1.5789473684210527</v>
      </c>
    </row>
    <row r="1424" spans="1:14">
      <c r="A1424" s="104">
        <v>21</v>
      </c>
      <c r="B1424" s="140">
        <v>43026</v>
      </c>
      <c r="C1424" s="104" t="s">
        <v>20</v>
      </c>
      <c r="D1424" s="104" t="s">
        <v>21</v>
      </c>
      <c r="E1424" s="104" t="s">
        <v>81</v>
      </c>
      <c r="F1424" s="104">
        <v>900</v>
      </c>
      <c r="G1424" s="104">
        <v>892</v>
      </c>
      <c r="H1424" s="104">
        <v>904</v>
      </c>
      <c r="I1424" s="104">
        <v>908</v>
      </c>
      <c r="J1424" s="104">
        <v>912</v>
      </c>
      <c r="K1424" s="104">
        <v>912</v>
      </c>
      <c r="L1424" s="104">
        <v>1000</v>
      </c>
      <c r="M1424" s="105">
        <f t="shared" ref="M1424" si="1091">IF(D1424="BUY",(K1424-F1424)*(L1424),(F1424-K1424)*(L1424))</f>
        <v>12000</v>
      </c>
      <c r="N1424" s="106">
        <f t="shared" ref="N1424" si="1092">M1424/(L1424)/F1424%</f>
        <v>1.3333333333333333</v>
      </c>
    </row>
    <row r="1425" spans="1:14">
      <c r="A1425" s="104">
        <v>22</v>
      </c>
      <c r="B1425" s="140">
        <v>43026</v>
      </c>
      <c r="C1425" s="104" t="s">
        <v>20</v>
      </c>
      <c r="D1425" s="104" t="s">
        <v>21</v>
      </c>
      <c r="E1425" s="104" t="s">
        <v>48</v>
      </c>
      <c r="F1425" s="104">
        <v>160</v>
      </c>
      <c r="G1425" s="104">
        <v>159</v>
      </c>
      <c r="H1425" s="104">
        <v>160.5</v>
      </c>
      <c r="I1425" s="104">
        <v>161</v>
      </c>
      <c r="J1425" s="104">
        <v>161.5</v>
      </c>
      <c r="K1425" s="104">
        <v>160.5</v>
      </c>
      <c r="L1425" s="104">
        <v>6000</v>
      </c>
      <c r="M1425" s="105">
        <f t="shared" ref="M1425" si="1093">IF(D1425="BUY",(K1425-F1425)*(L1425),(F1425-K1425)*(L1425))</f>
        <v>3000</v>
      </c>
      <c r="N1425" s="106">
        <f t="shared" ref="N1425" si="1094">M1425/(L1425)/F1425%</f>
        <v>0.3125</v>
      </c>
    </row>
    <row r="1426" spans="1:14">
      <c r="A1426" s="104">
        <v>23</v>
      </c>
      <c r="B1426" s="140">
        <v>43026</v>
      </c>
      <c r="C1426" s="104" t="s">
        <v>20</v>
      </c>
      <c r="D1426" s="104" t="s">
        <v>21</v>
      </c>
      <c r="E1426" s="104" t="s">
        <v>66</v>
      </c>
      <c r="F1426" s="104">
        <v>130</v>
      </c>
      <c r="G1426" s="104">
        <v>129</v>
      </c>
      <c r="H1426" s="104">
        <v>130.5</v>
      </c>
      <c r="I1426" s="104">
        <v>131</v>
      </c>
      <c r="J1426" s="104">
        <v>131.5</v>
      </c>
      <c r="K1426" s="104">
        <v>131.5</v>
      </c>
      <c r="L1426" s="104">
        <v>6000</v>
      </c>
      <c r="M1426" s="105">
        <f t="shared" ref="M1426" si="1095">IF(D1426="BUY",(K1426-F1426)*(L1426),(F1426-K1426)*(L1426))</f>
        <v>9000</v>
      </c>
      <c r="N1426" s="106">
        <f t="shared" ref="N1426" si="1096">M1426/(L1426)/F1426%</f>
        <v>1.1538461538461537</v>
      </c>
    </row>
    <row r="1427" spans="1:14">
      <c r="A1427" s="104">
        <v>24</v>
      </c>
      <c r="B1427" s="140">
        <v>43026</v>
      </c>
      <c r="C1427" s="104" t="s">
        <v>20</v>
      </c>
      <c r="D1427" s="104" t="s">
        <v>21</v>
      </c>
      <c r="E1427" s="104" t="s">
        <v>67</v>
      </c>
      <c r="F1427" s="104">
        <v>276.7</v>
      </c>
      <c r="G1427" s="104">
        <v>274.8</v>
      </c>
      <c r="H1427" s="104">
        <v>278</v>
      </c>
      <c r="I1427" s="104">
        <v>279</v>
      </c>
      <c r="J1427" s="104">
        <v>280</v>
      </c>
      <c r="K1427" s="104">
        <v>278</v>
      </c>
      <c r="L1427" s="104">
        <v>3500</v>
      </c>
      <c r="M1427" s="105">
        <f t="shared" ref="M1427" si="1097">IF(D1427="BUY",(K1427-F1427)*(L1427),(F1427-K1427)*(L1427))</f>
        <v>4550.00000000004</v>
      </c>
      <c r="N1427" s="106">
        <f t="shared" ref="N1427" si="1098">M1427/(L1427)/F1427%</f>
        <v>0.46982291290206413</v>
      </c>
    </row>
    <row r="1428" spans="1:14">
      <c r="A1428" s="104">
        <v>25</v>
      </c>
      <c r="B1428" s="140">
        <v>43025</v>
      </c>
      <c r="C1428" s="104" t="s">
        <v>20</v>
      </c>
      <c r="D1428" s="104" t="s">
        <v>21</v>
      </c>
      <c r="E1428" s="104" t="s">
        <v>59</v>
      </c>
      <c r="F1428" s="104">
        <v>611</v>
      </c>
      <c r="G1428" s="104">
        <v>604</v>
      </c>
      <c r="H1428" s="104">
        <v>615</v>
      </c>
      <c r="I1428" s="104">
        <v>619</v>
      </c>
      <c r="J1428" s="104">
        <v>623</v>
      </c>
      <c r="K1428" s="104">
        <v>623</v>
      </c>
      <c r="L1428" s="104">
        <v>1000</v>
      </c>
      <c r="M1428" s="105">
        <f t="shared" ref="M1428" si="1099">IF(D1428="BUY",(K1428-F1428)*(L1428),(F1428-K1428)*(L1428))</f>
        <v>12000</v>
      </c>
      <c r="N1428" s="106">
        <f t="shared" ref="N1428" si="1100">M1428/(L1428)/F1428%</f>
        <v>1.9639934533551553</v>
      </c>
    </row>
    <row r="1429" spans="1:14">
      <c r="A1429" s="104">
        <v>26</v>
      </c>
      <c r="B1429" s="140">
        <v>43025</v>
      </c>
      <c r="C1429" s="104" t="s">
        <v>20</v>
      </c>
      <c r="D1429" s="104" t="s">
        <v>21</v>
      </c>
      <c r="E1429" s="104" t="s">
        <v>67</v>
      </c>
      <c r="F1429" s="104">
        <v>273</v>
      </c>
      <c r="G1429" s="104">
        <v>271</v>
      </c>
      <c r="H1429" s="104">
        <v>274</v>
      </c>
      <c r="I1429" s="104">
        <v>275</v>
      </c>
      <c r="J1429" s="104">
        <v>276</v>
      </c>
      <c r="K1429" s="104">
        <v>276</v>
      </c>
      <c r="L1429" s="104">
        <v>3500</v>
      </c>
      <c r="M1429" s="105">
        <f t="shared" ref="M1429" si="1101">IF(D1429="BUY",(K1429-F1429)*(L1429),(F1429-K1429)*(L1429))</f>
        <v>10500</v>
      </c>
      <c r="N1429" s="106">
        <f t="shared" ref="N1429" si="1102">M1429/(L1429)/F1429%</f>
        <v>1.098901098901099</v>
      </c>
    </row>
    <row r="1430" spans="1:14">
      <c r="A1430" s="104">
        <v>27</v>
      </c>
      <c r="B1430" s="140">
        <v>43025</v>
      </c>
      <c r="C1430" s="104" t="s">
        <v>20</v>
      </c>
      <c r="D1430" s="104" t="s">
        <v>21</v>
      </c>
      <c r="E1430" s="104" t="s">
        <v>248</v>
      </c>
      <c r="F1430" s="104">
        <v>385</v>
      </c>
      <c r="G1430" s="104">
        <v>381</v>
      </c>
      <c r="H1430" s="104">
        <v>387</v>
      </c>
      <c r="I1430" s="104">
        <v>389</v>
      </c>
      <c r="J1430" s="104">
        <v>391</v>
      </c>
      <c r="K1430" s="104">
        <v>389</v>
      </c>
      <c r="L1430" s="104">
        <v>1800</v>
      </c>
      <c r="M1430" s="105">
        <f t="shared" ref="M1430" si="1103">IF(D1430="BUY",(K1430-F1430)*(L1430),(F1430-K1430)*(L1430))</f>
        <v>7200</v>
      </c>
      <c r="N1430" s="106">
        <f t="shared" ref="N1430" si="1104">M1430/(L1430)/F1430%</f>
        <v>1.0389610389610389</v>
      </c>
    </row>
    <row r="1431" spans="1:14">
      <c r="A1431" s="104">
        <v>28</v>
      </c>
      <c r="B1431" s="140">
        <v>43024</v>
      </c>
      <c r="C1431" s="104" t="s">
        <v>20</v>
      </c>
      <c r="D1431" s="104" t="s">
        <v>21</v>
      </c>
      <c r="E1431" s="104" t="s">
        <v>115</v>
      </c>
      <c r="F1431" s="104">
        <v>436</v>
      </c>
      <c r="G1431" s="104">
        <v>431</v>
      </c>
      <c r="H1431" s="104">
        <v>438.5</v>
      </c>
      <c r="I1431" s="104">
        <v>440</v>
      </c>
      <c r="J1431" s="104">
        <v>442.5</v>
      </c>
      <c r="K1431" s="104">
        <v>440</v>
      </c>
      <c r="L1431" s="104">
        <v>1500</v>
      </c>
      <c r="M1431" s="105">
        <f t="shared" ref="M1431" si="1105">IF(D1431="BUY",(K1431-F1431)*(L1431),(F1431-K1431)*(L1431))</f>
        <v>6000</v>
      </c>
      <c r="N1431" s="106">
        <f t="shared" ref="N1431" si="1106">M1431/(L1431)/F1431%</f>
        <v>0.9174311926605504</v>
      </c>
    </row>
    <row r="1432" spans="1:14">
      <c r="A1432" s="104">
        <v>29</v>
      </c>
      <c r="B1432" s="140">
        <v>43024</v>
      </c>
      <c r="C1432" s="104" t="s">
        <v>20</v>
      </c>
      <c r="D1432" s="104" t="s">
        <v>21</v>
      </c>
      <c r="E1432" s="104" t="s">
        <v>234</v>
      </c>
      <c r="F1432" s="104">
        <v>81.7</v>
      </c>
      <c r="G1432" s="104">
        <v>80.900000000000006</v>
      </c>
      <c r="H1432" s="104">
        <v>82.1</v>
      </c>
      <c r="I1432" s="104">
        <v>82.5</v>
      </c>
      <c r="J1432" s="104">
        <v>82.9</v>
      </c>
      <c r="K1432" s="104">
        <v>82.9</v>
      </c>
      <c r="L1432" s="104">
        <v>7000</v>
      </c>
      <c r="M1432" s="105">
        <f t="shared" ref="M1432:M1434" si="1107">IF(D1432="BUY",(K1432-F1432)*(L1432),(F1432-K1432)*(L1432))</f>
        <v>8400.00000000002</v>
      </c>
      <c r="N1432" s="106">
        <f t="shared" ref="N1432:N1434" si="1108">M1432/(L1432)/F1432%</f>
        <v>1.4687882496940059</v>
      </c>
    </row>
    <row r="1433" spans="1:14">
      <c r="A1433" s="104">
        <v>30</v>
      </c>
      <c r="B1433" s="140">
        <v>43024</v>
      </c>
      <c r="C1433" s="104" t="s">
        <v>20</v>
      </c>
      <c r="D1433" s="104" t="s">
        <v>21</v>
      </c>
      <c r="E1433" s="104" t="s">
        <v>67</v>
      </c>
      <c r="F1433" s="104">
        <v>272</v>
      </c>
      <c r="G1433" s="104">
        <v>270</v>
      </c>
      <c r="H1433" s="104">
        <v>273</v>
      </c>
      <c r="I1433" s="104">
        <v>274</v>
      </c>
      <c r="J1433" s="104">
        <v>275</v>
      </c>
      <c r="K1433" s="104">
        <v>273</v>
      </c>
      <c r="L1433" s="104">
        <v>3500</v>
      </c>
      <c r="M1433" s="105">
        <f t="shared" si="1107"/>
        <v>3500</v>
      </c>
      <c r="N1433" s="106">
        <f t="shared" si="1108"/>
        <v>0.36764705882352938</v>
      </c>
    </row>
    <row r="1434" spans="1:14">
      <c r="A1434" s="104">
        <v>31</v>
      </c>
      <c r="B1434" s="140">
        <v>43021</v>
      </c>
      <c r="C1434" s="104" t="s">
        <v>20</v>
      </c>
      <c r="D1434" s="104" t="s">
        <v>21</v>
      </c>
      <c r="E1434" s="104" t="s">
        <v>57</v>
      </c>
      <c r="F1434" s="104">
        <v>533</v>
      </c>
      <c r="G1434" s="104">
        <v>527</v>
      </c>
      <c r="H1434" s="104">
        <v>536</v>
      </c>
      <c r="I1434" s="104">
        <v>539</v>
      </c>
      <c r="J1434" s="104">
        <v>542</v>
      </c>
      <c r="K1434" s="104">
        <v>527</v>
      </c>
      <c r="L1434" s="104">
        <v>1200</v>
      </c>
      <c r="M1434" s="105">
        <f t="shared" si="1107"/>
        <v>-7200</v>
      </c>
      <c r="N1434" s="106">
        <f t="shared" si="1108"/>
        <v>-1.125703564727955</v>
      </c>
    </row>
    <row r="1435" spans="1:14">
      <c r="A1435" s="104">
        <v>32</v>
      </c>
      <c r="B1435" s="140">
        <v>43021</v>
      </c>
      <c r="C1435" s="104" t="s">
        <v>20</v>
      </c>
      <c r="D1435" s="104" t="s">
        <v>21</v>
      </c>
      <c r="E1435" s="104" t="s">
        <v>67</v>
      </c>
      <c r="F1435" s="104">
        <v>265.5</v>
      </c>
      <c r="G1435" s="104">
        <v>263.5</v>
      </c>
      <c r="H1435" s="104">
        <v>266.5</v>
      </c>
      <c r="I1435" s="104">
        <v>267.5</v>
      </c>
      <c r="J1435" s="104">
        <v>268.5</v>
      </c>
      <c r="K1435" s="104">
        <v>267.5</v>
      </c>
      <c r="L1435" s="104">
        <v>3500</v>
      </c>
      <c r="M1435" s="105">
        <f t="shared" ref="M1435" si="1109">IF(D1435="BUY",(K1435-F1435)*(L1435),(F1435-K1435)*(L1435))</f>
        <v>7000</v>
      </c>
      <c r="N1435" s="106">
        <f t="shared" ref="N1435" si="1110">M1435/(L1435)/F1435%</f>
        <v>0.75329566854990593</v>
      </c>
    </row>
    <row r="1436" spans="1:14">
      <c r="A1436" s="104">
        <v>33</v>
      </c>
      <c r="B1436" s="140">
        <v>43021</v>
      </c>
      <c r="C1436" s="104" t="s">
        <v>20</v>
      </c>
      <c r="D1436" s="104" t="s">
        <v>21</v>
      </c>
      <c r="E1436" s="104" t="s">
        <v>279</v>
      </c>
      <c r="F1436" s="104">
        <v>67.5</v>
      </c>
      <c r="G1436" s="104">
        <v>66.7</v>
      </c>
      <c r="H1436" s="104">
        <v>67.900000000000006</v>
      </c>
      <c r="I1436" s="104">
        <v>68.3</v>
      </c>
      <c r="J1436" s="104">
        <v>68.7</v>
      </c>
      <c r="K1436" s="104">
        <v>66.7</v>
      </c>
      <c r="L1436" s="104">
        <v>13200</v>
      </c>
      <c r="M1436" s="105">
        <f t="shared" ref="M1436" si="1111">IF(D1436="BUY",(K1436-F1436)*(L1436),(F1436-K1436)*(L1436))</f>
        <v>-10559.999999999962</v>
      </c>
      <c r="N1436" s="106">
        <f t="shared" ref="N1436" si="1112">M1436/(L1436)/F1436%</f>
        <v>-1.1851851851851809</v>
      </c>
    </row>
    <row r="1437" spans="1:14">
      <c r="A1437" s="104">
        <v>34</v>
      </c>
      <c r="B1437" s="140">
        <v>43021</v>
      </c>
      <c r="C1437" s="104" t="s">
        <v>20</v>
      </c>
      <c r="D1437" s="104" t="s">
        <v>21</v>
      </c>
      <c r="E1437" s="104" t="s">
        <v>122</v>
      </c>
      <c r="F1437" s="104">
        <v>705</v>
      </c>
      <c r="G1437" s="104">
        <v>702</v>
      </c>
      <c r="H1437" s="104">
        <v>706.5</v>
      </c>
      <c r="I1437" s="104">
        <v>708</v>
      </c>
      <c r="J1437" s="104">
        <v>709.5</v>
      </c>
      <c r="K1437" s="104">
        <v>709.5</v>
      </c>
      <c r="L1437" s="104">
        <v>2000</v>
      </c>
      <c r="M1437" s="105">
        <f t="shared" ref="M1437" si="1113">IF(D1437="BUY",(K1437-F1437)*(L1437),(F1437-K1437)*(L1437))</f>
        <v>9000</v>
      </c>
      <c r="N1437" s="106">
        <f t="shared" ref="N1437" si="1114">M1437/(L1437)/F1437%</f>
        <v>0.63829787234042556</v>
      </c>
    </row>
    <row r="1438" spans="1:14">
      <c r="A1438" s="104">
        <v>35</v>
      </c>
      <c r="B1438" s="140">
        <v>43021</v>
      </c>
      <c r="C1438" s="104" t="s">
        <v>20</v>
      </c>
      <c r="D1438" s="104" t="s">
        <v>21</v>
      </c>
      <c r="E1438" s="104" t="s">
        <v>46</v>
      </c>
      <c r="F1438" s="104">
        <v>543</v>
      </c>
      <c r="G1438" s="104">
        <v>539.5</v>
      </c>
      <c r="H1438" s="104">
        <v>545</v>
      </c>
      <c r="I1438" s="104">
        <v>547</v>
      </c>
      <c r="J1438" s="104">
        <v>549</v>
      </c>
      <c r="K1438" s="104">
        <v>545</v>
      </c>
      <c r="L1438" s="104">
        <v>2000</v>
      </c>
      <c r="M1438" s="105">
        <f t="shared" ref="M1438" si="1115">IF(D1438="BUY",(K1438-F1438)*(L1438),(F1438-K1438)*(L1438))</f>
        <v>4000</v>
      </c>
      <c r="N1438" s="106">
        <f t="shared" ref="N1438" si="1116">M1438/(L1438)/F1438%</f>
        <v>0.36832412523020258</v>
      </c>
    </row>
    <row r="1439" spans="1:14">
      <c r="A1439" s="104">
        <v>36</v>
      </c>
      <c r="B1439" s="140">
        <v>43020</v>
      </c>
      <c r="C1439" s="104" t="s">
        <v>20</v>
      </c>
      <c r="D1439" s="104" t="s">
        <v>21</v>
      </c>
      <c r="E1439" s="104" t="s">
        <v>67</v>
      </c>
      <c r="F1439" s="104">
        <v>262.39999999999998</v>
      </c>
      <c r="G1439" s="104">
        <v>260.39999999999998</v>
      </c>
      <c r="H1439" s="104">
        <v>263.39999999999998</v>
      </c>
      <c r="I1439" s="104">
        <v>264.39999999999998</v>
      </c>
      <c r="J1439" s="104">
        <v>265.39999999999998</v>
      </c>
      <c r="K1439" s="104">
        <v>265.39999999999998</v>
      </c>
      <c r="L1439" s="104">
        <v>3500</v>
      </c>
      <c r="M1439" s="105">
        <f t="shared" ref="M1439" si="1117">IF(D1439="BUY",(K1439-F1439)*(L1439),(F1439-K1439)*(L1439))</f>
        <v>10500</v>
      </c>
      <c r="N1439" s="106">
        <f t="shared" ref="N1439" si="1118">M1439/(L1439)/F1439%</f>
        <v>1.1432926829268295</v>
      </c>
    </row>
    <row r="1440" spans="1:14">
      <c r="A1440" s="104">
        <v>37</v>
      </c>
      <c r="B1440" s="140">
        <v>43020</v>
      </c>
      <c r="C1440" s="104" t="s">
        <v>20</v>
      </c>
      <c r="D1440" s="104" t="s">
        <v>21</v>
      </c>
      <c r="E1440" s="104" t="s">
        <v>131</v>
      </c>
      <c r="F1440" s="104">
        <v>434.5</v>
      </c>
      <c r="G1440" s="104">
        <v>429.5</v>
      </c>
      <c r="H1440" s="104">
        <v>436.5</v>
      </c>
      <c r="I1440" s="104">
        <v>439</v>
      </c>
      <c r="J1440" s="104">
        <v>441.5</v>
      </c>
      <c r="K1440" s="104">
        <v>436.5</v>
      </c>
      <c r="L1440" s="104">
        <v>1700</v>
      </c>
      <c r="M1440" s="105">
        <f t="shared" ref="M1440:M1441" si="1119">IF(D1440="BUY",(K1440-F1440)*(L1440),(F1440-K1440)*(L1440))</f>
        <v>3400</v>
      </c>
      <c r="N1440" s="106">
        <f t="shared" ref="N1440:N1441" si="1120">M1440/(L1440)/F1440%</f>
        <v>0.46029919447640971</v>
      </c>
    </row>
    <row r="1441" spans="1:14">
      <c r="A1441" s="104">
        <v>38</v>
      </c>
      <c r="B1441" s="140">
        <v>43020</v>
      </c>
      <c r="C1441" s="104" t="s">
        <v>20</v>
      </c>
      <c r="D1441" s="104" t="s">
        <v>21</v>
      </c>
      <c r="E1441" s="104" t="s">
        <v>67</v>
      </c>
      <c r="F1441" s="104">
        <v>254.5</v>
      </c>
      <c r="G1441" s="104">
        <v>252.5</v>
      </c>
      <c r="H1441" s="104">
        <v>255.5</v>
      </c>
      <c r="I1441" s="104">
        <v>256.5</v>
      </c>
      <c r="J1441" s="104">
        <v>257.5</v>
      </c>
      <c r="K1441" s="104">
        <v>257.5</v>
      </c>
      <c r="L1441" s="104">
        <v>3500</v>
      </c>
      <c r="M1441" s="105">
        <f t="shared" si="1119"/>
        <v>10500</v>
      </c>
      <c r="N1441" s="106">
        <f t="shared" si="1120"/>
        <v>1.1787819253438114</v>
      </c>
    </row>
    <row r="1442" spans="1:14">
      <c r="A1442" s="104">
        <v>39</v>
      </c>
      <c r="B1442" s="140">
        <v>43019</v>
      </c>
      <c r="C1442" s="104" t="s">
        <v>20</v>
      </c>
      <c r="D1442" s="104" t="s">
        <v>47</v>
      </c>
      <c r="E1442" s="104" t="s">
        <v>48</v>
      </c>
      <c r="F1442" s="104">
        <v>152</v>
      </c>
      <c r="G1442" s="104">
        <v>153</v>
      </c>
      <c r="H1442" s="104">
        <v>151.5</v>
      </c>
      <c r="I1442" s="104">
        <v>151</v>
      </c>
      <c r="J1442" s="104">
        <v>150.5</v>
      </c>
      <c r="K1442" s="104">
        <v>150.5</v>
      </c>
      <c r="L1442" s="104">
        <v>6000</v>
      </c>
      <c r="M1442" s="105">
        <f t="shared" ref="M1442" si="1121">IF(D1442="BUY",(K1442-F1442)*(L1442),(F1442-K1442)*(L1442))</f>
        <v>9000</v>
      </c>
      <c r="N1442" s="106">
        <f t="shared" ref="N1442" si="1122">M1442/(L1442)/F1442%</f>
        <v>0.98684210526315785</v>
      </c>
    </row>
    <row r="1443" spans="1:14">
      <c r="A1443" s="104">
        <v>40</v>
      </c>
      <c r="B1443" s="140">
        <v>43019</v>
      </c>
      <c r="C1443" s="104" t="s">
        <v>20</v>
      </c>
      <c r="D1443" s="104" t="s">
        <v>21</v>
      </c>
      <c r="E1443" s="104" t="s">
        <v>84</v>
      </c>
      <c r="F1443" s="104">
        <v>421</v>
      </c>
      <c r="G1443" s="104">
        <v>416</v>
      </c>
      <c r="H1443" s="104">
        <v>422.5</v>
      </c>
      <c r="I1443" s="104">
        <v>425</v>
      </c>
      <c r="J1443" s="104">
        <v>427.5</v>
      </c>
      <c r="K1443" s="104">
        <v>427.5</v>
      </c>
      <c r="L1443" s="104">
        <v>1500</v>
      </c>
      <c r="M1443" s="105">
        <f t="shared" ref="M1443:M1446" si="1123">IF(D1443="BUY",(K1443-F1443)*(L1443),(F1443-K1443)*(L1443))</f>
        <v>9750</v>
      </c>
      <c r="N1443" s="106">
        <f t="shared" ref="N1443:N1446" si="1124">M1443/(L1443)/F1443%</f>
        <v>1.5439429928741093</v>
      </c>
    </row>
    <row r="1444" spans="1:14">
      <c r="A1444" s="104">
        <v>41</v>
      </c>
      <c r="B1444" s="140">
        <v>43019</v>
      </c>
      <c r="C1444" s="104" t="s">
        <v>20</v>
      </c>
      <c r="D1444" s="104" t="s">
        <v>21</v>
      </c>
      <c r="E1444" s="104" t="s">
        <v>22</v>
      </c>
      <c r="F1444" s="104">
        <v>491</v>
      </c>
      <c r="G1444" s="104">
        <v>487</v>
      </c>
      <c r="H1444" s="104">
        <v>493</v>
      </c>
      <c r="I1444" s="104">
        <v>493</v>
      </c>
      <c r="J1444" s="104">
        <v>495</v>
      </c>
      <c r="K1444" s="104">
        <v>493</v>
      </c>
      <c r="L1444" s="104">
        <v>1800</v>
      </c>
      <c r="M1444" s="105">
        <f t="shared" si="1123"/>
        <v>3600</v>
      </c>
      <c r="N1444" s="106">
        <f t="shared" si="1124"/>
        <v>0.40733197556008144</v>
      </c>
    </row>
    <row r="1445" spans="1:14">
      <c r="A1445" s="104">
        <v>42</v>
      </c>
      <c r="B1445" s="140">
        <v>43019</v>
      </c>
      <c r="C1445" s="104" t="s">
        <v>20</v>
      </c>
      <c r="D1445" s="104" t="s">
        <v>21</v>
      </c>
      <c r="E1445" s="104" t="s">
        <v>278</v>
      </c>
      <c r="F1445" s="104">
        <v>1757</v>
      </c>
      <c r="G1445" s="104">
        <v>1743</v>
      </c>
      <c r="H1445" s="104">
        <v>1764</v>
      </c>
      <c r="I1445" s="104">
        <v>1771</v>
      </c>
      <c r="J1445" s="104">
        <v>1777</v>
      </c>
      <c r="K1445" s="104">
        <v>1777</v>
      </c>
      <c r="L1445" s="104">
        <v>500</v>
      </c>
      <c r="M1445" s="105">
        <f t="shared" si="1123"/>
        <v>10000</v>
      </c>
      <c r="N1445" s="106">
        <f t="shared" si="1124"/>
        <v>1.1383039271485487</v>
      </c>
    </row>
    <row r="1446" spans="1:14">
      <c r="A1446" s="104">
        <v>43</v>
      </c>
      <c r="B1446" s="140">
        <v>43018</v>
      </c>
      <c r="C1446" s="104" t="s">
        <v>20</v>
      </c>
      <c r="D1446" s="104" t="s">
        <v>21</v>
      </c>
      <c r="E1446" s="104" t="s">
        <v>193</v>
      </c>
      <c r="F1446" s="104">
        <v>284</v>
      </c>
      <c r="G1446" s="104">
        <v>280</v>
      </c>
      <c r="H1446" s="104">
        <v>286</v>
      </c>
      <c r="I1446" s="104">
        <v>288</v>
      </c>
      <c r="J1446" s="104">
        <v>290</v>
      </c>
      <c r="K1446" s="104">
        <v>286</v>
      </c>
      <c r="L1446" s="104">
        <v>1700</v>
      </c>
      <c r="M1446" s="105">
        <f t="shared" si="1123"/>
        <v>3400</v>
      </c>
      <c r="N1446" s="106">
        <f t="shared" si="1124"/>
        <v>0.70422535211267612</v>
      </c>
    </row>
    <row r="1447" spans="1:14">
      <c r="A1447" s="104">
        <v>44</v>
      </c>
      <c r="B1447" s="140">
        <v>43018</v>
      </c>
      <c r="C1447" s="104" t="s">
        <v>20</v>
      </c>
      <c r="D1447" s="104" t="s">
        <v>21</v>
      </c>
      <c r="E1447" s="104" t="s">
        <v>235</v>
      </c>
      <c r="F1447" s="104">
        <v>202.5</v>
      </c>
      <c r="G1447" s="104">
        <v>200.5</v>
      </c>
      <c r="H1447" s="104">
        <v>203.5</v>
      </c>
      <c r="I1447" s="104">
        <v>204.5</v>
      </c>
      <c r="J1447" s="104">
        <v>205.5</v>
      </c>
      <c r="K1447" s="104">
        <v>203.5</v>
      </c>
      <c r="L1447" s="104">
        <v>4500</v>
      </c>
      <c r="M1447" s="105">
        <f t="shared" ref="M1447:M1449" si="1125">IF(D1447="BUY",(K1447-F1447)*(L1447),(F1447-K1447)*(L1447))</f>
        <v>4500</v>
      </c>
      <c r="N1447" s="106">
        <f t="shared" ref="N1447:N1450" si="1126">M1447/(L1447)/F1447%</f>
        <v>0.49382716049382719</v>
      </c>
    </row>
    <row r="1448" spans="1:14">
      <c r="A1448" s="104">
        <v>45</v>
      </c>
      <c r="B1448" s="140">
        <v>43018</v>
      </c>
      <c r="C1448" s="104" t="s">
        <v>20</v>
      </c>
      <c r="D1448" s="104" t="s">
        <v>21</v>
      </c>
      <c r="E1448" s="104" t="s">
        <v>45</v>
      </c>
      <c r="F1448" s="104">
        <v>273.5</v>
      </c>
      <c r="G1448" s="104">
        <v>270.5</v>
      </c>
      <c r="H1448" s="104">
        <v>275</v>
      </c>
      <c r="I1448" s="104">
        <v>276.5</v>
      </c>
      <c r="J1448" s="104">
        <v>278</v>
      </c>
      <c r="K1448" s="104">
        <v>278</v>
      </c>
      <c r="L1448" s="104">
        <v>3000</v>
      </c>
      <c r="M1448" s="105">
        <f t="shared" si="1125"/>
        <v>13500</v>
      </c>
      <c r="N1448" s="106">
        <f t="shared" si="1126"/>
        <v>1.6453382084095065</v>
      </c>
    </row>
    <row r="1449" spans="1:14">
      <c r="A1449" s="104">
        <v>46</v>
      </c>
      <c r="B1449" s="140">
        <v>43017</v>
      </c>
      <c r="C1449" s="104" t="s">
        <v>20</v>
      </c>
      <c r="D1449" s="104" t="s">
        <v>21</v>
      </c>
      <c r="E1449" s="104" t="s">
        <v>193</v>
      </c>
      <c r="F1449" s="104">
        <v>280.5</v>
      </c>
      <c r="G1449" s="104">
        <v>276.5</v>
      </c>
      <c r="H1449" s="104">
        <v>282.5</v>
      </c>
      <c r="I1449" s="104">
        <v>284.5</v>
      </c>
      <c r="J1449" s="104">
        <v>286.5</v>
      </c>
      <c r="K1449" s="104">
        <v>282.5</v>
      </c>
      <c r="L1449" s="104">
        <v>1700</v>
      </c>
      <c r="M1449" s="105">
        <f t="shared" si="1125"/>
        <v>3400</v>
      </c>
      <c r="N1449" s="106">
        <f t="shared" si="1126"/>
        <v>0.71301247771836007</v>
      </c>
    </row>
    <row r="1450" spans="1:14">
      <c r="A1450" s="104">
        <v>47</v>
      </c>
      <c r="B1450" s="140">
        <v>43017</v>
      </c>
      <c r="C1450" s="104" t="s">
        <v>20</v>
      </c>
      <c r="D1450" s="104" t="s">
        <v>21</v>
      </c>
      <c r="E1450" s="104" t="s">
        <v>126</v>
      </c>
      <c r="F1450" s="104">
        <v>703</v>
      </c>
      <c r="G1450" s="104">
        <v>700</v>
      </c>
      <c r="H1450" s="104">
        <v>704.5</v>
      </c>
      <c r="I1450" s="104">
        <v>706</v>
      </c>
      <c r="J1450" s="104">
        <v>707.5</v>
      </c>
      <c r="K1450" s="104">
        <v>704.5</v>
      </c>
      <c r="L1450" s="104">
        <v>2000</v>
      </c>
      <c r="M1450" s="105">
        <f t="shared" ref="M1450" si="1127">IF(D1450="BUY",(K1450-F1450)*(L1450),(F1450-K1450)*(L1450))</f>
        <v>3000</v>
      </c>
      <c r="N1450" s="106">
        <f t="shared" si="1126"/>
        <v>0.21337126600284495</v>
      </c>
    </row>
    <row r="1451" spans="1:14">
      <c r="A1451" s="104">
        <v>48</v>
      </c>
      <c r="B1451" s="140">
        <v>43014</v>
      </c>
      <c r="C1451" s="104" t="s">
        <v>20</v>
      </c>
      <c r="D1451" s="104" t="s">
        <v>21</v>
      </c>
      <c r="E1451" s="104" t="s">
        <v>193</v>
      </c>
      <c r="F1451" s="104">
        <v>276</v>
      </c>
      <c r="G1451" s="104">
        <v>272</v>
      </c>
      <c r="H1451" s="104">
        <v>278</v>
      </c>
      <c r="I1451" s="104">
        <v>280</v>
      </c>
      <c r="J1451" s="104">
        <v>282</v>
      </c>
      <c r="K1451" s="104">
        <v>278</v>
      </c>
      <c r="L1451" s="104">
        <v>1700</v>
      </c>
      <c r="M1451" s="105">
        <f t="shared" ref="M1451" si="1128">IF(D1451="BUY",(K1451-F1451)*(L1451),(F1451-K1451)*(L1451))</f>
        <v>3400</v>
      </c>
      <c r="N1451" s="106">
        <f t="shared" ref="N1451" si="1129">M1451/(L1451)/F1451%</f>
        <v>0.7246376811594204</v>
      </c>
    </row>
    <row r="1452" spans="1:14">
      <c r="A1452" s="104">
        <v>49</v>
      </c>
      <c r="B1452" s="140">
        <v>43014</v>
      </c>
      <c r="C1452" s="104" t="s">
        <v>20</v>
      </c>
      <c r="D1452" s="104" t="s">
        <v>21</v>
      </c>
      <c r="E1452" s="104" t="s">
        <v>61</v>
      </c>
      <c r="F1452" s="104">
        <v>151.35</v>
      </c>
      <c r="G1452" s="104">
        <v>149.80000000000001</v>
      </c>
      <c r="H1452" s="104">
        <v>152.5</v>
      </c>
      <c r="I1452" s="104">
        <v>153</v>
      </c>
      <c r="J1452" s="104">
        <v>153.69999999999999</v>
      </c>
      <c r="K1452" s="104">
        <v>153.69999999999999</v>
      </c>
      <c r="L1452" s="104">
        <v>4000</v>
      </c>
      <c r="M1452" s="105">
        <f t="shared" ref="M1452" si="1130">IF(D1452="BUY",(K1452-F1452)*(L1452),(F1452-K1452)*(L1452))</f>
        <v>9399.9999999999782</v>
      </c>
      <c r="N1452" s="106">
        <f t="shared" ref="N1452" si="1131">M1452/(L1452)/F1452%</f>
        <v>1.5526924347538784</v>
      </c>
    </row>
    <row r="1453" spans="1:14">
      <c r="A1453" s="104">
        <v>50</v>
      </c>
      <c r="B1453" s="140">
        <v>43013</v>
      </c>
      <c r="C1453" s="104" t="s">
        <v>20</v>
      </c>
      <c r="D1453" s="104" t="s">
        <v>21</v>
      </c>
      <c r="E1453" s="104" t="s">
        <v>109</v>
      </c>
      <c r="F1453" s="104">
        <v>638</v>
      </c>
      <c r="G1453" s="104">
        <v>633</v>
      </c>
      <c r="H1453" s="104">
        <v>641</v>
      </c>
      <c r="I1453" s="104">
        <v>644</v>
      </c>
      <c r="J1453" s="104">
        <v>647</v>
      </c>
      <c r="K1453" s="104">
        <v>641</v>
      </c>
      <c r="L1453" s="104">
        <v>1200</v>
      </c>
      <c r="M1453" s="105">
        <f t="shared" ref="M1453" si="1132">IF(D1453="BUY",(K1453-F1453)*(L1453),(F1453-K1453)*(L1453))</f>
        <v>3600</v>
      </c>
      <c r="N1453" s="106">
        <f t="shared" ref="N1453" si="1133">M1453/(L1453)/F1453%</f>
        <v>0.47021943573667713</v>
      </c>
    </row>
    <row r="1454" spans="1:14">
      <c r="A1454" s="104">
        <v>51</v>
      </c>
      <c r="B1454" s="140">
        <v>43013</v>
      </c>
      <c r="C1454" s="104" t="s">
        <v>20</v>
      </c>
      <c r="D1454" s="104" t="s">
        <v>21</v>
      </c>
      <c r="E1454" s="104" t="s">
        <v>193</v>
      </c>
      <c r="F1454" s="104">
        <v>273</v>
      </c>
      <c r="G1454" s="104">
        <v>268</v>
      </c>
      <c r="H1454" s="104">
        <v>276</v>
      </c>
      <c r="I1454" s="104">
        <v>279</v>
      </c>
      <c r="J1454" s="104">
        <v>282</v>
      </c>
      <c r="K1454" s="104">
        <v>276</v>
      </c>
      <c r="L1454" s="104">
        <v>1700</v>
      </c>
      <c r="M1454" s="105">
        <f t="shared" ref="M1454:M1457" si="1134">IF(D1454="BUY",(K1454-F1454)*(L1454),(F1454-K1454)*(L1454))</f>
        <v>5100</v>
      </c>
      <c r="N1454" s="106">
        <f t="shared" ref="N1454:N1457" si="1135">M1454/(L1454)/F1454%</f>
        <v>1.098901098901099</v>
      </c>
    </row>
    <row r="1455" spans="1:14">
      <c r="A1455" s="104">
        <v>52</v>
      </c>
      <c r="B1455" s="140">
        <v>43013</v>
      </c>
      <c r="C1455" s="104" t="s">
        <v>20</v>
      </c>
      <c r="D1455" s="104" t="s">
        <v>21</v>
      </c>
      <c r="E1455" s="104" t="s">
        <v>66</v>
      </c>
      <c r="F1455" s="104">
        <v>125.5</v>
      </c>
      <c r="G1455" s="104">
        <v>124.5</v>
      </c>
      <c r="H1455" s="104">
        <v>126</v>
      </c>
      <c r="I1455" s="104">
        <v>126.5</v>
      </c>
      <c r="J1455" s="104">
        <v>127</v>
      </c>
      <c r="K1455" s="104">
        <v>126</v>
      </c>
      <c r="L1455" s="104">
        <v>6000</v>
      </c>
      <c r="M1455" s="105">
        <f t="shared" si="1134"/>
        <v>3000</v>
      </c>
      <c r="N1455" s="106">
        <f t="shared" si="1135"/>
        <v>0.39840637450199207</v>
      </c>
    </row>
    <row r="1456" spans="1:14">
      <c r="A1456" s="104">
        <v>53</v>
      </c>
      <c r="B1456" s="140">
        <v>43013</v>
      </c>
      <c r="C1456" s="104" t="s">
        <v>20</v>
      </c>
      <c r="D1456" s="104" t="s">
        <v>21</v>
      </c>
      <c r="E1456" s="104" t="s">
        <v>61</v>
      </c>
      <c r="F1456" s="104">
        <v>148</v>
      </c>
      <c r="G1456" s="104">
        <v>146.4</v>
      </c>
      <c r="H1456" s="104">
        <v>148.80000000000001</v>
      </c>
      <c r="I1456" s="104">
        <v>149.6</v>
      </c>
      <c r="J1456" s="104">
        <v>150.4</v>
      </c>
      <c r="K1456" s="104">
        <v>149.6</v>
      </c>
      <c r="L1456" s="104">
        <v>4500</v>
      </c>
      <c r="M1456" s="105">
        <f t="shared" si="1134"/>
        <v>7199.9999999999745</v>
      </c>
      <c r="N1456" s="106">
        <f t="shared" si="1135"/>
        <v>1.0810810810810771</v>
      </c>
    </row>
    <row r="1457" spans="1:14">
      <c r="A1457" s="104">
        <v>54</v>
      </c>
      <c r="B1457" s="140">
        <v>43012</v>
      </c>
      <c r="C1457" s="104" t="s">
        <v>20</v>
      </c>
      <c r="D1457" s="104" t="s">
        <v>21</v>
      </c>
      <c r="E1457" s="104" t="s">
        <v>276</v>
      </c>
      <c r="F1457" s="104">
        <v>124.3</v>
      </c>
      <c r="G1457" s="104">
        <v>122.5</v>
      </c>
      <c r="H1457" s="104">
        <v>125.3</v>
      </c>
      <c r="I1457" s="104">
        <v>126.3</v>
      </c>
      <c r="J1457" s="104">
        <v>127.3</v>
      </c>
      <c r="K1457" s="104">
        <v>127.3</v>
      </c>
      <c r="L1457" s="104">
        <v>4000</v>
      </c>
      <c r="M1457" s="105">
        <f t="shared" si="1134"/>
        <v>12000</v>
      </c>
      <c r="N1457" s="106">
        <f t="shared" si="1135"/>
        <v>2.4135156878519712</v>
      </c>
    </row>
    <row r="1458" spans="1:14">
      <c r="A1458" s="104">
        <v>55</v>
      </c>
      <c r="B1458" s="140">
        <v>43012</v>
      </c>
      <c r="C1458" s="104" t="s">
        <v>20</v>
      </c>
      <c r="D1458" s="104" t="s">
        <v>21</v>
      </c>
      <c r="E1458" s="104" t="s">
        <v>275</v>
      </c>
      <c r="F1458" s="104">
        <v>728</v>
      </c>
      <c r="G1458" s="104">
        <v>722</v>
      </c>
      <c r="H1458" s="104">
        <v>731</v>
      </c>
      <c r="I1458" s="104">
        <v>734</v>
      </c>
      <c r="J1458" s="104">
        <v>737</v>
      </c>
      <c r="K1458" s="104">
        <v>731</v>
      </c>
      <c r="L1458" s="104">
        <v>800</v>
      </c>
      <c r="M1458" s="105">
        <f t="shared" ref="M1458:M1459" si="1136">IF(D1458="BUY",(K1458-F1458)*(L1458),(F1458-K1458)*(L1458))</f>
        <v>2400</v>
      </c>
      <c r="N1458" s="106">
        <f t="shared" ref="N1458:N1459" si="1137">M1458/(L1458)/F1458%</f>
        <v>0.41208791208791207</v>
      </c>
    </row>
    <row r="1459" spans="1:14">
      <c r="A1459" s="104">
        <v>56</v>
      </c>
      <c r="B1459" s="140">
        <v>43011</v>
      </c>
      <c r="C1459" s="104" t="s">
        <v>20</v>
      </c>
      <c r="D1459" s="104" t="s">
        <v>21</v>
      </c>
      <c r="E1459" s="104" t="s">
        <v>176</v>
      </c>
      <c r="F1459" s="104">
        <v>466</v>
      </c>
      <c r="G1459" s="104">
        <v>460</v>
      </c>
      <c r="H1459" s="104">
        <v>469</v>
      </c>
      <c r="I1459" s="104">
        <v>472</v>
      </c>
      <c r="J1459" s="104">
        <v>475</v>
      </c>
      <c r="K1459" s="104">
        <v>469</v>
      </c>
      <c r="L1459" s="104">
        <v>1100</v>
      </c>
      <c r="M1459" s="105">
        <f t="shared" si="1136"/>
        <v>3300</v>
      </c>
      <c r="N1459" s="106">
        <f t="shared" si="1137"/>
        <v>0.64377682403433478</v>
      </c>
    </row>
    <row r="1460" spans="1:14">
      <c r="A1460" s="104">
        <v>57</v>
      </c>
      <c r="B1460" s="140">
        <v>43011</v>
      </c>
      <c r="C1460" s="104" t="s">
        <v>20</v>
      </c>
      <c r="D1460" s="104" t="s">
        <v>21</v>
      </c>
      <c r="E1460" s="104" t="s">
        <v>61</v>
      </c>
      <c r="F1460" s="104">
        <v>142.5</v>
      </c>
      <c r="G1460" s="104">
        <v>141</v>
      </c>
      <c r="H1460" s="104">
        <v>143.5</v>
      </c>
      <c r="I1460" s="104">
        <v>144.5</v>
      </c>
      <c r="J1460" s="104">
        <v>145.5</v>
      </c>
      <c r="K1460" s="104">
        <v>145.5</v>
      </c>
      <c r="L1460" s="104">
        <v>4500</v>
      </c>
      <c r="M1460" s="105">
        <f>IF(D1460="BUY",(K1460-F1460)*(L1460),(F1460-K1460)*(L1460))</f>
        <v>13500</v>
      </c>
      <c r="N1460" s="106">
        <f>M1460/(L1460)/F1460%</f>
        <v>2.1052631578947367</v>
      </c>
    </row>
    <row r="1461" spans="1:14">
      <c r="A1461" s="104">
        <v>58</v>
      </c>
      <c r="B1461" s="140">
        <v>43011</v>
      </c>
      <c r="C1461" s="104" t="s">
        <v>20</v>
      </c>
      <c r="D1461" s="104" t="s">
        <v>21</v>
      </c>
      <c r="E1461" s="104" t="s">
        <v>66</v>
      </c>
      <c r="F1461" s="104">
        <v>124.7</v>
      </c>
      <c r="G1461" s="104">
        <v>123.7</v>
      </c>
      <c r="H1461" s="104">
        <v>125.2</v>
      </c>
      <c r="I1461" s="104">
        <v>125.7</v>
      </c>
      <c r="J1461" s="104">
        <v>126.2</v>
      </c>
      <c r="K1461" s="104">
        <v>125.2</v>
      </c>
      <c r="L1461" s="104">
        <v>6000</v>
      </c>
      <c r="M1461" s="105">
        <f t="shared" ref="M1461:M1462" si="1138">IF(D1461="BUY",(K1461-F1461)*(L1461),(F1461-K1461)*(L1461))</f>
        <v>3000</v>
      </c>
      <c r="N1461" s="106">
        <f t="shared" ref="N1461:N1462" si="1139">M1461/(L1461)/F1461%</f>
        <v>0.40096230954290291</v>
      </c>
    </row>
    <row r="1462" spans="1:14">
      <c r="A1462" s="104">
        <v>59</v>
      </c>
      <c r="B1462" s="140">
        <v>43011</v>
      </c>
      <c r="C1462" s="104" t="s">
        <v>20</v>
      </c>
      <c r="D1462" s="104" t="s">
        <v>21</v>
      </c>
      <c r="E1462" s="104" t="s">
        <v>23</v>
      </c>
      <c r="F1462" s="104">
        <v>521</v>
      </c>
      <c r="G1462" s="104">
        <v>518</v>
      </c>
      <c r="H1462" s="104">
        <v>522.5</v>
      </c>
      <c r="I1462" s="104">
        <v>524</v>
      </c>
      <c r="J1462" s="104">
        <v>525.5</v>
      </c>
      <c r="K1462" s="104">
        <v>525</v>
      </c>
      <c r="L1462" s="104">
        <v>2000</v>
      </c>
      <c r="M1462" s="105">
        <f t="shared" si="1138"/>
        <v>8000</v>
      </c>
      <c r="N1462" s="106">
        <f t="shared" si="1139"/>
        <v>0.76775431861804222</v>
      </c>
    </row>
    <row r="1464" spans="1:14">
      <c r="A1464" s="107" t="s">
        <v>24</v>
      </c>
      <c r="B1464" s="108"/>
      <c r="C1464" s="109"/>
      <c r="D1464" s="110"/>
      <c r="E1464" s="111"/>
      <c r="F1464" s="111"/>
      <c r="G1464" s="112"/>
      <c r="H1464" s="111"/>
      <c r="I1464" s="111"/>
      <c r="J1464" s="111"/>
      <c r="K1464" s="111"/>
      <c r="M1464" s="113"/>
      <c r="N1464" s="141"/>
    </row>
    <row r="1465" spans="1:14">
      <c r="A1465" s="107" t="s">
        <v>25</v>
      </c>
      <c r="B1465" s="108"/>
      <c r="C1465" s="109"/>
      <c r="D1465" s="110"/>
      <c r="E1465" s="111"/>
      <c r="F1465" s="111"/>
      <c r="G1465" s="112"/>
      <c r="H1465" s="111"/>
      <c r="I1465" s="111"/>
      <c r="J1465" s="111"/>
      <c r="K1465" s="111"/>
      <c r="M1465" s="113"/>
      <c r="N1465" s="113"/>
    </row>
    <row r="1466" spans="1:14">
      <c r="A1466" s="107" t="s">
        <v>25</v>
      </c>
      <c r="B1466" s="108"/>
      <c r="C1466" s="109"/>
      <c r="D1466" s="110"/>
      <c r="E1466" s="111"/>
      <c r="F1466" s="111"/>
      <c r="G1466" s="112"/>
      <c r="H1466" s="111"/>
      <c r="I1466" s="111"/>
      <c r="J1466" s="111"/>
      <c r="K1466" s="111"/>
    </row>
    <row r="1467" spans="1:14" ht="19.5" thickBot="1">
      <c r="A1467" s="109"/>
      <c r="B1467" s="108"/>
      <c r="C1467" s="111"/>
      <c r="D1467" s="111"/>
      <c r="E1467" s="111"/>
      <c r="F1467" s="114"/>
      <c r="G1467" s="115"/>
      <c r="H1467" s="116" t="s">
        <v>26</v>
      </c>
      <c r="I1467" s="116"/>
      <c r="J1467" s="117"/>
      <c r="K1467" s="117"/>
    </row>
    <row r="1468" spans="1:14">
      <c r="A1468" s="109"/>
      <c r="B1468" s="108"/>
      <c r="C1468" s="169" t="s">
        <v>27</v>
      </c>
      <c r="D1468" s="169"/>
      <c r="E1468" s="118">
        <v>59</v>
      </c>
      <c r="F1468" s="119">
        <f>F1469+F1470+F1471+F1472+F1473+F1474</f>
        <v>100</v>
      </c>
      <c r="G1468" s="111">
        <v>59</v>
      </c>
      <c r="H1468" s="120">
        <f>G1469/G1468%</f>
        <v>94.915254237288138</v>
      </c>
      <c r="I1468" s="120"/>
      <c r="J1468" s="120"/>
      <c r="K1468" s="127"/>
      <c r="M1468" s="113"/>
      <c r="N1468" s="113"/>
    </row>
    <row r="1469" spans="1:14">
      <c r="A1469" s="109"/>
      <c r="B1469" s="108"/>
      <c r="C1469" s="168" t="s">
        <v>28</v>
      </c>
      <c r="D1469" s="168"/>
      <c r="E1469" s="121">
        <v>56</v>
      </c>
      <c r="F1469" s="122">
        <f>(E1469/E1468)*100</f>
        <v>94.915254237288138</v>
      </c>
      <c r="G1469" s="111">
        <v>56</v>
      </c>
      <c r="H1469" s="117"/>
      <c r="I1469" s="117"/>
      <c r="J1469" s="111"/>
      <c r="K1469" s="117"/>
      <c r="L1469" s="113"/>
      <c r="M1469" s="111" t="s">
        <v>29</v>
      </c>
      <c r="N1469" s="111"/>
    </row>
    <row r="1470" spans="1:14">
      <c r="A1470" s="123"/>
      <c r="B1470" s="108"/>
      <c r="C1470" s="168" t="s">
        <v>30</v>
      </c>
      <c r="D1470" s="168"/>
      <c r="E1470" s="121">
        <v>0</v>
      </c>
      <c r="F1470" s="122">
        <f>(E1470/E1468)*100</f>
        <v>0</v>
      </c>
      <c r="G1470" s="124"/>
      <c r="H1470" s="111"/>
      <c r="I1470" s="111"/>
      <c r="J1470" s="111"/>
      <c r="K1470" s="117"/>
      <c r="M1470" s="109"/>
      <c r="N1470" s="109"/>
    </row>
    <row r="1471" spans="1:14">
      <c r="A1471" s="123"/>
      <c r="B1471" s="108"/>
      <c r="C1471" s="168" t="s">
        <v>31</v>
      </c>
      <c r="D1471" s="168"/>
      <c r="E1471" s="121">
        <v>0</v>
      </c>
      <c r="F1471" s="122">
        <f>(E1471/E1468)*100</f>
        <v>0</v>
      </c>
      <c r="G1471" s="124"/>
      <c r="H1471" s="111"/>
      <c r="I1471" s="111"/>
      <c r="J1471" s="111"/>
      <c r="K1471" s="117"/>
    </row>
    <row r="1472" spans="1:14">
      <c r="A1472" s="123"/>
      <c r="B1472" s="108"/>
      <c r="C1472" s="168" t="s">
        <v>32</v>
      </c>
      <c r="D1472" s="168"/>
      <c r="E1472" s="121">
        <v>3</v>
      </c>
      <c r="F1472" s="122">
        <f>(E1472/E1468)*100</f>
        <v>5.0847457627118651</v>
      </c>
      <c r="G1472" s="124"/>
      <c r="H1472" s="111" t="s">
        <v>33</v>
      </c>
      <c r="I1472" s="111"/>
      <c r="J1472" s="117"/>
      <c r="K1472" s="117"/>
    </row>
    <row r="1473" spans="1:14">
      <c r="A1473" s="123"/>
      <c r="B1473" s="108"/>
      <c r="C1473" s="168" t="s">
        <v>34</v>
      </c>
      <c r="D1473" s="168"/>
      <c r="E1473" s="121">
        <v>0</v>
      </c>
      <c r="F1473" s="122">
        <f>(E1473/E1468)*100</f>
        <v>0</v>
      </c>
      <c r="G1473" s="124"/>
      <c r="H1473" s="111"/>
      <c r="I1473" s="111"/>
      <c r="J1473" s="117"/>
      <c r="K1473" s="117"/>
    </row>
    <row r="1474" spans="1:14" ht="19.5" thickBot="1">
      <c r="A1474" s="123"/>
      <c r="B1474" s="108"/>
      <c r="C1474" s="170" t="s">
        <v>35</v>
      </c>
      <c r="D1474" s="170"/>
      <c r="E1474" s="125"/>
      <c r="F1474" s="126">
        <f>(E1474/E1468)*100</f>
        <v>0</v>
      </c>
      <c r="G1474" s="124"/>
      <c r="H1474" s="111"/>
      <c r="I1474" s="111"/>
      <c r="J1474" s="127"/>
      <c r="K1474" s="127"/>
      <c r="L1474" s="113"/>
    </row>
    <row r="1475" spans="1:14">
      <c r="A1475" s="128" t="s">
        <v>36</v>
      </c>
      <c r="B1475" s="108"/>
      <c r="C1475" s="109"/>
      <c r="D1475" s="109"/>
      <c r="E1475" s="111"/>
      <c r="F1475" s="111"/>
      <c r="G1475" s="112"/>
      <c r="H1475" s="129"/>
      <c r="I1475" s="129"/>
      <c r="J1475" s="129"/>
      <c r="K1475" s="111"/>
      <c r="M1475" s="133"/>
      <c r="N1475" s="133"/>
    </row>
    <row r="1476" spans="1:14">
      <c r="A1476" s="110" t="s">
        <v>37</v>
      </c>
      <c r="B1476" s="108"/>
      <c r="C1476" s="130"/>
      <c r="D1476" s="131"/>
      <c r="E1476" s="109"/>
      <c r="F1476" s="129"/>
      <c r="G1476" s="112"/>
      <c r="H1476" s="129"/>
      <c r="I1476" s="129"/>
      <c r="J1476" s="129"/>
      <c r="K1476" s="111"/>
      <c r="M1476" s="109"/>
      <c r="N1476" s="109"/>
    </row>
    <row r="1477" spans="1:14">
      <c r="A1477" s="110" t="s">
        <v>38</v>
      </c>
      <c r="B1477" s="108"/>
      <c r="C1477" s="109"/>
      <c r="D1477" s="131"/>
      <c r="E1477" s="109"/>
      <c r="F1477" s="129"/>
      <c r="G1477" s="112"/>
      <c r="H1477" s="117"/>
      <c r="I1477" s="117"/>
      <c r="J1477" s="117"/>
      <c r="K1477" s="111"/>
    </row>
    <row r="1478" spans="1:14">
      <c r="A1478" s="110" t="s">
        <v>39</v>
      </c>
      <c r="B1478" s="130"/>
      <c r="C1478" s="109"/>
      <c r="D1478" s="131"/>
      <c r="E1478" s="109"/>
      <c r="F1478" s="129"/>
      <c r="G1478" s="115"/>
      <c r="H1478" s="117"/>
      <c r="I1478" s="117"/>
      <c r="J1478" s="117"/>
      <c r="K1478" s="111"/>
    </row>
    <row r="1479" spans="1:14">
      <c r="A1479" s="110" t="s">
        <v>40</v>
      </c>
      <c r="B1479" s="123"/>
      <c r="C1479" s="109"/>
      <c r="D1479" s="132"/>
      <c r="E1479" s="129"/>
      <c r="F1479" s="129"/>
      <c r="G1479" s="115"/>
      <c r="H1479" s="117"/>
      <c r="I1479" s="117"/>
      <c r="J1479" s="117"/>
      <c r="K1479" s="129"/>
    </row>
    <row r="1480" spans="1:14" ht="15.75" customHeight="1" thickBot="1"/>
    <row r="1481" spans="1:14" ht="19.5" thickBot="1">
      <c r="A1481" s="159" t="s">
        <v>0</v>
      </c>
      <c r="B1481" s="159"/>
      <c r="C1481" s="159"/>
      <c r="D1481" s="159"/>
      <c r="E1481" s="159"/>
      <c r="F1481" s="159"/>
      <c r="G1481" s="159"/>
      <c r="H1481" s="159"/>
      <c r="I1481" s="159"/>
      <c r="J1481" s="159"/>
      <c r="K1481" s="159"/>
      <c r="L1481" s="159"/>
      <c r="M1481" s="159"/>
      <c r="N1481" s="159"/>
    </row>
    <row r="1482" spans="1:14" ht="19.5" thickBot="1">
      <c r="A1482" s="159"/>
      <c r="B1482" s="159"/>
      <c r="C1482" s="159"/>
      <c r="D1482" s="159"/>
      <c r="E1482" s="159"/>
      <c r="F1482" s="159"/>
      <c r="G1482" s="159"/>
      <c r="H1482" s="159"/>
      <c r="I1482" s="159"/>
      <c r="J1482" s="159"/>
      <c r="K1482" s="159"/>
      <c r="L1482" s="159"/>
      <c r="M1482" s="159"/>
      <c r="N1482" s="159"/>
    </row>
    <row r="1483" spans="1:14">
      <c r="A1483" s="159"/>
      <c r="B1483" s="159"/>
      <c r="C1483" s="159"/>
      <c r="D1483" s="159"/>
      <c r="E1483" s="159"/>
      <c r="F1483" s="159"/>
      <c r="G1483" s="159"/>
      <c r="H1483" s="159"/>
      <c r="I1483" s="159"/>
      <c r="J1483" s="159"/>
      <c r="K1483" s="159"/>
      <c r="L1483" s="159"/>
      <c r="M1483" s="159"/>
      <c r="N1483" s="159"/>
    </row>
    <row r="1484" spans="1:14">
      <c r="A1484" s="171" t="s">
        <v>1</v>
      </c>
      <c r="B1484" s="171"/>
      <c r="C1484" s="171"/>
      <c r="D1484" s="171"/>
      <c r="E1484" s="171"/>
      <c r="F1484" s="171"/>
      <c r="G1484" s="171"/>
      <c r="H1484" s="171"/>
      <c r="I1484" s="171"/>
      <c r="J1484" s="171"/>
      <c r="K1484" s="171"/>
      <c r="L1484" s="171"/>
      <c r="M1484" s="171"/>
      <c r="N1484" s="171"/>
    </row>
    <row r="1485" spans="1:14">
      <c r="A1485" s="171" t="s">
        <v>2</v>
      </c>
      <c r="B1485" s="171"/>
      <c r="C1485" s="171"/>
      <c r="D1485" s="171"/>
      <c r="E1485" s="171"/>
      <c r="F1485" s="171"/>
      <c r="G1485" s="171"/>
      <c r="H1485" s="171"/>
      <c r="I1485" s="171"/>
      <c r="J1485" s="171"/>
      <c r="K1485" s="171"/>
      <c r="L1485" s="171"/>
      <c r="M1485" s="171"/>
      <c r="N1485" s="171"/>
    </row>
    <row r="1486" spans="1:14" ht="19.5" thickBot="1">
      <c r="A1486" s="161" t="s">
        <v>3</v>
      </c>
      <c r="B1486" s="161"/>
      <c r="C1486" s="161"/>
      <c r="D1486" s="161"/>
      <c r="E1486" s="161"/>
      <c r="F1486" s="161"/>
      <c r="G1486" s="161"/>
      <c r="H1486" s="161"/>
      <c r="I1486" s="161"/>
      <c r="J1486" s="161"/>
      <c r="K1486" s="161"/>
      <c r="L1486" s="161"/>
      <c r="M1486" s="161"/>
      <c r="N1486" s="161"/>
    </row>
    <row r="1487" spans="1:14">
      <c r="A1487" s="162" t="s">
        <v>250</v>
      </c>
      <c r="B1487" s="162"/>
      <c r="C1487" s="162"/>
      <c r="D1487" s="162"/>
      <c r="E1487" s="162"/>
      <c r="F1487" s="162"/>
      <c r="G1487" s="162"/>
      <c r="H1487" s="162"/>
      <c r="I1487" s="162"/>
      <c r="J1487" s="162"/>
      <c r="K1487" s="162"/>
      <c r="L1487" s="162"/>
      <c r="M1487" s="162"/>
      <c r="N1487" s="162"/>
    </row>
    <row r="1488" spans="1:14">
      <c r="A1488" s="162" t="s">
        <v>5</v>
      </c>
      <c r="B1488" s="162"/>
      <c r="C1488" s="162"/>
      <c r="D1488" s="162"/>
      <c r="E1488" s="162"/>
      <c r="F1488" s="162"/>
      <c r="G1488" s="162"/>
      <c r="H1488" s="162"/>
      <c r="I1488" s="162"/>
      <c r="J1488" s="162"/>
      <c r="K1488" s="162"/>
      <c r="L1488" s="162"/>
      <c r="M1488" s="162"/>
      <c r="N1488" s="162"/>
    </row>
    <row r="1489" spans="1:14" ht="15" customHeight="1">
      <c r="A1489" s="163" t="s">
        <v>6</v>
      </c>
      <c r="B1489" s="164" t="s">
        <v>7</v>
      </c>
      <c r="C1489" s="164" t="s">
        <v>8</v>
      </c>
      <c r="D1489" s="163" t="s">
        <v>9</v>
      </c>
      <c r="E1489" s="163" t="s">
        <v>10</v>
      </c>
      <c r="F1489" s="164" t="s">
        <v>11</v>
      </c>
      <c r="G1489" s="164" t="s">
        <v>12</v>
      </c>
      <c r="H1489" s="165" t="s">
        <v>13</v>
      </c>
      <c r="I1489" s="165" t="s">
        <v>14</v>
      </c>
      <c r="J1489" s="165" t="s">
        <v>15</v>
      </c>
      <c r="K1489" s="166" t="s">
        <v>16</v>
      </c>
      <c r="L1489" s="164" t="s">
        <v>17</v>
      </c>
      <c r="M1489" s="164" t="s">
        <v>18</v>
      </c>
      <c r="N1489" s="164" t="s">
        <v>19</v>
      </c>
    </row>
    <row r="1490" spans="1:14" ht="15" customHeight="1">
      <c r="A1490" s="163"/>
      <c r="B1490" s="164"/>
      <c r="C1490" s="164"/>
      <c r="D1490" s="163"/>
      <c r="E1490" s="163"/>
      <c r="F1490" s="164"/>
      <c r="G1490" s="164"/>
      <c r="H1490" s="164"/>
      <c r="I1490" s="164"/>
      <c r="J1490" s="164"/>
      <c r="K1490" s="167"/>
      <c r="L1490" s="164"/>
      <c r="M1490" s="164"/>
      <c r="N1490" s="164"/>
    </row>
    <row r="1491" spans="1:14">
      <c r="A1491" s="104">
        <v>1</v>
      </c>
      <c r="B1491" s="140">
        <v>43007</v>
      </c>
      <c r="C1491" s="104" t="s">
        <v>20</v>
      </c>
      <c r="D1491" s="104" t="s">
        <v>21</v>
      </c>
      <c r="E1491" s="104" t="s">
        <v>264</v>
      </c>
      <c r="F1491" s="104">
        <v>121.5</v>
      </c>
      <c r="G1491" s="104">
        <v>120.5</v>
      </c>
      <c r="H1491" s="104">
        <v>122</v>
      </c>
      <c r="I1491" s="104">
        <v>122.5</v>
      </c>
      <c r="J1491" s="104">
        <v>123</v>
      </c>
      <c r="K1491" s="104">
        <v>122</v>
      </c>
      <c r="L1491" s="104">
        <v>7000</v>
      </c>
      <c r="M1491" s="105">
        <f t="shared" ref="M1491:M1500" si="1140">IF(D1491="BUY",(K1491-F1491)*(L1491),(F1491-K1491)*(L1491))</f>
        <v>3500</v>
      </c>
      <c r="N1491" s="106">
        <f t="shared" ref="N1491:N1500" si="1141">M1491/(L1491)/F1491%</f>
        <v>0.41152263374485593</v>
      </c>
    </row>
    <row r="1492" spans="1:14">
      <c r="A1492" s="104">
        <v>2</v>
      </c>
      <c r="B1492" s="140">
        <v>43007</v>
      </c>
      <c r="C1492" s="104" t="s">
        <v>20</v>
      </c>
      <c r="D1492" s="104" t="s">
        <v>21</v>
      </c>
      <c r="E1492" s="104" t="s">
        <v>123</v>
      </c>
      <c r="F1492" s="104">
        <v>114</v>
      </c>
      <c r="G1492" s="104">
        <v>113</v>
      </c>
      <c r="H1492" s="104">
        <v>114.5</v>
      </c>
      <c r="I1492" s="104">
        <v>115</v>
      </c>
      <c r="J1492" s="104">
        <v>115.5</v>
      </c>
      <c r="K1492" s="104">
        <v>113</v>
      </c>
      <c r="L1492" s="104">
        <v>1100</v>
      </c>
      <c r="M1492" s="105">
        <f t="shared" ref="M1492" si="1142">IF(D1492="BUY",(K1492-F1492)*(L1492),(F1492-K1492)*(L1492))</f>
        <v>-1100</v>
      </c>
      <c r="N1492" s="106">
        <f t="shared" ref="N1492" si="1143">M1492/(L1492)/F1492%</f>
        <v>-0.87719298245614041</v>
      </c>
    </row>
    <row r="1493" spans="1:14">
      <c r="A1493" s="104">
        <v>3</v>
      </c>
      <c r="B1493" s="140">
        <v>43007</v>
      </c>
      <c r="C1493" s="104" t="s">
        <v>20</v>
      </c>
      <c r="D1493" s="104" t="s">
        <v>21</v>
      </c>
      <c r="E1493" s="104" t="s">
        <v>92</v>
      </c>
      <c r="F1493" s="104">
        <v>57.7</v>
      </c>
      <c r="G1493" s="104">
        <v>56.7</v>
      </c>
      <c r="H1493" s="104">
        <v>58.2</v>
      </c>
      <c r="I1493" s="104">
        <v>58.7</v>
      </c>
      <c r="J1493" s="104">
        <v>59.2</v>
      </c>
      <c r="K1493" s="104">
        <v>58.7</v>
      </c>
      <c r="L1493" s="104">
        <v>3500</v>
      </c>
      <c r="M1493" s="105">
        <f t="shared" ref="M1493" si="1144">IF(D1493="BUY",(K1493-F1493)*(L1493),(F1493-K1493)*(L1493))</f>
        <v>3500</v>
      </c>
      <c r="N1493" s="106">
        <f t="shared" ref="N1493" si="1145">M1493/(L1493)/F1493%</f>
        <v>1.7331022530329288</v>
      </c>
    </row>
    <row r="1494" spans="1:14">
      <c r="A1494" s="104">
        <v>4</v>
      </c>
      <c r="B1494" s="140">
        <v>43007</v>
      </c>
      <c r="C1494" s="104" t="s">
        <v>20</v>
      </c>
      <c r="D1494" s="104" t="s">
        <v>21</v>
      </c>
      <c r="E1494" s="104" t="s">
        <v>67</v>
      </c>
      <c r="F1494" s="104">
        <v>243.8</v>
      </c>
      <c r="G1494" s="104">
        <v>242</v>
      </c>
      <c r="H1494" s="104">
        <v>244.8</v>
      </c>
      <c r="I1494" s="104">
        <v>245.8</v>
      </c>
      <c r="J1494" s="104">
        <v>246.8</v>
      </c>
      <c r="K1494" s="104">
        <v>242</v>
      </c>
      <c r="L1494" s="104">
        <v>3500</v>
      </c>
      <c r="M1494" s="105">
        <f t="shared" ref="M1494" si="1146">IF(D1494="BUY",(K1494-F1494)*(L1494),(F1494-K1494)*(L1494))</f>
        <v>-6300.00000000004</v>
      </c>
      <c r="N1494" s="106">
        <f t="shared" ref="N1494" si="1147">M1494/(L1494)/F1494%</f>
        <v>-0.7383100902379045</v>
      </c>
    </row>
    <row r="1495" spans="1:14">
      <c r="A1495" s="104">
        <v>5</v>
      </c>
      <c r="B1495" s="140">
        <v>43006</v>
      </c>
      <c r="C1495" s="104" t="s">
        <v>20</v>
      </c>
      <c r="D1495" s="104" t="s">
        <v>47</v>
      </c>
      <c r="E1495" s="104" t="s">
        <v>260</v>
      </c>
      <c r="F1495" s="104">
        <v>7668</v>
      </c>
      <c r="G1495" s="104">
        <v>7705</v>
      </c>
      <c r="H1495" s="104">
        <v>7648</v>
      </c>
      <c r="I1495" s="104">
        <v>7628</v>
      </c>
      <c r="J1495" s="104">
        <v>7608</v>
      </c>
      <c r="K1495" s="104">
        <v>7705</v>
      </c>
      <c r="L1495" s="104">
        <v>150</v>
      </c>
      <c r="M1495" s="105">
        <f t="shared" ref="M1495" si="1148">IF(D1495="BUY",(K1495-F1495)*(L1495),(F1495-K1495)*(L1495))</f>
        <v>-5550</v>
      </c>
      <c r="N1495" s="106">
        <f t="shared" ref="N1495" si="1149">M1495/(L1495)/F1495%</f>
        <v>-0.48252477829942614</v>
      </c>
    </row>
    <row r="1496" spans="1:14">
      <c r="A1496" s="104">
        <v>6</v>
      </c>
      <c r="B1496" s="140">
        <v>43006</v>
      </c>
      <c r="C1496" s="104" t="s">
        <v>20</v>
      </c>
      <c r="D1496" s="104" t="s">
        <v>21</v>
      </c>
      <c r="E1496" s="104" t="s">
        <v>272</v>
      </c>
      <c r="F1496" s="104">
        <v>550.5</v>
      </c>
      <c r="G1496" s="104">
        <v>547</v>
      </c>
      <c r="H1496" s="104">
        <v>552.5</v>
      </c>
      <c r="I1496" s="104">
        <v>554.5</v>
      </c>
      <c r="J1496" s="104">
        <v>556.5</v>
      </c>
      <c r="K1496" s="104">
        <v>556.5</v>
      </c>
      <c r="L1496" s="104">
        <v>1500</v>
      </c>
      <c r="M1496" s="105">
        <f t="shared" si="1140"/>
        <v>9000</v>
      </c>
      <c r="N1496" s="106">
        <f t="shared" si="1141"/>
        <v>1.0899182561307903</v>
      </c>
    </row>
    <row r="1497" spans="1:14">
      <c r="A1497" s="104">
        <v>7</v>
      </c>
      <c r="B1497" s="140">
        <v>43006</v>
      </c>
      <c r="C1497" s="104" t="s">
        <v>20</v>
      </c>
      <c r="D1497" s="104" t="s">
        <v>47</v>
      </c>
      <c r="E1497" s="104" t="s">
        <v>120</v>
      </c>
      <c r="F1497" s="104">
        <v>271</v>
      </c>
      <c r="G1497" s="104">
        <v>274</v>
      </c>
      <c r="H1497" s="104">
        <v>269.5</v>
      </c>
      <c r="I1497" s="104">
        <v>267</v>
      </c>
      <c r="J1497" s="104">
        <v>265.5</v>
      </c>
      <c r="K1497" s="104">
        <v>269.5</v>
      </c>
      <c r="L1497" s="104">
        <v>2750</v>
      </c>
      <c r="M1497" s="105">
        <f t="shared" si="1140"/>
        <v>4125</v>
      </c>
      <c r="N1497" s="106">
        <f t="shared" si="1141"/>
        <v>0.55350553505535061</v>
      </c>
    </row>
    <row r="1498" spans="1:14">
      <c r="A1498" s="104">
        <v>8</v>
      </c>
      <c r="B1498" s="140">
        <v>43006</v>
      </c>
      <c r="C1498" s="104" t="s">
        <v>20</v>
      </c>
      <c r="D1498" s="104" t="s">
        <v>21</v>
      </c>
      <c r="E1498" s="104" t="s">
        <v>193</v>
      </c>
      <c r="F1498" s="104">
        <v>266</v>
      </c>
      <c r="G1498" s="104">
        <v>262.5</v>
      </c>
      <c r="H1498" s="104">
        <v>268</v>
      </c>
      <c r="I1498" s="104">
        <v>270</v>
      </c>
      <c r="J1498" s="104">
        <v>272</v>
      </c>
      <c r="K1498" s="104">
        <v>270</v>
      </c>
      <c r="L1498" s="104">
        <v>1700</v>
      </c>
      <c r="M1498" s="105">
        <f t="shared" si="1140"/>
        <v>6800</v>
      </c>
      <c r="N1498" s="106">
        <f t="shared" si="1141"/>
        <v>1.5037593984962405</v>
      </c>
    </row>
    <row r="1499" spans="1:14">
      <c r="A1499" s="104">
        <v>9</v>
      </c>
      <c r="B1499" s="140">
        <v>43006</v>
      </c>
      <c r="C1499" s="104" t="s">
        <v>20</v>
      </c>
      <c r="D1499" s="104" t="s">
        <v>21</v>
      </c>
      <c r="E1499" s="104" t="s">
        <v>67</v>
      </c>
      <c r="F1499" s="104">
        <v>235.8</v>
      </c>
      <c r="G1499" s="104">
        <v>234</v>
      </c>
      <c r="H1499" s="104">
        <v>236.8</v>
      </c>
      <c r="I1499" s="104">
        <v>237.8</v>
      </c>
      <c r="J1499" s="104">
        <v>238.8</v>
      </c>
      <c r="K1499" s="104">
        <v>237.8</v>
      </c>
      <c r="L1499" s="104">
        <v>3500</v>
      </c>
      <c r="M1499" s="105">
        <f t="shared" si="1140"/>
        <v>7000</v>
      </c>
      <c r="N1499" s="106">
        <f t="shared" si="1141"/>
        <v>0.84817642069550458</v>
      </c>
    </row>
    <row r="1500" spans="1:14">
      <c r="A1500" s="104">
        <v>10</v>
      </c>
      <c r="B1500" s="140">
        <v>43005</v>
      </c>
      <c r="C1500" s="104" t="s">
        <v>20</v>
      </c>
      <c r="D1500" s="104" t="s">
        <v>21</v>
      </c>
      <c r="E1500" s="104" t="s">
        <v>271</v>
      </c>
      <c r="F1500" s="104">
        <v>2507</v>
      </c>
      <c r="G1500" s="104">
        <v>2478</v>
      </c>
      <c r="H1500" s="104">
        <v>2525</v>
      </c>
      <c r="I1500" s="104">
        <v>2542</v>
      </c>
      <c r="J1500" s="104">
        <v>2558</v>
      </c>
      <c r="K1500" s="104">
        <v>2478</v>
      </c>
      <c r="L1500" s="104">
        <v>250</v>
      </c>
      <c r="M1500" s="105">
        <f t="shared" si="1140"/>
        <v>-7250</v>
      </c>
      <c r="N1500" s="106">
        <f t="shared" si="1141"/>
        <v>-1.1567610690067811</v>
      </c>
    </row>
    <row r="1501" spans="1:14">
      <c r="A1501" s="104">
        <v>11</v>
      </c>
      <c r="B1501" s="140">
        <v>43005</v>
      </c>
      <c r="C1501" s="104" t="s">
        <v>20</v>
      </c>
      <c r="D1501" s="104" t="s">
        <v>21</v>
      </c>
      <c r="E1501" s="104" t="s">
        <v>270</v>
      </c>
      <c r="F1501" s="104">
        <v>351</v>
      </c>
      <c r="G1501" s="104">
        <v>348</v>
      </c>
      <c r="H1501" s="104">
        <v>354</v>
      </c>
      <c r="I1501" s="104">
        <v>357</v>
      </c>
      <c r="J1501" s="104">
        <v>360</v>
      </c>
      <c r="K1501" s="104">
        <v>354</v>
      </c>
      <c r="L1501" s="104">
        <v>2266</v>
      </c>
      <c r="M1501" s="105">
        <f t="shared" ref="M1501" si="1150">IF(D1501="BUY",(K1501-F1501)*(L1501),(F1501-K1501)*(L1501))</f>
        <v>6798</v>
      </c>
      <c r="N1501" s="106">
        <f t="shared" ref="N1501" si="1151">M1501/(L1501)/F1501%</f>
        <v>0.85470085470085477</v>
      </c>
    </row>
    <row r="1502" spans="1:14">
      <c r="A1502" s="104">
        <v>12</v>
      </c>
      <c r="B1502" s="140">
        <v>43005</v>
      </c>
      <c r="C1502" s="104" t="s">
        <v>20</v>
      </c>
      <c r="D1502" s="104" t="s">
        <v>47</v>
      </c>
      <c r="E1502" s="104" t="s">
        <v>48</v>
      </c>
      <c r="F1502" s="104">
        <v>157.4</v>
      </c>
      <c r="G1502" s="104">
        <v>158.4</v>
      </c>
      <c r="H1502" s="104">
        <v>156.80000000000001</v>
      </c>
      <c r="I1502" s="104">
        <v>156.30000000000001</v>
      </c>
      <c r="J1502" s="104">
        <v>155.80000000000001</v>
      </c>
      <c r="K1502" s="104">
        <v>155.80000000000001</v>
      </c>
      <c r="L1502" s="104">
        <v>6000</v>
      </c>
      <c r="M1502" s="105">
        <f t="shared" ref="M1502" si="1152">IF(D1502="BUY",(K1502-F1502)*(L1502),(F1502-K1502)*(L1502))</f>
        <v>9599.9999999999654</v>
      </c>
      <c r="N1502" s="106">
        <f t="shared" ref="N1502" si="1153">M1502/(L1502)/F1502%</f>
        <v>1.0165184243964385</v>
      </c>
    </row>
    <row r="1503" spans="1:14">
      <c r="A1503" s="104">
        <v>13</v>
      </c>
      <c r="B1503" s="140">
        <v>43005</v>
      </c>
      <c r="C1503" s="104" t="s">
        <v>20</v>
      </c>
      <c r="D1503" s="104" t="s">
        <v>47</v>
      </c>
      <c r="E1503" s="104" t="s">
        <v>260</v>
      </c>
      <c r="F1503" s="104">
        <v>7855</v>
      </c>
      <c r="G1503" s="104">
        <v>7890</v>
      </c>
      <c r="H1503" s="104">
        <v>7833</v>
      </c>
      <c r="I1503" s="104">
        <v>7810</v>
      </c>
      <c r="J1503" s="104">
        <v>7788</v>
      </c>
      <c r="K1503" s="104">
        <v>7788</v>
      </c>
      <c r="L1503" s="104">
        <v>150</v>
      </c>
      <c r="M1503" s="105">
        <f t="shared" ref="M1503" si="1154">IF(D1503="BUY",(K1503-F1503)*(L1503),(F1503-K1503)*(L1503))</f>
        <v>10050</v>
      </c>
      <c r="N1503" s="106">
        <f t="shared" ref="N1503" si="1155">M1503/(L1503)/F1503%</f>
        <v>0.85295989815404205</v>
      </c>
    </row>
    <row r="1504" spans="1:14">
      <c r="A1504" s="104">
        <v>14</v>
      </c>
      <c r="B1504" s="140">
        <v>43004</v>
      </c>
      <c r="C1504" s="104" t="s">
        <v>20</v>
      </c>
      <c r="D1504" s="104" t="s">
        <v>21</v>
      </c>
      <c r="E1504" s="104" t="s">
        <v>270</v>
      </c>
      <c r="F1504" s="104">
        <v>339</v>
      </c>
      <c r="G1504" s="104">
        <v>334</v>
      </c>
      <c r="H1504" s="104">
        <v>342</v>
      </c>
      <c r="I1504" s="104">
        <v>345</v>
      </c>
      <c r="J1504" s="104">
        <v>348</v>
      </c>
      <c r="K1504" s="104">
        <v>348</v>
      </c>
      <c r="L1504" s="104">
        <v>2266</v>
      </c>
      <c r="M1504" s="105">
        <f t="shared" ref="M1504" si="1156">IF(D1504="BUY",(K1504-F1504)*(L1504),(F1504-K1504)*(L1504))</f>
        <v>20394</v>
      </c>
      <c r="N1504" s="106">
        <f t="shared" ref="N1504" si="1157">M1504/(L1504)/F1504%</f>
        <v>2.6548672566371678</v>
      </c>
    </row>
    <row r="1505" spans="1:14">
      <c r="A1505" s="104">
        <v>15</v>
      </c>
      <c r="B1505" s="140">
        <v>43004</v>
      </c>
      <c r="C1505" s="104" t="s">
        <v>20</v>
      </c>
      <c r="D1505" s="104" t="s">
        <v>47</v>
      </c>
      <c r="E1505" s="104" t="s">
        <v>204</v>
      </c>
      <c r="F1505" s="104">
        <v>2350</v>
      </c>
      <c r="G1505" s="104">
        <v>2380</v>
      </c>
      <c r="H1505" s="104">
        <v>2334</v>
      </c>
      <c r="I1505" s="104">
        <v>2317</v>
      </c>
      <c r="J1505" s="104">
        <v>2300</v>
      </c>
      <c r="K1505" s="104">
        <v>2334</v>
      </c>
      <c r="L1505" s="104">
        <v>200</v>
      </c>
      <c r="M1505" s="105">
        <f t="shared" ref="M1505" si="1158">IF(D1505="BUY",(K1505-F1505)*(L1505),(F1505-K1505)*(L1505))</f>
        <v>3200</v>
      </c>
      <c r="N1505" s="106">
        <f t="shared" ref="N1505" si="1159">M1505/(L1505)/F1505%</f>
        <v>0.68085106382978722</v>
      </c>
    </row>
    <row r="1506" spans="1:14">
      <c r="A1506" s="104">
        <v>16</v>
      </c>
      <c r="B1506" s="140">
        <v>43004</v>
      </c>
      <c r="C1506" s="104" t="s">
        <v>20</v>
      </c>
      <c r="D1506" s="104" t="s">
        <v>47</v>
      </c>
      <c r="E1506" s="104" t="s">
        <v>84</v>
      </c>
      <c r="F1506" s="104">
        <v>389</v>
      </c>
      <c r="G1506" s="104">
        <v>393</v>
      </c>
      <c r="H1506" s="104">
        <v>386.5</v>
      </c>
      <c r="I1506" s="104">
        <v>384</v>
      </c>
      <c r="J1506" s="104">
        <v>381.5</v>
      </c>
      <c r="K1506" s="104">
        <v>386.5</v>
      </c>
      <c r="L1506" s="104">
        <v>1500</v>
      </c>
      <c r="M1506" s="105">
        <f t="shared" ref="M1506" si="1160">IF(D1506="BUY",(K1506-F1506)*(L1506),(F1506-K1506)*(L1506))</f>
        <v>3750</v>
      </c>
      <c r="N1506" s="106">
        <f t="shared" ref="N1506" si="1161">M1506/(L1506)/F1506%</f>
        <v>0.64267352185089976</v>
      </c>
    </row>
    <row r="1507" spans="1:14">
      <c r="A1507" s="104">
        <v>17</v>
      </c>
      <c r="B1507" s="140">
        <v>43003</v>
      </c>
      <c r="C1507" s="104" t="s">
        <v>20</v>
      </c>
      <c r="D1507" s="104" t="s">
        <v>21</v>
      </c>
      <c r="E1507" s="104" t="s">
        <v>270</v>
      </c>
      <c r="F1507" s="104">
        <v>330</v>
      </c>
      <c r="G1507" s="104">
        <v>325</v>
      </c>
      <c r="H1507" s="104">
        <v>333</v>
      </c>
      <c r="I1507" s="104">
        <v>336</v>
      </c>
      <c r="J1507" s="104">
        <v>339</v>
      </c>
      <c r="K1507" s="104">
        <v>339</v>
      </c>
      <c r="L1507" s="104">
        <v>2266</v>
      </c>
      <c r="M1507" s="105">
        <f t="shared" ref="M1507" si="1162">IF(D1507="BUY",(K1507-F1507)*(L1507),(F1507-K1507)*(L1507))</f>
        <v>20394</v>
      </c>
      <c r="N1507" s="106">
        <f t="shared" ref="N1507" si="1163">M1507/(L1507)/F1507%</f>
        <v>2.7272727272727275</v>
      </c>
    </row>
    <row r="1508" spans="1:14">
      <c r="A1508" s="104">
        <v>18</v>
      </c>
      <c r="B1508" s="140">
        <v>43003</v>
      </c>
      <c r="C1508" s="104" t="s">
        <v>20</v>
      </c>
      <c r="D1508" s="104" t="s">
        <v>21</v>
      </c>
      <c r="E1508" s="104" t="s">
        <v>48</v>
      </c>
      <c r="F1508" s="104">
        <v>167.5</v>
      </c>
      <c r="G1508" s="104">
        <v>166.5</v>
      </c>
      <c r="H1508" s="104">
        <v>168</v>
      </c>
      <c r="I1508" s="104">
        <v>168.5</v>
      </c>
      <c r="J1508" s="104">
        <v>169</v>
      </c>
      <c r="K1508" s="104">
        <v>169</v>
      </c>
      <c r="L1508" s="104">
        <v>6000</v>
      </c>
      <c r="M1508" s="105">
        <f t="shared" ref="M1508:M1509" si="1164">IF(D1508="BUY",(K1508-F1508)*(L1508),(F1508-K1508)*(L1508))</f>
        <v>9000</v>
      </c>
      <c r="N1508" s="106">
        <f t="shared" ref="N1508:N1509" si="1165">M1508/(L1508)/F1508%</f>
        <v>0.89552238805970152</v>
      </c>
    </row>
    <row r="1509" spans="1:14">
      <c r="A1509" s="104">
        <v>19</v>
      </c>
      <c r="B1509" s="140">
        <v>43003</v>
      </c>
      <c r="C1509" s="104" t="s">
        <v>20</v>
      </c>
      <c r="D1509" s="104" t="s">
        <v>21</v>
      </c>
      <c r="E1509" s="104" t="s">
        <v>193</v>
      </c>
      <c r="F1509" s="104">
        <v>255</v>
      </c>
      <c r="G1509" s="104">
        <v>251</v>
      </c>
      <c r="H1509" s="104">
        <v>257</v>
      </c>
      <c r="I1509" s="104">
        <v>259</v>
      </c>
      <c r="J1509" s="104">
        <v>261</v>
      </c>
      <c r="K1509" s="104">
        <v>257</v>
      </c>
      <c r="L1509" s="104">
        <v>1700</v>
      </c>
      <c r="M1509" s="105">
        <f t="shared" si="1164"/>
        <v>3400</v>
      </c>
      <c r="N1509" s="106">
        <f t="shared" si="1165"/>
        <v>0.78431372549019618</v>
      </c>
    </row>
    <row r="1510" spans="1:14">
      <c r="A1510" s="104">
        <v>20</v>
      </c>
      <c r="B1510" s="140">
        <v>43003</v>
      </c>
      <c r="C1510" s="104" t="s">
        <v>20</v>
      </c>
      <c r="D1510" s="104" t="s">
        <v>21</v>
      </c>
      <c r="E1510" s="104" t="s">
        <v>124</v>
      </c>
      <c r="F1510" s="104">
        <v>358</v>
      </c>
      <c r="G1510" s="104">
        <v>354</v>
      </c>
      <c r="H1510" s="104">
        <v>360</v>
      </c>
      <c r="I1510" s="104">
        <v>362</v>
      </c>
      <c r="J1510" s="104">
        <v>364</v>
      </c>
      <c r="K1510" s="104">
        <v>364</v>
      </c>
      <c r="L1510" s="104">
        <v>1750</v>
      </c>
      <c r="M1510" s="105">
        <f t="shared" ref="M1510" si="1166">IF(D1510="BUY",(K1510-F1510)*(L1510),(F1510-K1510)*(L1510))</f>
        <v>10500</v>
      </c>
      <c r="N1510" s="106">
        <f t="shared" ref="N1510" si="1167">M1510/(L1510)/F1510%</f>
        <v>1.6759776536312849</v>
      </c>
    </row>
    <row r="1511" spans="1:14">
      <c r="A1511" s="104">
        <v>21</v>
      </c>
      <c r="B1511" s="140">
        <v>43003</v>
      </c>
      <c r="C1511" s="104" t="s">
        <v>20</v>
      </c>
      <c r="D1511" s="104" t="s">
        <v>47</v>
      </c>
      <c r="E1511" s="104" t="s">
        <v>269</v>
      </c>
      <c r="F1511" s="104">
        <v>620</v>
      </c>
      <c r="G1511" s="104">
        <v>625</v>
      </c>
      <c r="H1511" s="104">
        <v>617</v>
      </c>
      <c r="I1511" s="104">
        <v>614</v>
      </c>
      <c r="J1511" s="104">
        <v>611</v>
      </c>
      <c r="K1511" s="104">
        <v>614</v>
      </c>
      <c r="L1511" s="104">
        <v>1100</v>
      </c>
      <c r="M1511" s="105">
        <f t="shared" ref="M1511" si="1168">IF(D1511="BUY",(K1511-F1511)*(L1511),(F1511-K1511)*(L1511))</f>
        <v>6600</v>
      </c>
      <c r="N1511" s="106">
        <f t="shared" ref="N1511" si="1169">M1511/(L1511)/F1511%</f>
        <v>0.96774193548387089</v>
      </c>
    </row>
    <row r="1512" spans="1:14">
      <c r="A1512" s="104">
        <v>22</v>
      </c>
      <c r="B1512" s="140">
        <v>43000</v>
      </c>
      <c r="C1512" s="104" t="s">
        <v>20</v>
      </c>
      <c r="D1512" s="104" t="s">
        <v>47</v>
      </c>
      <c r="E1512" s="104" t="s">
        <v>53</v>
      </c>
      <c r="F1512" s="104">
        <v>139.69999999999999</v>
      </c>
      <c r="G1512" s="104">
        <v>141.5</v>
      </c>
      <c r="H1512" s="104">
        <v>138.5</v>
      </c>
      <c r="I1512" s="104">
        <v>137.5</v>
      </c>
      <c r="J1512" s="104">
        <v>136.5</v>
      </c>
      <c r="K1512" s="104">
        <v>137.5</v>
      </c>
      <c r="L1512" s="104">
        <v>3500</v>
      </c>
      <c r="M1512" s="105">
        <f t="shared" ref="M1512" si="1170">IF(D1512="BUY",(K1512-F1512)*(L1512),(F1512-K1512)*(L1512))</f>
        <v>7699.99999999996</v>
      </c>
      <c r="N1512" s="106">
        <f t="shared" ref="N1512" si="1171">M1512/(L1512)/F1512%</f>
        <v>1.5748031496062913</v>
      </c>
    </row>
    <row r="1513" spans="1:14">
      <c r="A1513" s="104">
        <v>23</v>
      </c>
      <c r="B1513" s="140">
        <v>43000</v>
      </c>
      <c r="C1513" s="104" t="s">
        <v>20</v>
      </c>
      <c r="D1513" s="104" t="s">
        <v>47</v>
      </c>
      <c r="E1513" s="104" t="s">
        <v>76</v>
      </c>
      <c r="F1513" s="104">
        <v>126</v>
      </c>
      <c r="G1513" s="104">
        <v>127</v>
      </c>
      <c r="H1513" s="104">
        <v>125.5</v>
      </c>
      <c r="I1513" s="104">
        <v>125</v>
      </c>
      <c r="J1513" s="104">
        <v>124.5</v>
      </c>
      <c r="K1513" s="104">
        <v>124.5</v>
      </c>
      <c r="L1513" s="104">
        <v>6000</v>
      </c>
      <c r="M1513" s="105">
        <f t="shared" ref="M1513" si="1172">IF(D1513="BUY",(K1513-F1513)*(L1513),(F1513-K1513)*(L1513))</f>
        <v>9000</v>
      </c>
      <c r="N1513" s="106">
        <f t="shared" ref="N1513" si="1173">M1513/(L1513)/F1513%</f>
        <v>1.1904761904761905</v>
      </c>
    </row>
    <row r="1514" spans="1:14">
      <c r="A1514" s="104">
        <v>24</v>
      </c>
      <c r="B1514" s="140">
        <v>42999</v>
      </c>
      <c r="C1514" s="104" t="s">
        <v>20</v>
      </c>
      <c r="D1514" s="104" t="s">
        <v>21</v>
      </c>
      <c r="E1514" s="104" t="s">
        <v>268</v>
      </c>
      <c r="F1514" s="104">
        <v>2444</v>
      </c>
      <c r="G1514" s="104">
        <v>2410</v>
      </c>
      <c r="H1514" s="104">
        <v>2462</v>
      </c>
      <c r="I1514" s="104">
        <v>2480</v>
      </c>
      <c r="J1514" s="104">
        <v>2498</v>
      </c>
      <c r="K1514" s="104">
        <v>2480</v>
      </c>
      <c r="L1514" s="104">
        <v>200</v>
      </c>
      <c r="M1514" s="105">
        <f t="shared" ref="M1514" si="1174">IF(D1514="BUY",(K1514-F1514)*(L1514),(F1514-K1514)*(L1514))</f>
        <v>7200</v>
      </c>
      <c r="N1514" s="106">
        <f t="shared" ref="N1514" si="1175">M1514/(L1514)/F1514%</f>
        <v>1.4729950900163666</v>
      </c>
    </row>
    <row r="1515" spans="1:14">
      <c r="A1515" s="104">
        <v>25</v>
      </c>
      <c r="B1515" s="140">
        <v>42999</v>
      </c>
      <c r="C1515" s="104" t="s">
        <v>20</v>
      </c>
      <c r="D1515" s="104" t="s">
        <v>21</v>
      </c>
      <c r="E1515" s="104" t="s">
        <v>267</v>
      </c>
      <c r="F1515" s="104">
        <v>653</v>
      </c>
      <c r="G1515" s="104">
        <v>648</v>
      </c>
      <c r="H1515" s="104">
        <v>657</v>
      </c>
      <c r="I1515" s="104">
        <v>661</v>
      </c>
      <c r="J1515" s="104">
        <v>665</v>
      </c>
      <c r="K1515" s="104">
        <v>665</v>
      </c>
      <c r="L1515" s="104">
        <v>800</v>
      </c>
      <c r="M1515" s="105">
        <f t="shared" ref="M1515:M1519" si="1176">IF(D1515="BUY",(K1515-F1515)*(L1515),(F1515-K1515)*(L1515))</f>
        <v>9600</v>
      </c>
      <c r="N1515" s="106">
        <f t="shared" ref="N1515:N1519" si="1177">M1515/(L1515)/F1515%</f>
        <v>1.8376722817764164</v>
      </c>
    </row>
    <row r="1516" spans="1:14">
      <c r="A1516" s="104">
        <v>26</v>
      </c>
      <c r="B1516" s="140">
        <v>42999</v>
      </c>
      <c r="C1516" s="104" t="s">
        <v>20</v>
      </c>
      <c r="D1516" s="104" t="s">
        <v>47</v>
      </c>
      <c r="E1516" s="104" t="s">
        <v>48</v>
      </c>
      <c r="F1516" s="104">
        <v>166.8</v>
      </c>
      <c r="G1516" s="104">
        <v>168</v>
      </c>
      <c r="H1516" s="104">
        <v>166.2</v>
      </c>
      <c r="I1516" s="104">
        <v>165.7</v>
      </c>
      <c r="J1516" s="104">
        <v>165.2</v>
      </c>
      <c r="K1516" s="104">
        <v>165.2</v>
      </c>
      <c r="L1516" s="104">
        <v>6000</v>
      </c>
      <c r="M1516" s="105">
        <f t="shared" si="1176"/>
        <v>9600.0000000001364</v>
      </c>
      <c r="N1516" s="106">
        <f t="shared" si="1177"/>
        <v>0.95923261390888648</v>
      </c>
    </row>
    <row r="1517" spans="1:14">
      <c r="A1517" s="104">
        <v>27</v>
      </c>
      <c r="B1517" s="140">
        <v>42999</v>
      </c>
      <c r="C1517" s="104" t="s">
        <v>20</v>
      </c>
      <c r="D1517" s="104" t="s">
        <v>21</v>
      </c>
      <c r="E1517" s="104" t="s">
        <v>266</v>
      </c>
      <c r="F1517" s="104">
        <v>977</v>
      </c>
      <c r="G1517" s="104">
        <v>969</v>
      </c>
      <c r="H1517" s="104">
        <v>981</v>
      </c>
      <c r="I1517" s="104">
        <v>985</v>
      </c>
      <c r="J1517" s="104">
        <v>989</v>
      </c>
      <c r="K1517" s="104">
        <v>989</v>
      </c>
      <c r="L1517" s="104">
        <v>800</v>
      </c>
      <c r="M1517" s="105">
        <f t="shared" si="1176"/>
        <v>9600</v>
      </c>
      <c r="N1517" s="106">
        <f t="shared" si="1177"/>
        <v>1.2282497441146367</v>
      </c>
    </row>
    <row r="1518" spans="1:14">
      <c r="A1518" s="104">
        <v>28</v>
      </c>
      <c r="B1518" s="140">
        <v>42998</v>
      </c>
      <c r="C1518" s="104" t="s">
        <v>20</v>
      </c>
      <c r="D1518" s="104" t="s">
        <v>21</v>
      </c>
      <c r="E1518" s="104" t="s">
        <v>124</v>
      </c>
      <c r="F1518" s="104">
        <v>376.4</v>
      </c>
      <c r="G1518" s="104">
        <v>372.5</v>
      </c>
      <c r="H1518" s="104">
        <v>378.5</v>
      </c>
      <c r="I1518" s="104">
        <v>380.5</v>
      </c>
      <c r="J1518" s="104">
        <v>382.5</v>
      </c>
      <c r="K1518" s="104">
        <v>382.5</v>
      </c>
      <c r="L1518" s="104">
        <v>1750</v>
      </c>
      <c r="M1518" s="105">
        <f t="shared" si="1176"/>
        <v>10675.00000000004</v>
      </c>
      <c r="N1518" s="106">
        <f t="shared" si="1177"/>
        <v>1.6206163655685502</v>
      </c>
    </row>
    <row r="1519" spans="1:14">
      <c r="A1519" s="104">
        <v>29</v>
      </c>
      <c r="B1519" s="140">
        <v>42998</v>
      </c>
      <c r="C1519" s="104" t="s">
        <v>20</v>
      </c>
      <c r="D1519" s="104" t="s">
        <v>21</v>
      </c>
      <c r="E1519" s="104" t="s">
        <v>266</v>
      </c>
      <c r="F1519" s="104">
        <v>932</v>
      </c>
      <c r="G1519" s="104">
        <v>924</v>
      </c>
      <c r="H1519" s="104">
        <v>936</v>
      </c>
      <c r="I1519" s="104">
        <v>941</v>
      </c>
      <c r="J1519" s="104">
        <v>946</v>
      </c>
      <c r="K1519" s="104">
        <v>946</v>
      </c>
      <c r="L1519" s="104">
        <v>800</v>
      </c>
      <c r="M1519" s="105">
        <f t="shared" si="1176"/>
        <v>11200</v>
      </c>
      <c r="N1519" s="106">
        <f t="shared" si="1177"/>
        <v>1.502145922746781</v>
      </c>
    </row>
    <row r="1520" spans="1:14">
      <c r="A1520" s="104">
        <v>30</v>
      </c>
      <c r="B1520" s="140">
        <v>42998</v>
      </c>
      <c r="C1520" s="104" t="s">
        <v>20</v>
      </c>
      <c r="D1520" s="104" t="s">
        <v>21</v>
      </c>
      <c r="E1520" s="104" t="s">
        <v>266</v>
      </c>
      <c r="F1520" s="104">
        <v>905</v>
      </c>
      <c r="G1520" s="104">
        <v>897</v>
      </c>
      <c r="H1520" s="104">
        <v>910</v>
      </c>
      <c r="I1520" s="104">
        <v>915</v>
      </c>
      <c r="J1520" s="104">
        <v>920</v>
      </c>
      <c r="K1520" s="104">
        <v>920</v>
      </c>
      <c r="L1520" s="104">
        <v>800</v>
      </c>
      <c r="M1520" s="105">
        <f t="shared" ref="M1520" si="1178">IF(D1520="BUY",(K1520-F1520)*(L1520),(F1520-K1520)*(L1520))</f>
        <v>12000</v>
      </c>
      <c r="N1520" s="106">
        <f t="shared" ref="N1520" si="1179">M1520/(L1520)/F1520%</f>
        <v>1.6574585635359114</v>
      </c>
    </row>
    <row r="1521" spans="1:14">
      <c r="A1521" s="104">
        <v>31</v>
      </c>
      <c r="B1521" s="140">
        <v>42998</v>
      </c>
      <c r="C1521" s="104" t="s">
        <v>20</v>
      </c>
      <c r="D1521" s="104" t="s">
        <v>21</v>
      </c>
      <c r="E1521" s="104" t="s">
        <v>204</v>
      </c>
      <c r="F1521" s="104">
        <v>2270</v>
      </c>
      <c r="G1521" s="104">
        <v>2240</v>
      </c>
      <c r="H1521" s="104">
        <v>2390</v>
      </c>
      <c r="I1521" s="104">
        <v>2310</v>
      </c>
      <c r="J1521" s="104">
        <v>2330</v>
      </c>
      <c r="K1521" s="104">
        <v>2330</v>
      </c>
      <c r="L1521" s="104">
        <v>200</v>
      </c>
      <c r="M1521" s="105">
        <f t="shared" ref="M1521" si="1180">IF(D1521="BUY",(K1521-F1521)*(L1521),(F1521-K1521)*(L1521))</f>
        <v>12000</v>
      </c>
      <c r="N1521" s="106">
        <f t="shared" ref="N1521" si="1181">M1521/(L1521)/F1521%</f>
        <v>2.643171806167401</v>
      </c>
    </row>
    <row r="1522" spans="1:14">
      <c r="A1522" s="104">
        <v>32</v>
      </c>
      <c r="B1522" s="140">
        <v>42998</v>
      </c>
      <c r="C1522" s="104" t="s">
        <v>20</v>
      </c>
      <c r="D1522" s="104" t="s">
        <v>21</v>
      </c>
      <c r="E1522" s="104" t="s">
        <v>126</v>
      </c>
      <c r="F1522" s="104">
        <v>685</v>
      </c>
      <c r="G1522" s="104">
        <v>682</v>
      </c>
      <c r="H1522" s="104">
        <v>686.5</v>
      </c>
      <c r="I1522" s="104">
        <v>688</v>
      </c>
      <c r="J1522" s="104">
        <v>689.5</v>
      </c>
      <c r="K1522" s="104">
        <v>689.5</v>
      </c>
      <c r="L1522" s="104">
        <v>2000</v>
      </c>
      <c r="M1522" s="105">
        <f t="shared" ref="M1522" si="1182">IF(D1522="BUY",(K1522-F1522)*(L1522),(F1522-K1522)*(L1522))</f>
        <v>9000</v>
      </c>
      <c r="N1522" s="106">
        <f t="shared" ref="N1522" si="1183">M1522/(L1522)/F1522%</f>
        <v>0.65693430656934315</v>
      </c>
    </row>
    <row r="1523" spans="1:14">
      <c r="A1523" s="104">
        <v>33</v>
      </c>
      <c r="B1523" s="140">
        <v>42997</v>
      </c>
      <c r="C1523" s="104" t="s">
        <v>20</v>
      </c>
      <c r="D1523" s="104" t="s">
        <v>21</v>
      </c>
      <c r="E1523" s="104" t="s">
        <v>198</v>
      </c>
      <c r="F1523" s="104">
        <v>420</v>
      </c>
      <c r="G1523" s="104">
        <v>417</v>
      </c>
      <c r="H1523" s="104">
        <v>422</v>
      </c>
      <c r="I1523" s="104">
        <v>424</v>
      </c>
      <c r="J1523" s="104">
        <v>426</v>
      </c>
      <c r="K1523" s="104">
        <v>426</v>
      </c>
      <c r="L1523" s="104">
        <v>2000</v>
      </c>
      <c r="M1523" s="105">
        <f t="shared" ref="M1523" si="1184">IF(D1523="BUY",(K1523-F1523)*(L1523),(F1523-K1523)*(L1523))</f>
        <v>12000</v>
      </c>
      <c r="N1523" s="106">
        <f t="shared" ref="N1523" si="1185">M1523/(L1523)/F1523%</f>
        <v>1.4285714285714286</v>
      </c>
    </row>
    <row r="1524" spans="1:14">
      <c r="A1524" s="104">
        <v>34</v>
      </c>
      <c r="B1524" s="140">
        <v>42997</v>
      </c>
      <c r="C1524" s="104" t="s">
        <v>20</v>
      </c>
      <c r="D1524" s="104" t="s">
        <v>21</v>
      </c>
      <c r="E1524" s="104" t="s">
        <v>167</v>
      </c>
      <c r="F1524" s="104">
        <v>416</v>
      </c>
      <c r="G1524" s="104">
        <v>410</v>
      </c>
      <c r="H1524" s="104">
        <v>419</v>
      </c>
      <c r="I1524" s="104">
        <v>422</v>
      </c>
      <c r="J1524" s="104">
        <v>425</v>
      </c>
      <c r="K1524" s="104">
        <v>410</v>
      </c>
      <c r="L1524" s="104">
        <v>1200</v>
      </c>
      <c r="M1524" s="105">
        <f t="shared" ref="M1524:M1527" si="1186">IF(D1524="BUY",(K1524-F1524)*(L1524),(F1524-K1524)*(L1524))</f>
        <v>-7200</v>
      </c>
      <c r="N1524" s="106">
        <f t="shared" ref="N1524:N1527" si="1187">M1524/(L1524)/F1524%</f>
        <v>-1.4423076923076923</v>
      </c>
    </row>
    <row r="1525" spans="1:14">
      <c r="A1525" s="104">
        <v>35</v>
      </c>
      <c r="B1525" s="140">
        <v>42997</v>
      </c>
      <c r="C1525" s="104" t="s">
        <v>20</v>
      </c>
      <c r="D1525" s="104" t="s">
        <v>21</v>
      </c>
      <c r="E1525" s="104" t="s">
        <v>265</v>
      </c>
      <c r="F1525" s="104">
        <v>661</v>
      </c>
      <c r="G1525" s="104">
        <v>656</v>
      </c>
      <c r="H1525" s="104">
        <v>664</v>
      </c>
      <c r="I1525" s="104">
        <v>667</v>
      </c>
      <c r="J1525" s="104">
        <v>670</v>
      </c>
      <c r="K1525" s="104">
        <v>667</v>
      </c>
      <c r="L1525" s="104">
        <v>1500</v>
      </c>
      <c r="M1525" s="105">
        <f t="shared" si="1186"/>
        <v>9000</v>
      </c>
      <c r="N1525" s="106">
        <f t="shared" si="1187"/>
        <v>0.90771558245083206</v>
      </c>
    </row>
    <row r="1526" spans="1:14">
      <c r="A1526" s="104">
        <v>36</v>
      </c>
      <c r="B1526" s="140">
        <v>42997</v>
      </c>
      <c r="C1526" s="104" t="s">
        <v>20</v>
      </c>
      <c r="D1526" s="104" t="s">
        <v>21</v>
      </c>
      <c r="E1526" s="104" t="s">
        <v>66</v>
      </c>
      <c r="F1526" s="104">
        <v>133</v>
      </c>
      <c r="G1526" s="104">
        <v>132</v>
      </c>
      <c r="H1526" s="104">
        <v>133.5</v>
      </c>
      <c r="I1526" s="104">
        <v>134</v>
      </c>
      <c r="J1526" s="104">
        <v>134.5</v>
      </c>
      <c r="K1526" s="104">
        <v>134</v>
      </c>
      <c r="L1526" s="104">
        <v>6000</v>
      </c>
      <c r="M1526" s="105">
        <f t="shared" si="1186"/>
        <v>6000</v>
      </c>
      <c r="N1526" s="106">
        <f t="shared" si="1187"/>
        <v>0.75187969924812026</v>
      </c>
    </row>
    <row r="1527" spans="1:14">
      <c r="A1527" s="104">
        <v>37</v>
      </c>
      <c r="B1527" s="140">
        <v>42996</v>
      </c>
      <c r="C1527" s="104" t="s">
        <v>20</v>
      </c>
      <c r="D1527" s="104" t="s">
        <v>21</v>
      </c>
      <c r="E1527" s="104" t="s">
        <v>235</v>
      </c>
      <c r="F1527" s="104">
        <v>212</v>
      </c>
      <c r="G1527" s="104">
        <v>210.5</v>
      </c>
      <c r="H1527" s="104">
        <v>212.8</v>
      </c>
      <c r="I1527" s="104">
        <v>213.6</v>
      </c>
      <c r="J1527" s="104">
        <v>214.4</v>
      </c>
      <c r="K1527" s="104">
        <v>210.5</v>
      </c>
      <c r="L1527" s="104">
        <v>4500</v>
      </c>
      <c r="M1527" s="105">
        <f t="shared" si="1186"/>
        <v>-6750</v>
      </c>
      <c r="N1527" s="106">
        <f t="shared" si="1187"/>
        <v>-0.70754716981132071</v>
      </c>
    </row>
    <row r="1528" spans="1:14">
      <c r="A1528" s="104">
        <v>38</v>
      </c>
      <c r="B1528" s="140">
        <v>42996</v>
      </c>
      <c r="C1528" s="104" t="s">
        <v>20</v>
      </c>
      <c r="D1528" s="104" t="s">
        <v>21</v>
      </c>
      <c r="E1528" s="104" t="s">
        <v>253</v>
      </c>
      <c r="F1528" s="104">
        <v>843</v>
      </c>
      <c r="G1528" s="104">
        <v>838</v>
      </c>
      <c r="H1528" s="104">
        <v>847</v>
      </c>
      <c r="I1528" s="104">
        <v>850</v>
      </c>
      <c r="J1528" s="104">
        <v>853</v>
      </c>
      <c r="K1528" s="104">
        <v>853</v>
      </c>
      <c r="L1528" s="104">
        <v>1000</v>
      </c>
      <c r="M1528" s="105">
        <f t="shared" ref="M1528:M1529" si="1188">IF(D1528="BUY",(K1528-F1528)*(L1528),(F1528-K1528)*(L1528))</f>
        <v>10000</v>
      </c>
      <c r="N1528" s="106">
        <f t="shared" ref="N1528:N1529" si="1189">M1528/(L1528)/F1528%</f>
        <v>1.1862396204033214</v>
      </c>
    </row>
    <row r="1529" spans="1:14">
      <c r="A1529" s="104">
        <v>39</v>
      </c>
      <c r="B1529" s="140">
        <v>42996</v>
      </c>
      <c r="C1529" s="104" t="s">
        <v>20</v>
      </c>
      <c r="D1529" s="104" t="s">
        <v>21</v>
      </c>
      <c r="E1529" s="104" t="s">
        <v>51</v>
      </c>
      <c r="F1529" s="104">
        <v>148.5</v>
      </c>
      <c r="G1529" s="104">
        <v>146.5</v>
      </c>
      <c r="H1529" s="104">
        <v>149.5</v>
      </c>
      <c r="I1529" s="104">
        <v>150.5</v>
      </c>
      <c r="J1529" s="104">
        <v>151.5</v>
      </c>
      <c r="K1529" s="104">
        <v>146.5</v>
      </c>
      <c r="L1529" s="104">
        <v>3500</v>
      </c>
      <c r="M1529" s="105">
        <f t="shared" si="1188"/>
        <v>-7000</v>
      </c>
      <c r="N1529" s="106">
        <f t="shared" si="1189"/>
        <v>-1.3468013468013467</v>
      </c>
    </row>
    <row r="1530" spans="1:14">
      <c r="A1530" s="104">
        <v>40</v>
      </c>
      <c r="B1530" s="140">
        <v>42993</v>
      </c>
      <c r="C1530" s="104" t="s">
        <v>20</v>
      </c>
      <c r="D1530" s="104" t="s">
        <v>21</v>
      </c>
      <c r="E1530" s="104" t="s">
        <v>107</v>
      </c>
      <c r="F1530" s="104">
        <v>115.8</v>
      </c>
      <c r="G1530" s="104">
        <v>114.9</v>
      </c>
      <c r="H1530" s="104">
        <v>116.3</v>
      </c>
      <c r="I1530" s="104">
        <v>116.8</v>
      </c>
      <c r="J1530" s="104">
        <v>117.3</v>
      </c>
      <c r="K1530" s="104">
        <v>116.3</v>
      </c>
      <c r="L1530" s="104">
        <v>11000</v>
      </c>
      <c r="M1530" s="105">
        <f t="shared" ref="M1530" si="1190">IF(D1530="BUY",(K1530-F1530)*(L1530),(F1530-K1530)*(L1530))</f>
        <v>5500</v>
      </c>
      <c r="N1530" s="106">
        <f t="shared" ref="N1530" si="1191">M1530/(L1530)/F1530%</f>
        <v>0.43177892918825567</v>
      </c>
    </row>
    <row r="1531" spans="1:14">
      <c r="A1531" s="104">
        <v>41</v>
      </c>
      <c r="B1531" s="140">
        <v>42993</v>
      </c>
      <c r="C1531" s="104" t="s">
        <v>20</v>
      </c>
      <c r="D1531" s="104" t="s">
        <v>21</v>
      </c>
      <c r="E1531" s="104" t="s">
        <v>235</v>
      </c>
      <c r="F1531" s="104">
        <v>207</v>
      </c>
      <c r="G1531" s="104">
        <v>205</v>
      </c>
      <c r="H1531" s="104">
        <v>208</v>
      </c>
      <c r="I1531" s="104">
        <v>209</v>
      </c>
      <c r="J1531" s="104">
        <v>210</v>
      </c>
      <c r="K1531" s="104">
        <v>209</v>
      </c>
      <c r="L1531" s="104">
        <v>4500</v>
      </c>
      <c r="M1531" s="105">
        <f t="shared" ref="M1531:M1532" si="1192">IF(D1531="BUY",(K1531-F1531)*(L1531),(F1531-K1531)*(L1531))</f>
        <v>9000</v>
      </c>
      <c r="N1531" s="106">
        <f t="shared" ref="N1531:N1532" si="1193">M1531/(L1531)/F1531%</f>
        <v>0.96618357487922713</v>
      </c>
    </row>
    <row r="1532" spans="1:14">
      <c r="A1532" s="104">
        <v>42</v>
      </c>
      <c r="B1532" s="140">
        <v>42993</v>
      </c>
      <c r="C1532" s="104" t="s">
        <v>20</v>
      </c>
      <c r="D1532" s="104" t="s">
        <v>21</v>
      </c>
      <c r="E1532" s="104" t="s">
        <v>174</v>
      </c>
      <c r="F1532" s="104">
        <v>163.5</v>
      </c>
      <c r="G1532" s="104">
        <v>161.5</v>
      </c>
      <c r="H1532" s="104">
        <v>164.5</v>
      </c>
      <c r="I1532" s="104">
        <v>165.5</v>
      </c>
      <c r="J1532" s="104">
        <v>166.5</v>
      </c>
      <c r="K1532" s="104">
        <v>166.5</v>
      </c>
      <c r="L1532" s="104">
        <v>3750</v>
      </c>
      <c r="M1532" s="105">
        <f t="shared" si="1192"/>
        <v>11250</v>
      </c>
      <c r="N1532" s="106">
        <f t="shared" si="1193"/>
        <v>1.8348623853211008</v>
      </c>
    </row>
    <row r="1533" spans="1:14">
      <c r="A1533" s="104">
        <v>43</v>
      </c>
      <c r="B1533" s="140">
        <v>42992</v>
      </c>
      <c r="C1533" s="104" t="s">
        <v>20</v>
      </c>
      <c r="D1533" s="104" t="s">
        <v>21</v>
      </c>
      <c r="E1533" s="104" t="s">
        <v>64</v>
      </c>
      <c r="F1533" s="104">
        <v>142.5</v>
      </c>
      <c r="G1533" s="104">
        <v>140.5</v>
      </c>
      <c r="H1533" s="104">
        <v>143.5</v>
      </c>
      <c r="I1533" s="104">
        <v>144.5</v>
      </c>
      <c r="J1533" s="104">
        <v>145.5</v>
      </c>
      <c r="K1533" s="104">
        <v>143.5</v>
      </c>
      <c r="L1533" s="104">
        <v>5000</v>
      </c>
      <c r="M1533" s="105">
        <f t="shared" ref="M1533" si="1194">IF(D1533="BUY",(K1533-F1533)*(L1533),(F1533-K1533)*(L1533))</f>
        <v>5000</v>
      </c>
      <c r="N1533" s="106">
        <f t="shared" ref="N1533" si="1195">M1533/(L1533)/F1533%</f>
        <v>0.70175438596491224</v>
      </c>
    </row>
    <row r="1534" spans="1:14">
      <c r="A1534" s="104">
        <v>44</v>
      </c>
      <c r="B1534" s="140">
        <v>42992</v>
      </c>
      <c r="C1534" s="104" t="s">
        <v>20</v>
      </c>
      <c r="D1534" s="104" t="s">
        <v>21</v>
      </c>
      <c r="E1534" s="104" t="s">
        <v>62</v>
      </c>
      <c r="F1534" s="104">
        <v>558</v>
      </c>
      <c r="G1534" s="104">
        <v>550</v>
      </c>
      <c r="H1534" s="104">
        <v>563</v>
      </c>
      <c r="I1534" s="104">
        <v>568</v>
      </c>
      <c r="J1534" s="104">
        <v>573</v>
      </c>
      <c r="K1534" s="104">
        <v>563</v>
      </c>
      <c r="L1534" s="104">
        <v>800</v>
      </c>
      <c r="M1534" s="105">
        <f t="shared" ref="M1534" si="1196">IF(D1534="BUY",(K1534-F1534)*(L1534),(F1534-K1534)*(L1534))</f>
        <v>4000</v>
      </c>
      <c r="N1534" s="106">
        <f t="shared" ref="N1534" si="1197">M1534/(L1534)/F1534%</f>
        <v>0.89605734767025091</v>
      </c>
    </row>
    <row r="1535" spans="1:14">
      <c r="A1535" s="104">
        <v>45</v>
      </c>
      <c r="B1535" s="140">
        <v>42991</v>
      </c>
      <c r="C1535" s="104" t="s">
        <v>20</v>
      </c>
      <c r="D1535" s="104" t="s">
        <v>21</v>
      </c>
      <c r="E1535" s="104" t="s">
        <v>48</v>
      </c>
      <c r="F1535" s="104">
        <v>170</v>
      </c>
      <c r="G1535" s="104">
        <v>169</v>
      </c>
      <c r="H1535" s="104">
        <v>170.5</v>
      </c>
      <c r="I1535" s="104">
        <v>171</v>
      </c>
      <c r="J1535" s="104">
        <v>171.5</v>
      </c>
      <c r="K1535" s="104">
        <v>171</v>
      </c>
      <c r="L1535" s="104">
        <v>6000</v>
      </c>
      <c r="M1535" s="105">
        <f t="shared" ref="M1535" si="1198">IF(D1535="BUY",(K1535-F1535)*(L1535),(F1535-K1535)*(L1535))</f>
        <v>6000</v>
      </c>
      <c r="N1535" s="106">
        <f t="shared" ref="N1535" si="1199">M1535/(L1535)/F1535%</f>
        <v>0.58823529411764708</v>
      </c>
    </row>
    <row r="1536" spans="1:14">
      <c r="A1536" s="104">
        <v>46</v>
      </c>
      <c r="B1536" s="140">
        <v>42991</v>
      </c>
      <c r="C1536" s="104" t="s">
        <v>20</v>
      </c>
      <c r="D1536" s="104" t="s">
        <v>21</v>
      </c>
      <c r="E1536" s="104" t="s">
        <v>48</v>
      </c>
      <c r="F1536" s="104">
        <v>167</v>
      </c>
      <c r="G1536" s="104">
        <v>166</v>
      </c>
      <c r="H1536" s="104">
        <v>167.5</v>
      </c>
      <c r="I1536" s="104">
        <v>168</v>
      </c>
      <c r="J1536" s="104">
        <v>168.5</v>
      </c>
      <c r="K1536" s="104">
        <v>168.5</v>
      </c>
      <c r="L1536" s="104">
        <v>6000</v>
      </c>
      <c r="M1536" s="105">
        <f t="shared" ref="M1536" si="1200">IF(D1536="BUY",(K1536-F1536)*(L1536),(F1536-K1536)*(L1536))</f>
        <v>9000</v>
      </c>
      <c r="N1536" s="106">
        <f t="shared" ref="N1536" si="1201">M1536/(L1536)/F1536%</f>
        <v>0.89820359281437134</v>
      </c>
    </row>
    <row r="1537" spans="1:14">
      <c r="A1537" s="104">
        <v>47</v>
      </c>
      <c r="B1537" s="140">
        <v>42990</v>
      </c>
      <c r="C1537" s="104" t="s">
        <v>20</v>
      </c>
      <c r="D1537" s="104" t="s">
        <v>21</v>
      </c>
      <c r="E1537" s="104" t="s">
        <v>115</v>
      </c>
      <c r="F1537" s="104">
        <v>584</v>
      </c>
      <c r="G1537" s="104">
        <v>578</v>
      </c>
      <c r="H1537" s="104">
        <v>587</v>
      </c>
      <c r="I1537" s="104">
        <v>590</v>
      </c>
      <c r="J1537" s="104">
        <v>593</v>
      </c>
      <c r="K1537" s="104">
        <v>590</v>
      </c>
      <c r="L1537" s="104">
        <v>1500</v>
      </c>
      <c r="M1537" s="105">
        <f t="shared" ref="M1537" si="1202">IF(D1537="BUY",(K1537-F1537)*(L1537),(F1537-K1537)*(L1537))</f>
        <v>9000</v>
      </c>
      <c r="N1537" s="106">
        <f t="shared" ref="N1537" si="1203">M1537/(L1537)/F1537%</f>
        <v>1.0273972602739727</v>
      </c>
    </row>
    <row r="1538" spans="1:14">
      <c r="A1538" s="104">
        <v>48</v>
      </c>
      <c r="B1538" s="140">
        <v>42990</v>
      </c>
      <c r="C1538" s="104" t="s">
        <v>20</v>
      </c>
      <c r="D1538" s="104" t="s">
        <v>21</v>
      </c>
      <c r="E1538" s="104" t="s">
        <v>198</v>
      </c>
      <c r="F1538" s="104">
        <v>402</v>
      </c>
      <c r="G1538" s="104">
        <v>399</v>
      </c>
      <c r="H1538" s="104">
        <v>404</v>
      </c>
      <c r="I1538" s="104">
        <v>406</v>
      </c>
      <c r="J1538" s="104">
        <v>408</v>
      </c>
      <c r="K1538" s="104">
        <v>408</v>
      </c>
      <c r="L1538" s="104">
        <v>2000</v>
      </c>
      <c r="M1538" s="105">
        <f t="shared" ref="M1538:M1539" si="1204">IF(D1538="BUY",(K1538-F1538)*(L1538),(F1538-K1538)*(L1538))</f>
        <v>12000</v>
      </c>
      <c r="N1538" s="106">
        <f t="shared" ref="N1538:N1539" si="1205">M1538/(L1538)/F1538%</f>
        <v>1.4925373134328359</v>
      </c>
    </row>
    <row r="1539" spans="1:14">
      <c r="A1539" s="104">
        <v>49</v>
      </c>
      <c r="B1539" s="140">
        <v>42990</v>
      </c>
      <c r="C1539" s="104" t="s">
        <v>20</v>
      </c>
      <c r="D1539" s="104" t="s">
        <v>21</v>
      </c>
      <c r="E1539" s="104" t="s">
        <v>46</v>
      </c>
      <c r="F1539" s="104">
        <v>507</v>
      </c>
      <c r="G1539" s="104">
        <v>503.5</v>
      </c>
      <c r="H1539" s="104">
        <v>509</v>
      </c>
      <c r="I1539" s="104">
        <v>511</v>
      </c>
      <c r="J1539" s="104">
        <v>513</v>
      </c>
      <c r="K1539" s="104">
        <v>511</v>
      </c>
      <c r="L1539" s="104">
        <v>2000</v>
      </c>
      <c r="M1539" s="105">
        <f t="shared" si="1204"/>
        <v>8000</v>
      </c>
      <c r="N1539" s="106">
        <f t="shared" si="1205"/>
        <v>0.78895463510848118</v>
      </c>
    </row>
    <row r="1540" spans="1:14">
      <c r="A1540" s="104">
        <v>50</v>
      </c>
      <c r="B1540" s="140">
        <v>42990</v>
      </c>
      <c r="C1540" s="104" t="s">
        <v>20</v>
      </c>
      <c r="D1540" s="104" t="s">
        <v>21</v>
      </c>
      <c r="E1540" s="104" t="s">
        <v>263</v>
      </c>
      <c r="F1540" s="104">
        <v>674</v>
      </c>
      <c r="G1540" s="104">
        <v>667</v>
      </c>
      <c r="H1540" s="104">
        <v>678</v>
      </c>
      <c r="I1540" s="104">
        <v>682</v>
      </c>
      <c r="J1540" s="104">
        <v>686</v>
      </c>
      <c r="K1540" s="104">
        <v>682</v>
      </c>
      <c r="L1540" s="104">
        <v>1100</v>
      </c>
      <c r="M1540" s="105">
        <f t="shared" ref="M1540" si="1206">IF(D1540="BUY",(K1540-F1540)*(L1540),(F1540-K1540)*(L1540))</f>
        <v>8800</v>
      </c>
      <c r="N1540" s="106">
        <f t="shared" ref="N1540" si="1207">M1540/(L1540)/F1540%</f>
        <v>1.1869436201780414</v>
      </c>
    </row>
    <row r="1541" spans="1:14">
      <c r="A1541" s="104">
        <v>51</v>
      </c>
      <c r="B1541" s="140">
        <v>42990</v>
      </c>
      <c r="C1541" s="104" t="s">
        <v>20</v>
      </c>
      <c r="D1541" s="104" t="s">
        <v>21</v>
      </c>
      <c r="E1541" s="104" t="s">
        <v>23</v>
      </c>
      <c r="F1541" s="104">
        <v>546</v>
      </c>
      <c r="G1541" s="104">
        <v>542</v>
      </c>
      <c r="H1541" s="104">
        <v>548</v>
      </c>
      <c r="I1541" s="104">
        <v>550</v>
      </c>
      <c r="J1541" s="104">
        <v>552</v>
      </c>
      <c r="K1541" s="104">
        <v>552</v>
      </c>
      <c r="L1541" s="104">
        <v>2000</v>
      </c>
      <c r="M1541" s="105">
        <f t="shared" ref="M1541" si="1208">IF(D1541="BUY",(K1541-F1541)*(L1541),(F1541-K1541)*(L1541))</f>
        <v>12000</v>
      </c>
      <c r="N1541" s="106">
        <f t="shared" ref="N1541" si="1209">M1541/(L1541)/F1541%</f>
        <v>1.098901098901099</v>
      </c>
    </row>
    <row r="1542" spans="1:14">
      <c r="A1542" s="104">
        <v>52</v>
      </c>
      <c r="B1542" s="140">
        <v>42989</v>
      </c>
      <c r="C1542" s="104" t="s">
        <v>20</v>
      </c>
      <c r="D1542" s="104" t="s">
        <v>21</v>
      </c>
      <c r="E1542" s="104" t="s">
        <v>96</v>
      </c>
      <c r="F1542" s="104">
        <v>553</v>
      </c>
      <c r="G1542" s="104">
        <v>550</v>
      </c>
      <c r="H1542" s="104">
        <v>555</v>
      </c>
      <c r="I1542" s="104">
        <v>557</v>
      </c>
      <c r="J1542" s="104">
        <v>559</v>
      </c>
      <c r="K1542" s="104">
        <v>559</v>
      </c>
      <c r="L1542" s="104">
        <v>1500</v>
      </c>
      <c r="M1542" s="105">
        <f t="shared" ref="M1542" si="1210">IF(D1542="BUY",(K1542-F1542)*(L1542),(F1542-K1542)*(L1542))</f>
        <v>9000</v>
      </c>
      <c r="N1542" s="106">
        <f t="shared" ref="N1542" si="1211">M1542/(L1542)/F1542%</f>
        <v>1.0849909584086799</v>
      </c>
    </row>
    <row r="1543" spans="1:14">
      <c r="A1543" s="104">
        <v>53</v>
      </c>
      <c r="B1543" s="140">
        <v>42989</v>
      </c>
      <c r="C1543" s="104" t="s">
        <v>20</v>
      </c>
      <c r="D1543" s="104" t="s">
        <v>21</v>
      </c>
      <c r="E1543" s="104" t="s">
        <v>261</v>
      </c>
      <c r="F1543" s="104">
        <v>713</v>
      </c>
      <c r="G1543" s="104">
        <v>708</v>
      </c>
      <c r="H1543" s="104">
        <v>716</v>
      </c>
      <c r="I1543" s="104">
        <v>719</v>
      </c>
      <c r="J1543" s="104">
        <v>722</v>
      </c>
      <c r="K1543" s="104">
        <v>722</v>
      </c>
      <c r="L1543" s="104">
        <v>1100</v>
      </c>
      <c r="M1543" s="105">
        <f t="shared" ref="M1543" si="1212">IF(D1543="BUY",(K1543-F1543)*(L1543),(F1543-K1543)*(L1543))</f>
        <v>9900</v>
      </c>
      <c r="N1543" s="106">
        <f t="shared" ref="N1543" si="1213">M1543/(L1543)/F1543%</f>
        <v>1.2622720897615709</v>
      </c>
    </row>
    <row r="1544" spans="1:14">
      <c r="A1544" s="104">
        <v>54</v>
      </c>
      <c r="B1544" s="140">
        <v>42989</v>
      </c>
      <c r="C1544" s="104" t="s">
        <v>20</v>
      </c>
      <c r="D1544" s="104" t="s">
        <v>21</v>
      </c>
      <c r="E1544" s="104" t="s">
        <v>260</v>
      </c>
      <c r="F1544" s="104">
        <v>8077</v>
      </c>
      <c r="G1544" s="104">
        <v>8030</v>
      </c>
      <c r="H1544" s="104">
        <v>8104</v>
      </c>
      <c r="I1544" s="104">
        <v>8130</v>
      </c>
      <c r="J1544" s="104">
        <v>8155</v>
      </c>
      <c r="K1544" s="104">
        <v>8155</v>
      </c>
      <c r="L1544" s="104">
        <v>150</v>
      </c>
      <c r="M1544" s="105">
        <f t="shared" ref="M1544" si="1214">IF(D1544="BUY",(K1544-F1544)*(L1544),(F1544-K1544)*(L1544))</f>
        <v>11700</v>
      </c>
      <c r="N1544" s="106">
        <f t="shared" ref="N1544" si="1215">M1544/(L1544)/F1544%</f>
        <v>0.96570508852296655</v>
      </c>
    </row>
    <row r="1545" spans="1:14">
      <c r="A1545" s="104">
        <v>55</v>
      </c>
      <c r="B1545" s="140">
        <v>42986</v>
      </c>
      <c r="C1545" s="104" t="s">
        <v>20</v>
      </c>
      <c r="D1545" s="104" t="s">
        <v>47</v>
      </c>
      <c r="E1545" s="104" t="s">
        <v>259</v>
      </c>
      <c r="F1545" s="104">
        <v>77.849999999999994</v>
      </c>
      <c r="G1545" s="104">
        <v>78.8</v>
      </c>
      <c r="H1545" s="104">
        <v>77.3</v>
      </c>
      <c r="I1545" s="104">
        <v>76.8</v>
      </c>
      <c r="J1545" s="104">
        <v>76.3</v>
      </c>
      <c r="K1545" s="104">
        <v>76.3</v>
      </c>
      <c r="L1545" s="104">
        <v>7000</v>
      </c>
      <c r="M1545" s="105">
        <f t="shared" ref="M1545" si="1216">IF(D1545="BUY",(K1545-F1545)*(L1545),(F1545-K1545)*(L1545))</f>
        <v>10849.99999999998</v>
      </c>
      <c r="N1545" s="106">
        <f t="shared" ref="N1545" si="1217">M1545/(L1545)/F1545%</f>
        <v>1.9910083493898487</v>
      </c>
    </row>
    <row r="1546" spans="1:14">
      <c r="A1546" s="104">
        <v>56</v>
      </c>
      <c r="B1546" s="140">
        <v>42986</v>
      </c>
      <c r="C1546" s="104" t="s">
        <v>20</v>
      </c>
      <c r="D1546" s="104" t="s">
        <v>21</v>
      </c>
      <c r="E1546" s="104" t="s">
        <v>256</v>
      </c>
      <c r="F1546" s="104">
        <v>7965</v>
      </c>
      <c r="G1546" s="104">
        <v>7925</v>
      </c>
      <c r="H1546" s="104">
        <v>7990</v>
      </c>
      <c r="I1546" s="104">
        <v>8015</v>
      </c>
      <c r="J1546" s="104">
        <v>8040</v>
      </c>
      <c r="K1546" s="104">
        <v>7990</v>
      </c>
      <c r="L1546" s="104">
        <v>150</v>
      </c>
      <c r="M1546" s="105">
        <f t="shared" ref="M1546" si="1218">IF(D1546="BUY",(K1546-F1546)*(L1546),(F1546-K1546)*(L1546))</f>
        <v>3750</v>
      </c>
      <c r="N1546" s="106">
        <f t="shared" ref="N1546" si="1219">M1546/(L1546)/F1546%</f>
        <v>0.31387319522912743</v>
      </c>
    </row>
    <row r="1547" spans="1:14">
      <c r="A1547" s="104">
        <v>57</v>
      </c>
      <c r="B1547" s="140">
        <v>42986</v>
      </c>
      <c r="C1547" s="104" t="s">
        <v>20</v>
      </c>
      <c r="D1547" s="104" t="s">
        <v>47</v>
      </c>
      <c r="E1547" s="104" t="s">
        <v>258</v>
      </c>
      <c r="F1547" s="104">
        <v>333</v>
      </c>
      <c r="G1547" s="104">
        <v>335</v>
      </c>
      <c r="H1547" s="104">
        <v>332</v>
      </c>
      <c r="I1547" s="104">
        <v>331</v>
      </c>
      <c r="J1547" s="104">
        <v>330</v>
      </c>
      <c r="K1547" s="104">
        <v>330</v>
      </c>
      <c r="L1547" s="104">
        <v>3084</v>
      </c>
      <c r="M1547" s="105">
        <f t="shared" ref="M1547" si="1220">IF(D1547="BUY",(K1547-F1547)*(L1547),(F1547-K1547)*(L1547))</f>
        <v>9252</v>
      </c>
      <c r="N1547" s="106">
        <f t="shared" ref="N1547" si="1221">M1547/(L1547)/F1547%</f>
        <v>0.90090090090090091</v>
      </c>
    </row>
    <row r="1548" spans="1:14">
      <c r="A1548" s="104">
        <v>58</v>
      </c>
      <c r="B1548" s="140">
        <v>42985</v>
      </c>
      <c r="C1548" s="104" t="s">
        <v>20</v>
      </c>
      <c r="D1548" s="104" t="s">
        <v>21</v>
      </c>
      <c r="E1548" s="104" t="s">
        <v>67</v>
      </c>
      <c r="F1548" s="104">
        <v>248</v>
      </c>
      <c r="G1548" s="104">
        <v>246</v>
      </c>
      <c r="H1548" s="104">
        <v>249</v>
      </c>
      <c r="I1548" s="104">
        <v>250</v>
      </c>
      <c r="J1548" s="104">
        <v>251</v>
      </c>
      <c r="K1548" s="104">
        <v>251</v>
      </c>
      <c r="L1548" s="104">
        <v>3500</v>
      </c>
      <c r="M1548" s="105">
        <f t="shared" ref="M1548" si="1222">IF(D1548="BUY",(K1548-F1548)*(L1548),(F1548-K1548)*(L1548))</f>
        <v>10500</v>
      </c>
      <c r="N1548" s="106">
        <f t="shared" ref="N1548" si="1223">M1548/(L1548)/F1548%</f>
        <v>1.2096774193548387</v>
      </c>
    </row>
    <row r="1549" spans="1:14">
      <c r="A1549" s="104">
        <v>59</v>
      </c>
      <c r="B1549" s="140">
        <v>42985</v>
      </c>
      <c r="C1549" s="104" t="s">
        <v>20</v>
      </c>
      <c r="D1549" s="104" t="s">
        <v>21</v>
      </c>
      <c r="E1549" s="104" t="s">
        <v>83</v>
      </c>
      <c r="F1549" s="104">
        <v>140</v>
      </c>
      <c r="G1549" s="104">
        <v>138.5</v>
      </c>
      <c r="H1549" s="104">
        <v>141</v>
      </c>
      <c r="I1549" s="104">
        <v>142</v>
      </c>
      <c r="J1549" s="104">
        <v>143</v>
      </c>
      <c r="K1549" s="104">
        <v>141</v>
      </c>
      <c r="L1549" s="104">
        <v>3500</v>
      </c>
      <c r="M1549" s="105">
        <f t="shared" ref="M1549" si="1224">IF(D1549="BUY",(K1549-F1549)*(L1549),(F1549-K1549)*(L1549))</f>
        <v>3500</v>
      </c>
      <c r="N1549" s="106">
        <f t="shared" ref="N1549" si="1225">M1549/(L1549)/F1549%</f>
        <v>0.7142857142857143</v>
      </c>
    </row>
    <row r="1550" spans="1:14">
      <c r="A1550" s="104">
        <v>60</v>
      </c>
      <c r="B1550" s="140">
        <v>42984</v>
      </c>
      <c r="C1550" s="104" t="s">
        <v>20</v>
      </c>
      <c r="D1550" s="104" t="s">
        <v>21</v>
      </c>
      <c r="E1550" s="104" t="s">
        <v>256</v>
      </c>
      <c r="F1550" s="104">
        <v>7890</v>
      </c>
      <c r="G1550" s="104">
        <v>7848</v>
      </c>
      <c r="H1550" s="104">
        <v>7915</v>
      </c>
      <c r="I1550" s="104">
        <v>7940</v>
      </c>
      <c r="J1550" s="104">
        <v>7965</v>
      </c>
      <c r="K1550" s="104">
        <v>7915</v>
      </c>
      <c r="L1550" s="104">
        <v>150</v>
      </c>
      <c r="M1550" s="105">
        <f t="shared" ref="M1550" si="1226">IF(D1550="BUY",(K1550-F1550)*(L1550),(F1550-K1550)*(L1550))</f>
        <v>3750</v>
      </c>
      <c r="N1550" s="106">
        <f t="shared" ref="N1550" si="1227">M1550/(L1550)/F1550%</f>
        <v>0.3168567807351077</v>
      </c>
    </row>
    <row r="1551" spans="1:14">
      <c r="A1551" s="104">
        <v>61</v>
      </c>
      <c r="B1551" s="140">
        <v>42984</v>
      </c>
      <c r="C1551" s="104" t="s">
        <v>20</v>
      </c>
      <c r="D1551" s="104" t="s">
        <v>21</v>
      </c>
      <c r="E1551" s="104" t="s">
        <v>235</v>
      </c>
      <c r="F1551" s="104">
        <v>208</v>
      </c>
      <c r="G1551" s="104">
        <v>206.5</v>
      </c>
      <c r="H1551" s="104">
        <v>209</v>
      </c>
      <c r="I1551" s="104">
        <v>210</v>
      </c>
      <c r="J1551" s="104">
        <v>211</v>
      </c>
      <c r="K1551" s="104">
        <v>209</v>
      </c>
      <c r="L1551" s="104">
        <v>4500</v>
      </c>
      <c r="M1551" s="105">
        <f t="shared" ref="M1551" si="1228">IF(D1551="BUY",(K1551-F1551)*(L1551),(F1551-K1551)*(L1551))</f>
        <v>4500</v>
      </c>
      <c r="N1551" s="106">
        <f t="shared" ref="N1551" si="1229">M1551/(L1551)/F1551%</f>
        <v>0.48076923076923073</v>
      </c>
    </row>
    <row r="1552" spans="1:14">
      <c r="A1552" s="104">
        <v>62</v>
      </c>
      <c r="B1552" s="140">
        <v>42984</v>
      </c>
      <c r="C1552" s="104" t="s">
        <v>20</v>
      </c>
      <c r="D1552" s="104" t="s">
        <v>21</v>
      </c>
      <c r="E1552" s="104" t="s">
        <v>84</v>
      </c>
      <c r="F1552" s="104">
        <v>437</v>
      </c>
      <c r="G1552" s="104">
        <v>433</v>
      </c>
      <c r="H1552" s="104">
        <v>439.5</v>
      </c>
      <c r="I1552" s="104">
        <v>442</v>
      </c>
      <c r="J1552" s="104">
        <v>444.5</v>
      </c>
      <c r="K1552" s="104">
        <v>433</v>
      </c>
      <c r="L1552" s="104">
        <v>1500</v>
      </c>
      <c r="M1552" s="105">
        <f t="shared" ref="M1552:M1553" si="1230">IF(D1552="BUY",(K1552-F1552)*(L1552),(F1552-K1552)*(L1552))</f>
        <v>-6000</v>
      </c>
      <c r="N1552" s="106">
        <f t="shared" ref="N1552:N1553" si="1231">M1552/(L1552)/F1552%</f>
        <v>-0.91533180778032031</v>
      </c>
    </row>
    <row r="1553" spans="1:15">
      <c r="A1553" s="104">
        <v>63</v>
      </c>
      <c r="B1553" s="140">
        <v>42984</v>
      </c>
      <c r="C1553" s="104" t="s">
        <v>20</v>
      </c>
      <c r="D1553" s="104" t="s">
        <v>21</v>
      </c>
      <c r="E1553" s="104" t="s">
        <v>254</v>
      </c>
      <c r="F1553" s="104">
        <v>1645</v>
      </c>
      <c r="G1553" s="104">
        <v>1630</v>
      </c>
      <c r="H1553" s="104">
        <v>1652</v>
      </c>
      <c r="I1553" s="104">
        <v>1660</v>
      </c>
      <c r="J1553" s="104">
        <v>1668</v>
      </c>
      <c r="K1553" s="104">
        <v>1652</v>
      </c>
      <c r="L1553" s="104">
        <v>500</v>
      </c>
      <c r="M1553" s="105">
        <f t="shared" si="1230"/>
        <v>3500</v>
      </c>
      <c r="N1553" s="106">
        <f t="shared" si="1231"/>
        <v>0.42553191489361702</v>
      </c>
    </row>
    <row r="1554" spans="1:15">
      <c r="A1554" s="104">
        <v>64</v>
      </c>
      <c r="B1554" s="140">
        <v>42983</v>
      </c>
      <c r="C1554" s="104" t="s">
        <v>20</v>
      </c>
      <c r="D1554" s="104" t="s">
        <v>21</v>
      </c>
      <c r="E1554" s="104" t="s">
        <v>96</v>
      </c>
      <c r="F1554" s="104">
        <v>535</v>
      </c>
      <c r="G1554" s="104">
        <v>530</v>
      </c>
      <c r="H1554" s="104">
        <v>537.5</v>
      </c>
      <c r="I1554" s="104">
        <v>540</v>
      </c>
      <c r="J1554" s="104">
        <v>542.5</v>
      </c>
      <c r="K1554" s="104">
        <v>542.5</v>
      </c>
      <c r="L1554" s="104">
        <v>1500</v>
      </c>
      <c r="M1554" s="105">
        <f t="shared" ref="M1554" si="1232">IF(D1554="BUY",(K1554-F1554)*(L1554),(F1554-K1554)*(L1554))</f>
        <v>11250</v>
      </c>
      <c r="N1554" s="106">
        <f t="shared" ref="N1554" si="1233">M1554/(L1554)/F1554%</f>
        <v>1.4018691588785048</v>
      </c>
    </row>
    <row r="1555" spans="1:15">
      <c r="A1555" s="104">
        <v>65</v>
      </c>
      <c r="B1555" s="140">
        <v>42983</v>
      </c>
      <c r="C1555" s="104" t="s">
        <v>20</v>
      </c>
      <c r="D1555" s="104" t="s">
        <v>21</v>
      </c>
      <c r="E1555" s="104" t="s">
        <v>96</v>
      </c>
      <c r="F1555" s="104">
        <v>531</v>
      </c>
      <c r="G1555" s="104">
        <v>533.5</v>
      </c>
      <c r="H1555" s="104">
        <v>527</v>
      </c>
      <c r="I1555" s="104">
        <v>536</v>
      </c>
      <c r="J1555" s="104">
        <v>538.5</v>
      </c>
      <c r="K1555" s="104">
        <v>540</v>
      </c>
      <c r="L1555" s="104">
        <v>1500</v>
      </c>
      <c r="M1555" s="105">
        <f t="shared" ref="M1555:M1557" si="1234">IF(D1555="BUY",(K1555-F1555)*(L1555),(F1555-K1555)*(L1555))</f>
        <v>13500</v>
      </c>
      <c r="N1555" s="106">
        <f t="shared" ref="N1555:N1557" si="1235">M1555/(L1555)/F1555%</f>
        <v>1.6949152542372883</v>
      </c>
    </row>
    <row r="1556" spans="1:15">
      <c r="A1556" s="104">
        <v>66</v>
      </c>
      <c r="B1556" s="140">
        <v>42983</v>
      </c>
      <c r="C1556" s="104" t="s">
        <v>20</v>
      </c>
      <c r="D1556" s="104" t="s">
        <v>21</v>
      </c>
      <c r="E1556" s="104" t="s">
        <v>254</v>
      </c>
      <c r="F1556" s="104">
        <v>1633</v>
      </c>
      <c r="G1556" s="104">
        <v>1620</v>
      </c>
      <c r="H1556" s="104">
        <v>1640</v>
      </c>
      <c r="I1556" s="104">
        <v>1647</v>
      </c>
      <c r="J1556" s="104">
        <v>1655</v>
      </c>
      <c r="K1556" s="104">
        <v>1655</v>
      </c>
      <c r="L1556" s="104">
        <v>500</v>
      </c>
      <c r="M1556" s="105">
        <f t="shared" si="1234"/>
        <v>11000</v>
      </c>
      <c r="N1556" s="106">
        <f t="shared" si="1235"/>
        <v>1.3472137170851195</v>
      </c>
      <c r="O1556" s="142"/>
    </row>
    <row r="1557" spans="1:15">
      <c r="A1557" s="104">
        <v>67</v>
      </c>
      <c r="B1557" s="140">
        <v>42982</v>
      </c>
      <c r="C1557" s="104" t="s">
        <v>20</v>
      </c>
      <c r="D1557" s="104" t="s">
        <v>21</v>
      </c>
      <c r="E1557" s="104" t="s">
        <v>253</v>
      </c>
      <c r="F1557" s="104">
        <v>807</v>
      </c>
      <c r="G1557" s="104">
        <v>799</v>
      </c>
      <c r="H1557" s="104">
        <v>813</v>
      </c>
      <c r="I1557" s="104">
        <v>817</v>
      </c>
      <c r="J1557" s="104">
        <v>820</v>
      </c>
      <c r="K1557" s="104">
        <v>813</v>
      </c>
      <c r="L1557" s="104">
        <v>1000</v>
      </c>
      <c r="M1557" s="105">
        <f t="shared" si="1234"/>
        <v>6000</v>
      </c>
      <c r="N1557" s="106">
        <f t="shared" si="1235"/>
        <v>0.74349442379182151</v>
      </c>
    </row>
    <row r="1558" spans="1:15">
      <c r="A1558" s="104">
        <v>68</v>
      </c>
      <c r="B1558" s="140">
        <v>42982</v>
      </c>
      <c r="C1558" s="104" t="s">
        <v>20</v>
      </c>
      <c r="D1558" s="104" t="s">
        <v>21</v>
      </c>
      <c r="E1558" s="104" t="s">
        <v>253</v>
      </c>
      <c r="F1558" s="104">
        <v>792</v>
      </c>
      <c r="G1558" s="104">
        <v>785</v>
      </c>
      <c r="H1558" s="104">
        <v>796</v>
      </c>
      <c r="I1558" s="104">
        <v>800</v>
      </c>
      <c r="J1558" s="104">
        <v>804</v>
      </c>
      <c r="K1558" s="104">
        <v>804</v>
      </c>
      <c r="L1558" s="104">
        <v>1000</v>
      </c>
      <c r="M1558" s="105">
        <f t="shared" ref="M1558" si="1236">IF(D1558="BUY",(K1558-F1558)*(L1558),(F1558-K1558)*(L1558))</f>
        <v>12000</v>
      </c>
      <c r="N1558" s="106">
        <f t="shared" ref="N1558" si="1237">M1558/(L1558)/F1558%</f>
        <v>1.5151515151515151</v>
      </c>
    </row>
    <row r="1559" spans="1:15">
      <c r="A1559" s="104">
        <v>69</v>
      </c>
      <c r="B1559" s="140">
        <v>42982</v>
      </c>
      <c r="C1559" s="104" t="s">
        <v>20</v>
      </c>
      <c r="D1559" s="104" t="s">
        <v>252</v>
      </c>
      <c r="E1559" s="104" t="s">
        <v>66</v>
      </c>
      <c r="F1559" s="104">
        <v>121</v>
      </c>
      <c r="G1559" s="104">
        <v>122</v>
      </c>
      <c r="H1559" s="104">
        <v>120.5</v>
      </c>
      <c r="I1559" s="104">
        <v>120</v>
      </c>
      <c r="J1559" s="104">
        <v>119.5</v>
      </c>
      <c r="K1559" s="104">
        <v>122</v>
      </c>
      <c r="L1559" s="104">
        <v>6000</v>
      </c>
      <c r="M1559" s="105">
        <f t="shared" ref="M1559:M1560" si="1238">IF(D1559="BUY",(K1559-F1559)*(L1559),(F1559-K1559)*(L1559))</f>
        <v>-6000</v>
      </c>
      <c r="N1559" s="106">
        <f t="shared" ref="N1559" si="1239">M1559/(L1559)/F1559%</f>
        <v>-0.82644628099173556</v>
      </c>
    </row>
    <row r="1560" spans="1:15">
      <c r="A1560" s="104">
        <v>70</v>
      </c>
      <c r="B1560" s="140">
        <v>42982</v>
      </c>
      <c r="C1560" s="104" t="s">
        <v>20</v>
      </c>
      <c r="D1560" s="104" t="s">
        <v>21</v>
      </c>
      <c r="E1560" s="104" t="s">
        <v>96</v>
      </c>
      <c r="F1560" s="104">
        <v>522</v>
      </c>
      <c r="G1560" s="104">
        <v>516</v>
      </c>
      <c r="H1560" s="104">
        <v>525</v>
      </c>
      <c r="I1560" s="104">
        <v>528</v>
      </c>
      <c r="J1560" s="104">
        <v>531</v>
      </c>
      <c r="K1560" s="104">
        <v>525</v>
      </c>
      <c r="L1560" s="104">
        <v>1500</v>
      </c>
      <c r="M1560" s="105">
        <f t="shared" si="1238"/>
        <v>4500</v>
      </c>
      <c r="N1560" s="106">
        <f t="shared" ref="N1560" si="1240">M1560/(L1560)/F1560%</f>
        <v>0.57471264367816099</v>
      </c>
    </row>
    <row r="1561" spans="1:15">
      <c r="A1561" s="104">
        <v>71</v>
      </c>
      <c r="B1561" s="140">
        <v>42982</v>
      </c>
      <c r="C1561" s="104" t="s">
        <v>20</v>
      </c>
      <c r="D1561" s="104" t="s">
        <v>21</v>
      </c>
      <c r="E1561" s="104" t="s">
        <v>251</v>
      </c>
      <c r="F1561" s="104">
        <v>1260</v>
      </c>
      <c r="G1561" s="104">
        <v>1252</v>
      </c>
      <c r="H1561" s="104">
        <v>1265</v>
      </c>
      <c r="I1561" s="104">
        <v>1270</v>
      </c>
      <c r="J1561" s="104">
        <v>1275</v>
      </c>
      <c r="K1561" s="104">
        <v>1252</v>
      </c>
      <c r="L1561" s="104">
        <v>800</v>
      </c>
      <c r="M1561" s="105">
        <f t="shared" ref="M1561" si="1241">IF(D1561="BUY",(K1561-F1561)*(L1561),(F1561-K1561)*(L1561))</f>
        <v>-6400</v>
      </c>
      <c r="N1561" s="106">
        <f t="shared" ref="N1561" si="1242">M1561/(L1561)/F1561%</f>
        <v>-0.63492063492063489</v>
      </c>
    </row>
    <row r="1562" spans="1:15">
      <c r="A1562" s="104">
        <v>72</v>
      </c>
      <c r="B1562" s="140">
        <v>42979</v>
      </c>
      <c r="C1562" s="104" t="s">
        <v>20</v>
      </c>
      <c r="D1562" s="104" t="s">
        <v>21</v>
      </c>
      <c r="E1562" s="104" t="s">
        <v>92</v>
      </c>
      <c r="F1562" s="104">
        <v>65</v>
      </c>
      <c r="G1562" s="104">
        <v>64</v>
      </c>
      <c r="H1562" s="104">
        <v>65.5</v>
      </c>
      <c r="I1562" s="104">
        <v>66</v>
      </c>
      <c r="J1562" s="104">
        <v>66.5</v>
      </c>
      <c r="K1562" s="104">
        <v>65.5</v>
      </c>
      <c r="L1562" s="104">
        <v>8000</v>
      </c>
      <c r="M1562" s="105">
        <f t="shared" ref="M1562" si="1243">IF(D1562="BUY",(K1562-F1562)*(L1562),(F1562-K1562)*(L1562))</f>
        <v>4000</v>
      </c>
      <c r="N1562" s="106">
        <f t="shared" ref="N1562" si="1244">M1562/(L1562)/F1562%</f>
        <v>0.76923076923076916</v>
      </c>
    </row>
    <row r="1563" spans="1:15">
      <c r="A1563" s="104">
        <v>73</v>
      </c>
      <c r="B1563" s="140">
        <v>42979</v>
      </c>
      <c r="C1563" s="104" t="s">
        <v>20</v>
      </c>
      <c r="D1563" s="104" t="s">
        <v>21</v>
      </c>
      <c r="E1563" s="104" t="s">
        <v>61</v>
      </c>
      <c r="F1563" s="104">
        <v>140</v>
      </c>
      <c r="G1563" s="104">
        <v>138.5</v>
      </c>
      <c r="H1563" s="104">
        <v>141</v>
      </c>
      <c r="I1563" s="104">
        <v>142</v>
      </c>
      <c r="J1563" s="104">
        <v>143</v>
      </c>
      <c r="K1563" s="104">
        <v>143</v>
      </c>
      <c r="L1563" s="104">
        <v>4500</v>
      </c>
      <c r="M1563" s="105">
        <f t="shared" ref="M1563:M1564" si="1245">IF(D1563="BUY",(K1563-F1563)*(L1563),(F1563-K1563)*(L1563))</f>
        <v>13500</v>
      </c>
      <c r="N1563" s="106">
        <f>M1563/(L1563)/F1563%</f>
        <v>2.1428571428571428</v>
      </c>
    </row>
    <row r="1564" spans="1:15">
      <c r="A1564" s="104">
        <v>74</v>
      </c>
      <c r="B1564" s="140">
        <v>42979</v>
      </c>
      <c r="C1564" s="104" t="s">
        <v>20</v>
      </c>
      <c r="D1564" s="104" t="s">
        <v>21</v>
      </c>
      <c r="E1564" s="104" t="s">
        <v>92</v>
      </c>
      <c r="F1564" s="104">
        <v>63.65</v>
      </c>
      <c r="G1564" s="104">
        <v>62.6</v>
      </c>
      <c r="H1564" s="104">
        <v>64.2</v>
      </c>
      <c r="I1564" s="104">
        <v>64.599999999999994</v>
      </c>
      <c r="J1564" s="104">
        <v>65.2</v>
      </c>
      <c r="K1564" s="104">
        <v>65.2</v>
      </c>
      <c r="L1564" s="104">
        <v>8000</v>
      </c>
      <c r="M1564" s="105">
        <f t="shared" si="1245"/>
        <v>12400.000000000035</v>
      </c>
      <c r="N1564" s="106">
        <f t="shared" ref="N1564" si="1246">M1564/(L1564)/F1564%</f>
        <v>2.435192458758844</v>
      </c>
    </row>
    <row r="1565" spans="1:15">
      <c r="A1565" s="143"/>
      <c r="B1565" s="143"/>
      <c r="C1565" s="143"/>
      <c r="D1565" s="143"/>
      <c r="E1565" s="143"/>
      <c r="F1565" s="143"/>
      <c r="G1565" s="143"/>
      <c r="H1565" s="143"/>
      <c r="I1565" s="143"/>
      <c r="J1565" s="143"/>
      <c r="K1565" s="143"/>
      <c r="L1565" s="143"/>
      <c r="M1565" s="143"/>
      <c r="N1565" s="143"/>
    </row>
    <row r="1566" spans="1:15">
      <c r="A1566" s="107" t="s">
        <v>24</v>
      </c>
      <c r="B1566" s="108"/>
      <c r="C1566" s="109"/>
      <c r="D1566" s="110"/>
      <c r="E1566" s="111"/>
      <c r="F1566" s="111"/>
      <c r="G1566" s="112"/>
      <c r="H1566" s="111"/>
      <c r="I1566" s="111"/>
      <c r="J1566" s="111"/>
      <c r="K1566" s="111"/>
      <c r="M1566" s="113"/>
      <c r="N1566" s="141"/>
    </row>
    <row r="1567" spans="1:15">
      <c r="A1567" s="107" t="s">
        <v>25</v>
      </c>
      <c r="B1567" s="108"/>
      <c r="C1567" s="109"/>
      <c r="D1567" s="110"/>
      <c r="E1567" s="111"/>
      <c r="F1567" s="111"/>
      <c r="G1567" s="112"/>
      <c r="H1567" s="111"/>
      <c r="I1567" s="111"/>
      <c r="J1567" s="111"/>
      <c r="K1567" s="111"/>
      <c r="M1567" s="113"/>
      <c r="N1567" s="113"/>
    </row>
    <row r="1568" spans="1:15">
      <c r="A1568" s="107" t="s">
        <v>25</v>
      </c>
      <c r="B1568" s="108"/>
      <c r="C1568" s="109"/>
      <c r="D1568" s="110"/>
      <c r="E1568" s="111"/>
      <c r="F1568" s="111"/>
      <c r="G1568" s="112"/>
      <c r="H1568" s="111"/>
      <c r="I1568" s="111"/>
      <c r="J1568" s="111"/>
      <c r="K1568" s="111"/>
    </row>
    <row r="1569" spans="1:14" ht="19.5" thickBot="1">
      <c r="A1569" s="109"/>
      <c r="B1569" s="108"/>
      <c r="C1569" s="111"/>
      <c r="D1569" s="111"/>
      <c r="E1569" s="111"/>
      <c r="F1569" s="114"/>
      <c r="G1569" s="115"/>
      <c r="H1569" s="116" t="s">
        <v>26</v>
      </c>
      <c r="I1569" s="116"/>
      <c r="J1569" s="117"/>
      <c r="K1569" s="117"/>
    </row>
    <row r="1570" spans="1:14">
      <c r="A1570" s="109"/>
      <c r="B1570" s="108"/>
      <c r="C1570" s="169" t="s">
        <v>27</v>
      </c>
      <c r="D1570" s="169"/>
      <c r="E1570" s="118">
        <v>74</v>
      </c>
      <c r="F1570" s="119">
        <f>F1571+F1572+F1573+F1574+F1575+F1576</f>
        <v>100</v>
      </c>
      <c r="G1570" s="111">
        <v>74</v>
      </c>
      <c r="H1570" s="120">
        <f>G1571/G1570%</f>
        <v>86.486486486486484</v>
      </c>
      <c r="I1570" s="120"/>
      <c r="J1570" s="120"/>
      <c r="K1570" s="127"/>
      <c r="M1570" s="113"/>
      <c r="N1570" s="113"/>
    </row>
    <row r="1571" spans="1:14">
      <c r="A1571" s="109"/>
      <c r="B1571" s="108"/>
      <c r="C1571" s="168" t="s">
        <v>28</v>
      </c>
      <c r="D1571" s="168"/>
      <c r="E1571" s="121">
        <v>64</v>
      </c>
      <c r="F1571" s="122">
        <f>(E1571/E1570)*100</f>
        <v>86.486486486486484</v>
      </c>
      <c r="G1571" s="111">
        <v>64</v>
      </c>
      <c r="H1571" s="117"/>
      <c r="I1571" s="117"/>
      <c r="J1571" s="111"/>
      <c r="K1571" s="117"/>
      <c r="L1571" s="113"/>
      <c r="M1571" s="111" t="s">
        <v>29</v>
      </c>
      <c r="N1571" s="111"/>
    </row>
    <row r="1572" spans="1:14">
      <c r="A1572" s="123"/>
      <c r="B1572" s="108"/>
      <c r="C1572" s="168" t="s">
        <v>30</v>
      </c>
      <c r="D1572" s="168"/>
      <c r="E1572" s="121">
        <v>0</v>
      </c>
      <c r="F1572" s="122">
        <f>(E1572/E1570)*100</f>
        <v>0</v>
      </c>
      <c r="G1572" s="124"/>
      <c r="H1572" s="111"/>
      <c r="I1572" s="111"/>
      <c r="J1572" s="111"/>
      <c r="K1572" s="117"/>
      <c r="M1572" s="109"/>
      <c r="N1572" s="109"/>
    </row>
    <row r="1573" spans="1:14">
      <c r="A1573" s="123"/>
      <c r="B1573" s="108"/>
      <c r="C1573" s="168" t="s">
        <v>31</v>
      </c>
      <c r="D1573" s="168"/>
      <c r="E1573" s="121">
        <v>0</v>
      </c>
      <c r="F1573" s="122">
        <f>(E1573/E1570)*100</f>
        <v>0</v>
      </c>
      <c r="G1573" s="124"/>
      <c r="H1573" s="111"/>
      <c r="I1573" s="111"/>
      <c r="J1573" s="111"/>
      <c r="K1573" s="117"/>
    </row>
    <row r="1574" spans="1:14">
      <c r="A1574" s="123"/>
      <c r="B1574" s="108"/>
      <c r="C1574" s="168" t="s">
        <v>32</v>
      </c>
      <c r="D1574" s="168"/>
      <c r="E1574" s="121">
        <v>10</v>
      </c>
      <c r="F1574" s="122">
        <f>(E1574/E1570)*100</f>
        <v>13.513513513513514</v>
      </c>
      <c r="G1574" s="124"/>
      <c r="H1574" s="111" t="s">
        <v>33</v>
      </c>
      <c r="I1574" s="111"/>
      <c r="J1574" s="117"/>
      <c r="K1574" s="117"/>
    </row>
    <row r="1575" spans="1:14">
      <c r="A1575" s="123"/>
      <c r="B1575" s="108"/>
      <c r="C1575" s="168" t="s">
        <v>34</v>
      </c>
      <c r="D1575" s="168"/>
      <c r="E1575" s="121">
        <v>0</v>
      </c>
      <c r="F1575" s="122">
        <f>(E1575/E1570)*100</f>
        <v>0</v>
      </c>
      <c r="G1575" s="124"/>
      <c r="H1575" s="111"/>
      <c r="I1575" s="111"/>
      <c r="J1575" s="117"/>
      <c r="K1575" s="117"/>
    </row>
    <row r="1576" spans="1:14" ht="15.75" customHeight="1" thickBot="1">
      <c r="A1576" s="123"/>
      <c r="B1576" s="108"/>
      <c r="C1576" s="170" t="s">
        <v>35</v>
      </c>
      <c r="D1576" s="170"/>
      <c r="E1576" s="125"/>
      <c r="F1576" s="126">
        <f>(E1576/E1570)*100</f>
        <v>0</v>
      </c>
      <c r="G1576" s="124"/>
      <c r="H1576" s="111"/>
      <c r="I1576" s="111"/>
      <c r="J1576" s="127"/>
      <c r="K1576" s="127"/>
      <c r="L1576" s="113"/>
    </row>
    <row r="1577" spans="1:14">
      <c r="A1577" s="128" t="s">
        <v>36</v>
      </c>
      <c r="B1577" s="108"/>
      <c r="C1577" s="109"/>
      <c r="D1577" s="109"/>
      <c r="E1577" s="111"/>
      <c r="F1577" s="111"/>
      <c r="G1577" s="112"/>
      <c r="H1577" s="129"/>
      <c r="I1577" s="129"/>
      <c r="J1577" s="129"/>
      <c r="K1577" s="111"/>
      <c r="M1577" s="133"/>
      <c r="N1577" s="133"/>
    </row>
    <row r="1578" spans="1:14">
      <c r="A1578" s="110" t="s">
        <v>37</v>
      </c>
      <c r="B1578" s="108"/>
      <c r="C1578" s="130"/>
      <c r="D1578" s="131"/>
      <c r="E1578" s="109"/>
      <c r="F1578" s="129"/>
      <c r="G1578" s="112"/>
      <c r="H1578" s="129"/>
      <c r="I1578" s="129"/>
      <c r="J1578" s="129"/>
      <c r="K1578" s="111"/>
      <c r="M1578" s="109"/>
      <c r="N1578" s="109"/>
    </row>
    <row r="1579" spans="1:14">
      <c r="A1579" s="110" t="s">
        <v>38</v>
      </c>
      <c r="B1579" s="108"/>
      <c r="C1579" s="109"/>
      <c r="D1579" s="131"/>
      <c r="E1579" s="109"/>
      <c r="F1579" s="129"/>
      <c r="G1579" s="112"/>
      <c r="H1579" s="117"/>
      <c r="I1579" s="117"/>
      <c r="J1579" s="117"/>
      <c r="K1579" s="111"/>
    </row>
    <row r="1580" spans="1:14">
      <c r="A1580" s="110" t="s">
        <v>39</v>
      </c>
      <c r="B1580" s="130"/>
      <c r="C1580" s="109"/>
      <c r="D1580" s="131"/>
      <c r="E1580" s="109"/>
      <c r="F1580" s="129"/>
      <c r="G1580" s="115"/>
      <c r="H1580" s="117"/>
      <c r="I1580" s="117"/>
      <c r="J1580" s="117"/>
      <c r="K1580" s="111"/>
    </row>
    <row r="1581" spans="1:14">
      <c r="A1581" s="110" t="s">
        <v>40</v>
      </c>
      <c r="B1581" s="123"/>
      <c r="C1581" s="109"/>
      <c r="D1581" s="132"/>
      <c r="E1581" s="129"/>
      <c r="F1581" s="129"/>
      <c r="G1581" s="115"/>
      <c r="H1581" s="117"/>
      <c r="I1581" s="117"/>
      <c r="J1581" s="117"/>
      <c r="K1581" s="129"/>
    </row>
    <row r="1582" spans="1:14" s="113" customFormat="1" ht="15" customHeight="1"/>
    <row r="1583" spans="1:14" ht="15" customHeight="1">
      <c r="A1583" s="172" t="s">
        <v>0</v>
      </c>
      <c r="B1583" s="172"/>
      <c r="C1583" s="172"/>
      <c r="D1583" s="172"/>
      <c r="E1583" s="172"/>
      <c r="F1583" s="172"/>
      <c r="G1583" s="172"/>
      <c r="H1583" s="172"/>
      <c r="I1583" s="172"/>
      <c r="J1583" s="172"/>
      <c r="K1583" s="172"/>
      <c r="L1583" s="172"/>
      <c r="M1583" s="172"/>
      <c r="N1583" s="172"/>
    </row>
    <row r="1584" spans="1:14" ht="15" customHeight="1">
      <c r="A1584" s="172"/>
      <c r="B1584" s="172"/>
      <c r="C1584" s="172"/>
      <c r="D1584" s="172"/>
      <c r="E1584" s="172"/>
      <c r="F1584" s="172"/>
      <c r="G1584" s="172"/>
      <c r="H1584" s="172"/>
      <c r="I1584" s="172"/>
      <c r="J1584" s="172"/>
      <c r="K1584" s="172"/>
      <c r="L1584" s="172"/>
      <c r="M1584" s="172"/>
      <c r="N1584" s="172"/>
    </row>
    <row r="1585" spans="1:14" ht="15" customHeight="1">
      <c r="A1585" s="172"/>
      <c r="B1585" s="172"/>
      <c r="C1585" s="172"/>
      <c r="D1585" s="172"/>
      <c r="E1585" s="172"/>
      <c r="F1585" s="172"/>
      <c r="G1585" s="172"/>
      <c r="H1585" s="172"/>
      <c r="I1585" s="172"/>
      <c r="J1585" s="172"/>
      <c r="K1585" s="172"/>
      <c r="L1585" s="172"/>
      <c r="M1585" s="172"/>
      <c r="N1585" s="172"/>
    </row>
    <row r="1586" spans="1:14" ht="15" customHeight="1">
      <c r="A1586" s="173" t="s">
        <v>1</v>
      </c>
      <c r="B1586" s="173"/>
      <c r="C1586" s="173"/>
      <c r="D1586" s="173"/>
      <c r="E1586" s="173"/>
      <c r="F1586" s="173"/>
      <c r="G1586" s="173"/>
      <c r="H1586" s="173"/>
      <c r="I1586" s="173"/>
      <c r="J1586" s="173"/>
      <c r="K1586" s="173"/>
      <c r="L1586" s="173"/>
      <c r="M1586" s="173"/>
      <c r="N1586" s="173"/>
    </row>
    <row r="1587" spans="1:14" ht="15" customHeight="1">
      <c r="A1587" s="173" t="s">
        <v>2</v>
      </c>
      <c r="B1587" s="173"/>
      <c r="C1587" s="173"/>
      <c r="D1587" s="173"/>
      <c r="E1587" s="173"/>
      <c r="F1587" s="173"/>
      <c r="G1587" s="173"/>
      <c r="H1587" s="173"/>
      <c r="I1587" s="173"/>
      <c r="J1587" s="173"/>
      <c r="K1587" s="173"/>
      <c r="L1587" s="173"/>
      <c r="M1587" s="173"/>
      <c r="N1587" s="173"/>
    </row>
    <row r="1588" spans="1:14" ht="19.5" thickBot="1">
      <c r="A1588" s="174" t="s">
        <v>3</v>
      </c>
      <c r="B1588" s="174"/>
      <c r="C1588" s="174"/>
      <c r="D1588" s="174"/>
      <c r="E1588" s="174"/>
      <c r="F1588" s="174"/>
      <c r="G1588" s="174"/>
      <c r="H1588" s="174"/>
      <c r="I1588" s="174"/>
      <c r="J1588" s="174"/>
      <c r="K1588" s="174"/>
      <c r="L1588" s="174"/>
      <c r="M1588" s="174"/>
      <c r="N1588" s="174"/>
    </row>
    <row r="1589" spans="1:14">
      <c r="A1589" s="162" t="s">
        <v>4</v>
      </c>
      <c r="B1589" s="162"/>
      <c r="C1589" s="162"/>
      <c r="D1589" s="162"/>
      <c r="E1589" s="162"/>
      <c r="F1589" s="162"/>
      <c r="G1589" s="162"/>
      <c r="H1589" s="162"/>
      <c r="I1589" s="162"/>
      <c r="J1589" s="162"/>
      <c r="K1589" s="162"/>
      <c r="L1589" s="162"/>
      <c r="M1589" s="162"/>
      <c r="N1589" s="162"/>
    </row>
    <row r="1590" spans="1:14">
      <c r="A1590" s="162" t="s">
        <v>5</v>
      </c>
      <c r="B1590" s="162"/>
      <c r="C1590" s="162"/>
      <c r="D1590" s="162"/>
      <c r="E1590" s="162"/>
      <c r="F1590" s="162"/>
      <c r="G1590" s="162"/>
      <c r="H1590" s="162"/>
      <c r="I1590" s="162"/>
      <c r="J1590" s="162"/>
      <c r="K1590" s="162"/>
      <c r="L1590" s="162"/>
      <c r="M1590" s="162"/>
      <c r="N1590" s="162"/>
    </row>
    <row r="1591" spans="1:14" ht="13.9" customHeight="1">
      <c r="A1591" s="163" t="s">
        <v>6</v>
      </c>
      <c r="B1591" s="164" t="s">
        <v>7</v>
      </c>
      <c r="C1591" s="164" t="s">
        <v>8</v>
      </c>
      <c r="D1591" s="163" t="s">
        <v>9</v>
      </c>
      <c r="E1591" s="163" t="s">
        <v>10</v>
      </c>
      <c r="F1591" s="164" t="s">
        <v>11</v>
      </c>
      <c r="G1591" s="164" t="s">
        <v>12</v>
      </c>
      <c r="H1591" s="165" t="s">
        <v>13</v>
      </c>
      <c r="I1591" s="165" t="s">
        <v>14</v>
      </c>
      <c r="J1591" s="165" t="s">
        <v>15</v>
      </c>
      <c r="K1591" s="166" t="s">
        <v>16</v>
      </c>
      <c r="L1591" s="164" t="s">
        <v>17</v>
      </c>
      <c r="M1591" s="164" t="s">
        <v>18</v>
      </c>
      <c r="N1591" s="164" t="s">
        <v>19</v>
      </c>
    </row>
    <row r="1592" spans="1:14">
      <c r="A1592" s="163"/>
      <c r="B1592" s="164"/>
      <c r="C1592" s="164"/>
      <c r="D1592" s="163"/>
      <c r="E1592" s="163"/>
      <c r="F1592" s="164"/>
      <c r="G1592" s="164"/>
      <c r="H1592" s="165"/>
      <c r="I1592" s="165"/>
      <c r="J1592" s="165"/>
      <c r="K1592" s="166"/>
      <c r="L1592" s="164"/>
      <c r="M1592" s="164"/>
      <c r="N1592" s="164"/>
    </row>
    <row r="1593" spans="1:14">
      <c r="A1593" s="144">
        <v>1</v>
      </c>
      <c r="B1593" s="140">
        <v>42978</v>
      </c>
      <c r="C1593" s="104" t="s">
        <v>20</v>
      </c>
      <c r="D1593" s="104" t="s">
        <v>21</v>
      </c>
      <c r="E1593" s="104" t="s">
        <v>84</v>
      </c>
      <c r="F1593" s="145">
        <v>253</v>
      </c>
      <c r="G1593" s="145">
        <v>250</v>
      </c>
      <c r="H1593" s="145">
        <v>255</v>
      </c>
      <c r="I1593" s="145">
        <v>257</v>
      </c>
      <c r="J1593" s="145">
        <v>259</v>
      </c>
      <c r="K1593" s="145">
        <v>257</v>
      </c>
      <c r="L1593" s="104">
        <v>1500</v>
      </c>
      <c r="M1593" s="105">
        <f t="shared" ref="M1593" si="1247">IF(D1593="BUY",(K1593-F1593)*(L1593),(F1593-K1593)*(L1593))</f>
        <v>6000</v>
      </c>
      <c r="N1593" s="106">
        <f t="shared" ref="N1593" si="1248">M1593/(L1593)/F1593%</f>
        <v>1.5810276679841899</v>
      </c>
    </row>
    <row r="1594" spans="1:14">
      <c r="A1594" s="144">
        <v>2</v>
      </c>
      <c r="B1594" s="140">
        <v>42978</v>
      </c>
      <c r="C1594" s="104" t="s">
        <v>20</v>
      </c>
      <c r="D1594" s="104" t="s">
        <v>21</v>
      </c>
      <c r="E1594" s="104" t="s">
        <v>65</v>
      </c>
      <c r="F1594" s="145">
        <v>306</v>
      </c>
      <c r="G1594" s="145">
        <v>304</v>
      </c>
      <c r="H1594" s="145">
        <v>307</v>
      </c>
      <c r="I1594" s="145">
        <v>307</v>
      </c>
      <c r="J1594" s="145">
        <v>308</v>
      </c>
      <c r="K1594" s="145">
        <v>308</v>
      </c>
      <c r="L1594" s="104">
        <v>3500</v>
      </c>
      <c r="M1594" s="105">
        <f t="shared" ref="M1594" si="1249">IF(D1594="BUY",(K1594-F1594)*(L1594),(F1594-K1594)*(L1594))</f>
        <v>7000</v>
      </c>
      <c r="N1594" s="106">
        <f t="shared" ref="N1594" si="1250">M1594/(L1594)/F1594%</f>
        <v>0.65359477124183007</v>
      </c>
    </row>
    <row r="1595" spans="1:14">
      <c r="A1595" s="144">
        <v>3</v>
      </c>
      <c r="B1595" s="140">
        <v>42978</v>
      </c>
      <c r="C1595" s="104" t="s">
        <v>20</v>
      </c>
      <c r="D1595" s="104" t="s">
        <v>21</v>
      </c>
      <c r="E1595" s="104" t="s">
        <v>22</v>
      </c>
      <c r="F1595" s="145">
        <v>527</v>
      </c>
      <c r="G1595" s="145">
        <v>524.5</v>
      </c>
      <c r="H1595" s="145">
        <v>529</v>
      </c>
      <c r="I1595" s="145">
        <v>531</v>
      </c>
      <c r="J1595" s="145">
        <v>533</v>
      </c>
      <c r="K1595" s="145">
        <v>533</v>
      </c>
      <c r="L1595" s="104">
        <v>1800</v>
      </c>
      <c r="M1595" s="105">
        <f t="shared" ref="M1595" si="1251">IF(D1595="BUY",(K1595-F1595)*(L1595),(F1595-K1595)*(L1595))</f>
        <v>10800</v>
      </c>
      <c r="N1595" s="106">
        <f t="shared" ref="N1595" si="1252">M1595/(L1595)/F1595%</f>
        <v>1.1385199240986719</v>
      </c>
    </row>
    <row r="1596" spans="1:14">
      <c r="A1596" s="144">
        <v>4</v>
      </c>
      <c r="B1596" s="140">
        <v>42977</v>
      </c>
      <c r="C1596" s="104" t="s">
        <v>20</v>
      </c>
      <c r="D1596" s="104" t="s">
        <v>21</v>
      </c>
      <c r="E1596" s="104" t="s">
        <v>84</v>
      </c>
      <c r="F1596" s="145">
        <v>453</v>
      </c>
      <c r="G1596" s="145">
        <v>450</v>
      </c>
      <c r="H1596" s="145">
        <v>455</v>
      </c>
      <c r="I1596" s="145">
        <v>457</v>
      </c>
      <c r="J1596" s="145">
        <v>459</v>
      </c>
      <c r="K1596" s="145">
        <v>457</v>
      </c>
      <c r="L1596" s="104">
        <v>1500</v>
      </c>
      <c r="M1596" s="105">
        <f t="shared" ref="M1596:M1612" si="1253">IF(D1596="BUY",(K1596-F1596)*(L1596),(F1596-K1596)*(L1596))</f>
        <v>6000</v>
      </c>
      <c r="N1596" s="106">
        <f t="shared" ref="N1596:N1612" si="1254">M1596/(L1596)/F1596%</f>
        <v>0.88300220750551872</v>
      </c>
    </row>
    <row r="1597" spans="1:14">
      <c r="A1597" s="144">
        <v>5</v>
      </c>
      <c r="B1597" s="140">
        <v>42977</v>
      </c>
      <c r="C1597" s="104" t="s">
        <v>20</v>
      </c>
      <c r="D1597" s="104" t="s">
        <v>21</v>
      </c>
      <c r="E1597" s="104" t="s">
        <v>66</v>
      </c>
      <c r="F1597" s="145">
        <v>124.5</v>
      </c>
      <c r="G1597" s="145">
        <v>123.5</v>
      </c>
      <c r="H1597" s="145">
        <v>125</v>
      </c>
      <c r="I1597" s="145">
        <v>125.5</v>
      </c>
      <c r="J1597" s="145">
        <v>126</v>
      </c>
      <c r="K1597" s="145">
        <v>123.5</v>
      </c>
      <c r="L1597" s="104">
        <v>6000</v>
      </c>
      <c r="M1597" s="105">
        <f t="shared" ref="M1597" si="1255">IF(D1597="BUY",(K1597-F1597)*(L1597),(F1597-K1597)*(L1597))</f>
        <v>-6000</v>
      </c>
      <c r="N1597" s="146">
        <f t="shared" si="1254"/>
        <v>-0.80321285140562237</v>
      </c>
    </row>
    <row r="1598" spans="1:14">
      <c r="A1598" s="144">
        <v>6</v>
      </c>
      <c r="B1598" s="140">
        <v>42977</v>
      </c>
      <c r="C1598" s="104" t="s">
        <v>20</v>
      </c>
      <c r="D1598" s="104" t="s">
        <v>21</v>
      </c>
      <c r="E1598" s="104" t="s">
        <v>235</v>
      </c>
      <c r="F1598" s="145">
        <v>196.5</v>
      </c>
      <c r="G1598" s="145">
        <v>194.5</v>
      </c>
      <c r="H1598" s="145">
        <v>197.5</v>
      </c>
      <c r="I1598" s="145">
        <v>198.5</v>
      </c>
      <c r="J1598" s="145">
        <v>199.5</v>
      </c>
      <c r="K1598" s="145">
        <v>199.5</v>
      </c>
      <c r="L1598" s="104">
        <v>4500</v>
      </c>
      <c r="M1598" s="105">
        <f t="shared" ref="M1598" si="1256">IF(D1598="BUY",(K1598-F1598)*(L1598),(F1598-K1598)*(L1598))</f>
        <v>13500</v>
      </c>
      <c r="N1598" s="106">
        <f t="shared" ref="N1598" si="1257">M1598/(L1598)/F1598%</f>
        <v>1.5267175572519083</v>
      </c>
    </row>
    <row r="1599" spans="1:14">
      <c r="A1599" s="144">
        <v>7</v>
      </c>
      <c r="B1599" s="140">
        <v>42977</v>
      </c>
      <c r="C1599" s="104" t="s">
        <v>20</v>
      </c>
      <c r="D1599" s="104" t="s">
        <v>21</v>
      </c>
      <c r="E1599" s="104" t="s">
        <v>249</v>
      </c>
      <c r="F1599" s="145">
        <v>30.5</v>
      </c>
      <c r="G1599" s="145">
        <v>30</v>
      </c>
      <c r="H1599" s="145">
        <v>30.8</v>
      </c>
      <c r="I1599" s="145">
        <v>31.1</v>
      </c>
      <c r="J1599" s="145">
        <v>31.4</v>
      </c>
      <c r="K1599" s="145">
        <v>31.4</v>
      </c>
      <c r="L1599" s="104">
        <v>20000</v>
      </c>
      <c r="M1599" s="105">
        <f t="shared" ref="M1599" si="1258">IF(D1599="BUY",(K1599-F1599)*(L1599),(F1599-K1599)*(L1599))</f>
        <v>17999.999999999971</v>
      </c>
      <c r="N1599" s="106">
        <f t="shared" ref="N1599" si="1259">M1599/(L1599)/F1599%</f>
        <v>2.9508196721311428</v>
      </c>
    </row>
    <row r="1600" spans="1:14">
      <c r="A1600" s="144">
        <v>8</v>
      </c>
      <c r="B1600" s="140">
        <v>42977</v>
      </c>
      <c r="C1600" s="104" t="s">
        <v>20</v>
      </c>
      <c r="D1600" s="104" t="s">
        <v>21</v>
      </c>
      <c r="E1600" s="104" t="s">
        <v>77</v>
      </c>
      <c r="F1600" s="145">
        <v>253</v>
      </c>
      <c r="G1600" s="145">
        <v>250</v>
      </c>
      <c r="H1600" s="145">
        <v>254.5</v>
      </c>
      <c r="I1600" s="145">
        <v>256</v>
      </c>
      <c r="J1600" s="145">
        <v>257.5</v>
      </c>
      <c r="K1600" s="145">
        <v>257.5</v>
      </c>
      <c r="L1600" s="104">
        <v>2750</v>
      </c>
      <c r="M1600" s="105">
        <f t="shared" ref="M1600" si="1260">IF(D1600="BUY",(K1600-F1600)*(L1600),(F1600-K1600)*(L1600))</f>
        <v>12375</v>
      </c>
      <c r="N1600" s="106">
        <f t="shared" ref="N1600" si="1261">M1600/(L1600)/F1600%</f>
        <v>1.7786561264822136</v>
      </c>
    </row>
    <row r="1601" spans="1:14">
      <c r="A1601" s="144">
        <v>9</v>
      </c>
      <c r="B1601" s="140">
        <v>42976</v>
      </c>
      <c r="C1601" s="104" t="s">
        <v>20</v>
      </c>
      <c r="D1601" s="104" t="s">
        <v>21</v>
      </c>
      <c r="E1601" s="104" t="s">
        <v>120</v>
      </c>
      <c r="F1601" s="145">
        <v>301.5</v>
      </c>
      <c r="G1601" s="145">
        <v>299</v>
      </c>
      <c r="H1601" s="145">
        <v>303</v>
      </c>
      <c r="I1601" s="145">
        <v>304.5</v>
      </c>
      <c r="J1601" s="145">
        <v>306</v>
      </c>
      <c r="K1601" s="145">
        <v>299</v>
      </c>
      <c r="L1601" s="104">
        <v>2750</v>
      </c>
      <c r="M1601" s="105">
        <f t="shared" ref="M1601" si="1262">IF(D1601="BUY",(K1601-F1601)*(L1601),(F1601-K1601)*(L1601))</f>
        <v>-6875</v>
      </c>
      <c r="N1601" s="146">
        <f t="shared" si="1254"/>
        <v>-0.82918739635157546</v>
      </c>
    </row>
    <row r="1602" spans="1:14">
      <c r="A1602" s="144">
        <v>10</v>
      </c>
      <c r="B1602" s="140">
        <v>42976</v>
      </c>
      <c r="C1602" s="104" t="s">
        <v>20</v>
      </c>
      <c r="D1602" s="104" t="s">
        <v>47</v>
      </c>
      <c r="E1602" s="104" t="s">
        <v>92</v>
      </c>
      <c r="F1602" s="145">
        <v>60.5</v>
      </c>
      <c r="G1602" s="145">
        <v>61.5</v>
      </c>
      <c r="H1602" s="145">
        <v>60</v>
      </c>
      <c r="I1602" s="145">
        <v>59.5</v>
      </c>
      <c r="J1602" s="145">
        <v>59</v>
      </c>
      <c r="K1602" s="145">
        <v>60.1</v>
      </c>
      <c r="L1602" s="104">
        <v>8000</v>
      </c>
      <c r="M1602" s="105">
        <f t="shared" si="1253"/>
        <v>3199.9999999999886</v>
      </c>
      <c r="N1602" s="106">
        <f t="shared" si="1254"/>
        <v>0.66115702479338612</v>
      </c>
    </row>
    <row r="1603" spans="1:14">
      <c r="A1603" s="144">
        <v>11</v>
      </c>
      <c r="B1603" s="140">
        <v>42976</v>
      </c>
      <c r="C1603" s="104" t="s">
        <v>20</v>
      </c>
      <c r="D1603" s="104" t="s">
        <v>21</v>
      </c>
      <c r="E1603" s="104" t="s">
        <v>235</v>
      </c>
      <c r="F1603" s="145">
        <v>190.4</v>
      </c>
      <c r="G1603" s="145">
        <v>188.5</v>
      </c>
      <c r="H1603" s="145">
        <v>191.3</v>
      </c>
      <c r="I1603" s="145">
        <v>192</v>
      </c>
      <c r="J1603" s="145">
        <v>192.8</v>
      </c>
      <c r="K1603" s="145">
        <v>192.8</v>
      </c>
      <c r="L1603" s="104">
        <v>4500</v>
      </c>
      <c r="M1603" s="105">
        <f t="shared" si="1253"/>
        <v>10800.000000000025</v>
      </c>
      <c r="N1603" s="106">
        <f t="shared" si="1254"/>
        <v>1.2605042016806751</v>
      </c>
    </row>
    <row r="1604" spans="1:14">
      <c r="A1604" s="144">
        <v>12</v>
      </c>
      <c r="B1604" s="140">
        <v>42975</v>
      </c>
      <c r="C1604" s="104" t="s">
        <v>20</v>
      </c>
      <c r="D1604" s="104" t="s">
        <v>21</v>
      </c>
      <c r="E1604" s="104" t="s">
        <v>53</v>
      </c>
      <c r="F1604" s="145">
        <v>145.5</v>
      </c>
      <c r="G1604" s="145">
        <v>144</v>
      </c>
      <c r="H1604" s="145">
        <v>146.5</v>
      </c>
      <c r="I1604" s="145">
        <v>147.5</v>
      </c>
      <c r="J1604" s="145">
        <v>148.5</v>
      </c>
      <c r="K1604" s="145">
        <v>144</v>
      </c>
      <c r="L1604" s="104">
        <v>3500</v>
      </c>
      <c r="M1604" s="105">
        <f t="shared" si="1253"/>
        <v>-5250</v>
      </c>
      <c r="N1604" s="146">
        <f t="shared" si="1254"/>
        <v>-1.0309278350515463</v>
      </c>
    </row>
    <row r="1605" spans="1:14">
      <c r="A1605" s="144">
        <v>13</v>
      </c>
      <c r="B1605" s="140">
        <v>42975</v>
      </c>
      <c r="C1605" s="104" t="s">
        <v>20</v>
      </c>
      <c r="D1605" s="104" t="s">
        <v>21</v>
      </c>
      <c r="E1605" s="104" t="s">
        <v>96</v>
      </c>
      <c r="F1605" s="145">
        <v>486</v>
      </c>
      <c r="G1605" s="145">
        <v>482</v>
      </c>
      <c r="H1605" s="145">
        <v>489</v>
      </c>
      <c r="I1605" s="145">
        <v>492</v>
      </c>
      <c r="J1605" s="145">
        <v>495</v>
      </c>
      <c r="K1605" s="145">
        <v>492</v>
      </c>
      <c r="L1605" s="104">
        <v>1500</v>
      </c>
      <c r="M1605" s="105">
        <f t="shared" si="1253"/>
        <v>9000</v>
      </c>
      <c r="N1605" s="106">
        <f t="shared" si="1254"/>
        <v>1.2345679012345678</v>
      </c>
    </row>
    <row r="1606" spans="1:14">
      <c r="A1606" s="144">
        <v>14</v>
      </c>
      <c r="B1606" s="140">
        <v>42975</v>
      </c>
      <c r="C1606" s="104" t="s">
        <v>20</v>
      </c>
      <c r="D1606" s="104" t="s">
        <v>21</v>
      </c>
      <c r="E1606" s="104" t="s">
        <v>235</v>
      </c>
      <c r="F1606" s="145">
        <v>184.5</v>
      </c>
      <c r="G1606" s="145">
        <v>182.5</v>
      </c>
      <c r="H1606" s="145">
        <v>185.3</v>
      </c>
      <c r="I1606" s="145">
        <v>186</v>
      </c>
      <c r="J1606" s="145">
        <v>186.8</v>
      </c>
      <c r="K1606" s="145">
        <v>186.8</v>
      </c>
      <c r="L1606" s="104">
        <v>4500</v>
      </c>
      <c r="M1606" s="105">
        <f t="shared" si="1253"/>
        <v>10350.000000000051</v>
      </c>
      <c r="N1606" s="106">
        <f t="shared" si="1254"/>
        <v>1.2466124661246674</v>
      </c>
    </row>
    <row r="1607" spans="1:14">
      <c r="A1607" s="144">
        <v>15</v>
      </c>
      <c r="B1607" s="140">
        <v>42975</v>
      </c>
      <c r="C1607" s="104" t="s">
        <v>20</v>
      </c>
      <c r="D1607" s="104" t="s">
        <v>21</v>
      </c>
      <c r="E1607" s="104" t="s">
        <v>235</v>
      </c>
      <c r="F1607" s="145">
        <v>178.5</v>
      </c>
      <c r="G1607" s="145">
        <v>177</v>
      </c>
      <c r="H1607" s="145">
        <v>179.5</v>
      </c>
      <c r="I1607" s="145">
        <v>180.5</v>
      </c>
      <c r="J1607" s="145">
        <v>181.5</v>
      </c>
      <c r="K1607" s="145">
        <v>181.5</v>
      </c>
      <c r="L1607" s="104">
        <v>4500</v>
      </c>
      <c r="M1607" s="105">
        <f t="shared" si="1253"/>
        <v>13500</v>
      </c>
      <c r="N1607" s="106">
        <f t="shared" si="1254"/>
        <v>1.680672268907563</v>
      </c>
    </row>
    <row r="1608" spans="1:14">
      <c r="A1608" s="144">
        <v>16</v>
      </c>
      <c r="B1608" s="140">
        <v>42971</v>
      </c>
      <c r="C1608" s="104" t="s">
        <v>20</v>
      </c>
      <c r="D1608" s="104" t="s">
        <v>21</v>
      </c>
      <c r="E1608" s="104" t="s">
        <v>83</v>
      </c>
      <c r="F1608" s="145">
        <v>144</v>
      </c>
      <c r="G1608" s="145">
        <v>142</v>
      </c>
      <c r="H1608" s="145">
        <v>145</v>
      </c>
      <c r="I1608" s="145">
        <v>146</v>
      </c>
      <c r="J1608" s="145">
        <v>147</v>
      </c>
      <c r="K1608" s="145">
        <v>146</v>
      </c>
      <c r="L1608" s="104">
        <v>3500</v>
      </c>
      <c r="M1608" s="105">
        <f t="shared" si="1253"/>
        <v>7000</v>
      </c>
      <c r="N1608" s="106">
        <f t="shared" si="1254"/>
        <v>1.3888888888888888</v>
      </c>
    </row>
    <row r="1609" spans="1:14">
      <c r="A1609" s="144">
        <v>17</v>
      </c>
      <c r="B1609" s="140">
        <v>42971</v>
      </c>
      <c r="C1609" s="104" t="s">
        <v>20</v>
      </c>
      <c r="D1609" s="104" t="s">
        <v>21</v>
      </c>
      <c r="E1609" s="104" t="s">
        <v>248</v>
      </c>
      <c r="F1609" s="145">
        <v>337.5</v>
      </c>
      <c r="G1609" s="145">
        <v>332.5</v>
      </c>
      <c r="H1609" s="145">
        <v>340</v>
      </c>
      <c r="I1609" s="145">
        <v>342.5</v>
      </c>
      <c r="J1609" s="145">
        <v>345</v>
      </c>
      <c r="K1609" s="145">
        <v>345</v>
      </c>
      <c r="L1609" s="104">
        <v>1800</v>
      </c>
      <c r="M1609" s="105">
        <f t="shared" si="1253"/>
        <v>13500</v>
      </c>
      <c r="N1609" s="106">
        <f t="shared" si="1254"/>
        <v>2.2222222222222223</v>
      </c>
    </row>
    <row r="1610" spans="1:14">
      <c r="A1610" s="144">
        <v>18</v>
      </c>
      <c r="B1610" s="140">
        <v>42970</v>
      </c>
      <c r="C1610" s="104" t="s">
        <v>20</v>
      </c>
      <c r="D1610" s="104" t="s">
        <v>47</v>
      </c>
      <c r="E1610" s="104" t="s">
        <v>52</v>
      </c>
      <c r="F1610" s="145">
        <v>276</v>
      </c>
      <c r="G1610" s="145">
        <v>278.5</v>
      </c>
      <c r="H1610" s="145">
        <v>274.5</v>
      </c>
      <c r="I1610" s="145">
        <v>273</v>
      </c>
      <c r="J1610" s="145">
        <v>271.5</v>
      </c>
      <c r="K1610" s="145">
        <v>278.5</v>
      </c>
      <c r="L1610" s="104">
        <v>3000</v>
      </c>
      <c r="M1610" s="105">
        <f t="shared" si="1253"/>
        <v>-7500</v>
      </c>
      <c r="N1610" s="146">
        <f t="shared" si="1254"/>
        <v>-0.90579710144927539</v>
      </c>
    </row>
    <row r="1611" spans="1:14">
      <c r="A1611" s="144">
        <v>19</v>
      </c>
      <c r="B1611" s="140">
        <v>42970</v>
      </c>
      <c r="C1611" s="104" t="s">
        <v>20</v>
      </c>
      <c r="D1611" s="104" t="s">
        <v>47</v>
      </c>
      <c r="E1611" s="104" t="s">
        <v>123</v>
      </c>
      <c r="F1611" s="145">
        <v>105.8</v>
      </c>
      <c r="G1611" s="145">
        <v>106.5</v>
      </c>
      <c r="H1611" s="145">
        <v>105.4</v>
      </c>
      <c r="I1611" s="145">
        <v>105</v>
      </c>
      <c r="J1611" s="145">
        <v>104.6</v>
      </c>
      <c r="K1611" s="145">
        <v>105.4</v>
      </c>
      <c r="L1611" s="104">
        <v>11000</v>
      </c>
      <c r="M1611" s="105">
        <f t="shared" si="1253"/>
        <v>4399.9999999999063</v>
      </c>
      <c r="N1611" s="106">
        <f t="shared" si="1254"/>
        <v>0.37807183364838509</v>
      </c>
    </row>
    <row r="1612" spans="1:14">
      <c r="A1612" s="144">
        <v>20</v>
      </c>
      <c r="B1612" s="140">
        <v>42969</v>
      </c>
      <c r="C1612" s="104" t="s">
        <v>20</v>
      </c>
      <c r="D1612" s="104" t="s">
        <v>47</v>
      </c>
      <c r="E1612" s="104" t="s">
        <v>247</v>
      </c>
      <c r="F1612" s="145">
        <v>137.65</v>
      </c>
      <c r="G1612" s="145">
        <v>139</v>
      </c>
      <c r="H1612" s="145">
        <v>137</v>
      </c>
      <c r="I1612" s="145">
        <v>136.30000000000001</v>
      </c>
      <c r="J1612" s="145">
        <v>135.6</v>
      </c>
      <c r="K1612" s="145">
        <v>139</v>
      </c>
      <c r="L1612" s="104">
        <v>6000</v>
      </c>
      <c r="M1612" s="105">
        <f t="shared" si="1253"/>
        <v>-8099.9999999999654</v>
      </c>
      <c r="N1612" s="146">
        <f t="shared" si="1254"/>
        <v>-0.98074827460951275</v>
      </c>
    </row>
    <row r="1613" spans="1:14">
      <c r="A1613" s="144">
        <v>21</v>
      </c>
      <c r="B1613" s="140">
        <v>42969</v>
      </c>
      <c r="C1613" s="104" t="s">
        <v>20</v>
      </c>
      <c r="D1613" s="104" t="s">
        <v>47</v>
      </c>
      <c r="E1613" s="104" t="s">
        <v>243</v>
      </c>
      <c r="F1613" s="145">
        <v>376</v>
      </c>
      <c r="G1613" s="145">
        <v>380</v>
      </c>
      <c r="H1613" s="145">
        <v>374</v>
      </c>
      <c r="I1613" s="145">
        <v>372</v>
      </c>
      <c r="J1613" s="145">
        <v>370</v>
      </c>
      <c r="K1613" s="145">
        <v>374</v>
      </c>
      <c r="L1613" s="104">
        <v>1500</v>
      </c>
      <c r="M1613" s="105">
        <f t="shared" ref="M1613" si="1263">IF(D1613="BUY",(K1613-F1613)*(L1613),(F1613-K1613)*(L1613))</f>
        <v>3000</v>
      </c>
      <c r="N1613" s="106">
        <f t="shared" ref="N1613" si="1264">M1613/(L1613)/F1613%</f>
        <v>0.53191489361702127</v>
      </c>
    </row>
    <row r="1614" spans="1:14">
      <c r="A1614" s="144">
        <v>22</v>
      </c>
      <c r="B1614" s="140">
        <v>42969</v>
      </c>
      <c r="C1614" s="104" t="s">
        <v>20</v>
      </c>
      <c r="D1614" s="104" t="s">
        <v>47</v>
      </c>
      <c r="E1614" s="104" t="s">
        <v>126</v>
      </c>
      <c r="F1614" s="145">
        <v>623.5</v>
      </c>
      <c r="G1614" s="145">
        <v>626.5</v>
      </c>
      <c r="H1614" s="145">
        <v>622</v>
      </c>
      <c r="I1614" s="145">
        <v>620.5</v>
      </c>
      <c r="J1614" s="145">
        <v>619</v>
      </c>
      <c r="K1614" s="145">
        <v>619</v>
      </c>
      <c r="L1614" s="104">
        <v>2000</v>
      </c>
      <c r="M1614" s="105">
        <f t="shared" ref="M1614" si="1265">IF(D1614="BUY",(K1614-F1614)*(L1614),(F1614-K1614)*(L1614))</f>
        <v>9000</v>
      </c>
      <c r="N1614" s="106">
        <f t="shared" ref="N1614" si="1266">M1614/(L1614)/F1614%</f>
        <v>0.72173215717722528</v>
      </c>
    </row>
    <row r="1615" spans="1:14">
      <c r="A1615" s="144">
        <v>23</v>
      </c>
      <c r="B1615" s="140">
        <v>42968</v>
      </c>
      <c r="C1615" s="104" t="s">
        <v>20</v>
      </c>
      <c r="D1615" s="104" t="s">
        <v>47</v>
      </c>
      <c r="E1615" s="104" t="s">
        <v>44</v>
      </c>
      <c r="F1615" s="145">
        <v>140</v>
      </c>
      <c r="G1615" s="145">
        <v>141.5</v>
      </c>
      <c r="H1615" s="145">
        <v>139</v>
      </c>
      <c r="I1615" s="145">
        <v>138</v>
      </c>
      <c r="J1615" s="145">
        <v>137</v>
      </c>
      <c r="K1615" s="145">
        <v>139</v>
      </c>
      <c r="L1615" s="104">
        <v>6000</v>
      </c>
      <c r="M1615" s="105">
        <f t="shared" ref="M1615" si="1267">IF(D1615="BUY",(K1615-F1615)*(L1615),(F1615-K1615)*(L1615))</f>
        <v>6000</v>
      </c>
      <c r="N1615" s="106">
        <f t="shared" ref="N1615" si="1268">M1615/(L1615)/F1615%</f>
        <v>0.7142857142857143</v>
      </c>
    </row>
    <row r="1616" spans="1:14">
      <c r="A1616" s="144">
        <v>24</v>
      </c>
      <c r="B1616" s="140">
        <v>42968</v>
      </c>
      <c r="C1616" s="104" t="s">
        <v>20</v>
      </c>
      <c r="D1616" s="104" t="s">
        <v>21</v>
      </c>
      <c r="E1616" s="104" t="s">
        <v>22</v>
      </c>
      <c r="F1616" s="145">
        <v>512</v>
      </c>
      <c r="G1616" s="145">
        <v>509</v>
      </c>
      <c r="H1616" s="145">
        <v>514</v>
      </c>
      <c r="I1616" s="145">
        <v>516</v>
      </c>
      <c r="J1616" s="145">
        <v>518</v>
      </c>
      <c r="K1616" s="145">
        <v>516</v>
      </c>
      <c r="L1616" s="104">
        <v>1800</v>
      </c>
      <c r="M1616" s="105">
        <f t="shared" ref="M1616" si="1269">IF(D1616="BUY",(K1616-F1616)*(L1616),(F1616-K1616)*(L1616))</f>
        <v>7200</v>
      </c>
      <c r="N1616" s="106">
        <f t="shared" ref="N1616" si="1270">M1616/(L1616)/F1616%</f>
        <v>0.78125</v>
      </c>
    </row>
    <row r="1617" spans="1:14">
      <c r="A1617" s="144">
        <v>25</v>
      </c>
      <c r="B1617" s="140">
        <v>42968</v>
      </c>
      <c r="C1617" s="104" t="s">
        <v>20</v>
      </c>
      <c r="D1617" s="104" t="s">
        <v>21</v>
      </c>
      <c r="E1617" s="104" t="s">
        <v>246</v>
      </c>
      <c r="F1617" s="145">
        <v>217</v>
      </c>
      <c r="G1617" s="145">
        <v>215</v>
      </c>
      <c r="H1617" s="145">
        <v>218</v>
      </c>
      <c r="I1617" s="145">
        <v>219</v>
      </c>
      <c r="J1617" s="145">
        <v>220</v>
      </c>
      <c r="K1617" s="145">
        <v>219</v>
      </c>
      <c r="L1617" s="104">
        <v>3000</v>
      </c>
      <c r="M1617" s="105">
        <f t="shared" ref="M1617" si="1271">IF(D1617="BUY",(K1617-F1617)*(L1617),(F1617-K1617)*(L1617))</f>
        <v>6000</v>
      </c>
      <c r="N1617" s="106">
        <f t="shared" ref="N1617" si="1272">M1617/(L1617)/F1617%</f>
        <v>0.92165898617511521</v>
      </c>
    </row>
    <row r="1618" spans="1:14">
      <c r="A1618" s="144">
        <v>26</v>
      </c>
      <c r="B1618" s="140">
        <v>42965</v>
      </c>
      <c r="C1618" s="104" t="s">
        <v>20</v>
      </c>
      <c r="D1618" s="104" t="s">
        <v>21</v>
      </c>
      <c r="E1618" s="104" t="s">
        <v>64</v>
      </c>
      <c r="F1618" s="145">
        <v>129</v>
      </c>
      <c r="G1618" s="145">
        <v>127.5</v>
      </c>
      <c r="H1618" s="145">
        <v>129.80000000000001</v>
      </c>
      <c r="I1618" s="145">
        <v>130.6</v>
      </c>
      <c r="J1618" s="145">
        <v>131.4</v>
      </c>
      <c r="K1618" s="145">
        <v>129.80000000000001</v>
      </c>
      <c r="L1618" s="104">
        <v>5000</v>
      </c>
      <c r="M1618" s="105">
        <f t="shared" ref="M1618" si="1273">IF(D1618="BUY",(K1618-F1618)*(L1618),(F1618-K1618)*(L1618))</f>
        <v>4000.0000000000568</v>
      </c>
      <c r="N1618" s="106">
        <f t="shared" ref="N1618" si="1274">M1618/(L1618)/F1618%</f>
        <v>0.62015503875969868</v>
      </c>
    </row>
    <row r="1619" spans="1:14">
      <c r="A1619" s="144">
        <v>27</v>
      </c>
      <c r="B1619" s="140">
        <v>42965</v>
      </c>
      <c r="C1619" s="104" t="s">
        <v>20</v>
      </c>
      <c r="D1619" s="104" t="s">
        <v>21</v>
      </c>
      <c r="E1619" s="104" t="s">
        <v>66</v>
      </c>
      <c r="F1619" s="145">
        <v>126.2</v>
      </c>
      <c r="G1619" s="145">
        <v>125.2</v>
      </c>
      <c r="H1619" s="145">
        <v>126.7</v>
      </c>
      <c r="I1619" s="145">
        <v>127.2</v>
      </c>
      <c r="J1619" s="145">
        <v>127.7</v>
      </c>
      <c r="K1619" s="145">
        <v>126.7</v>
      </c>
      <c r="L1619" s="104">
        <v>6000</v>
      </c>
      <c r="M1619" s="105">
        <f t="shared" ref="M1619" si="1275">IF(D1619="BUY",(K1619-F1619)*(L1619),(F1619-K1619)*(L1619))</f>
        <v>3000</v>
      </c>
      <c r="N1619" s="106">
        <f t="shared" ref="N1619" si="1276">M1619/(L1619)/F1619%</f>
        <v>0.39619651347068147</v>
      </c>
    </row>
    <row r="1620" spans="1:14">
      <c r="A1620" s="144">
        <v>28</v>
      </c>
      <c r="B1620" s="140">
        <v>42965</v>
      </c>
      <c r="C1620" s="104" t="s">
        <v>20</v>
      </c>
      <c r="D1620" s="104" t="s">
        <v>21</v>
      </c>
      <c r="E1620" s="104" t="s">
        <v>22</v>
      </c>
      <c r="F1620" s="145">
        <v>510</v>
      </c>
      <c r="G1620" s="145">
        <v>507</v>
      </c>
      <c r="H1620" s="145">
        <v>512</v>
      </c>
      <c r="I1620" s="145">
        <v>514</v>
      </c>
      <c r="J1620" s="145">
        <v>516</v>
      </c>
      <c r="K1620" s="145">
        <v>512</v>
      </c>
      <c r="L1620" s="104">
        <v>1800</v>
      </c>
      <c r="M1620" s="105">
        <f t="shared" ref="M1620" si="1277">IF(D1620="BUY",(K1620-F1620)*(L1620),(F1620-K1620)*(L1620))</f>
        <v>3600</v>
      </c>
      <c r="N1620" s="106">
        <f t="shared" ref="N1620" si="1278">M1620/(L1620)/F1620%</f>
        <v>0.39215686274509809</v>
      </c>
    </row>
    <row r="1621" spans="1:14">
      <c r="A1621" s="144">
        <v>29</v>
      </c>
      <c r="B1621" s="140">
        <v>42965</v>
      </c>
      <c r="C1621" s="104" t="s">
        <v>20</v>
      </c>
      <c r="D1621" s="104" t="s">
        <v>47</v>
      </c>
      <c r="E1621" s="104" t="s">
        <v>96</v>
      </c>
      <c r="F1621" s="145">
        <v>443</v>
      </c>
      <c r="G1621" s="145">
        <v>447</v>
      </c>
      <c r="H1621" s="145">
        <v>441</v>
      </c>
      <c r="I1621" s="145">
        <v>439</v>
      </c>
      <c r="J1621" s="145">
        <v>437</v>
      </c>
      <c r="K1621" s="145">
        <v>439</v>
      </c>
      <c r="L1621" s="104">
        <v>1500</v>
      </c>
      <c r="M1621" s="105">
        <f t="shared" ref="M1621" si="1279">IF(D1621="BUY",(K1621-F1621)*(L1621),(F1621-K1621)*(L1621))</f>
        <v>6000</v>
      </c>
      <c r="N1621" s="106">
        <f t="shared" ref="N1621" si="1280">M1621/(L1621)/F1621%</f>
        <v>0.90293453724604977</v>
      </c>
    </row>
    <row r="1622" spans="1:14">
      <c r="A1622" s="144">
        <v>30</v>
      </c>
      <c r="B1622" s="140">
        <v>42964</v>
      </c>
      <c r="C1622" s="104" t="s">
        <v>20</v>
      </c>
      <c r="D1622" s="104" t="s">
        <v>21</v>
      </c>
      <c r="E1622" s="104" t="s">
        <v>66</v>
      </c>
      <c r="F1622" s="145">
        <v>125.3</v>
      </c>
      <c r="G1622" s="145">
        <v>124.3</v>
      </c>
      <c r="H1622" s="145">
        <v>125.8</v>
      </c>
      <c r="I1622" s="145">
        <v>126.3</v>
      </c>
      <c r="J1622" s="145">
        <v>126.8</v>
      </c>
      <c r="K1622" s="145">
        <v>126.8</v>
      </c>
      <c r="L1622" s="104">
        <v>6000</v>
      </c>
      <c r="M1622" s="105">
        <f t="shared" ref="M1622" si="1281">IF(D1622="BUY",(K1622-F1622)*(L1622),(F1622-K1622)*(L1622))</f>
        <v>9000</v>
      </c>
      <c r="N1622" s="106">
        <f t="shared" ref="N1622" si="1282">M1622/(L1622)/F1622%</f>
        <v>1.197126895450918</v>
      </c>
    </row>
    <row r="1623" spans="1:14">
      <c r="A1623" s="144">
        <v>31</v>
      </c>
      <c r="B1623" s="140">
        <v>42964</v>
      </c>
      <c r="C1623" s="104" t="s">
        <v>20</v>
      </c>
      <c r="D1623" s="104" t="s">
        <v>21</v>
      </c>
      <c r="E1623" s="104" t="s">
        <v>66</v>
      </c>
      <c r="F1623" s="145">
        <v>121</v>
      </c>
      <c r="G1623" s="145">
        <v>120.5</v>
      </c>
      <c r="H1623" s="145">
        <v>121.5</v>
      </c>
      <c r="I1623" s="145">
        <v>122</v>
      </c>
      <c r="J1623" s="145">
        <v>122.5</v>
      </c>
      <c r="K1623" s="145">
        <v>122.5</v>
      </c>
      <c r="L1623" s="104">
        <v>6000</v>
      </c>
      <c r="M1623" s="105">
        <f t="shared" ref="M1623" si="1283">IF(D1623="BUY",(K1623-F1623)*(L1623),(F1623-K1623)*(L1623))</f>
        <v>9000</v>
      </c>
      <c r="N1623" s="106">
        <f t="shared" ref="N1623" si="1284">M1623/(L1623)/F1623%</f>
        <v>1.2396694214876034</v>
      </c>
    </row>
    <row r="1624" spans="1:14">
      <c r="A1624" s="144">
        <v>32</v>
      </c>
      <c r="B1624" s="140">
        <v>42963</v>
      </c>
      <c r="C1624" s="104" t="s">
        <v>20</v>
      </c>
      <c r="D1624" s="104" t="s">
        <v>47</v>
      </c>
      <c r="E1624" s="104" t="s">
        <v>52</v>
      </c>
      <c r="F1624" s="145">
        <v>276.5</v>
      </c>
      <c r="G1624" s="145">
        <v>278.5</v>
      </c>
      <c r="H1624" s="145">
        <v>275.5</v>
      </c>
      <c r="I1624" s="145">
        <v>274.5</v>
      </c>
      <c r="J1624" s="145">
        <v>273.5</v>
      </c>
      <c r="K1624" s="145">
        <v>275.5</v>
      </c>
      <c r="L1624" s="104">
        <v>3000</v>
      </c>
      <c r="M1624" s="105">
        <f t="shared" ref="M1624" si="1285">IF(D1624="BUY",(K1624-F1624)*(L1624),(F1624-K1624)*(L1624))</f>
        <v>3000</v>
      </c>
      <c r="N1624" s="106">
        <f t="shared" ref="N1624" si="1286">M1624/(L1624)/F1624%</f>
        <v>0.36166365280289331</v>
      </c>
    </row>
    <row r="1625" spans="1:14">
      <c r="A1625" s="144">
        <v>33</v>
      </c>
      <c r="B1625" s="140">
        <v>42963</v>
      </c>
      <c r="C1625" s="104" t="s">
        <v>20</v>
      </c>
      <c r="D1625" s="104" t="s">
        <v>47</v>
      </c>
      <c r="E1625" s="104" t="s">
        <v>66</v>
      </c>
      <c r="F1625" s="145">
        <v>117.5</v>
      </c>
      <c r="G1625" s="145">
        <v>118.5</v>
      </c>
      <c r="H1625" s="145">
        <v>117</v>
      </c>
      <c r="I1625" s="145">
        <v>116.5</v>
      </c>
      <c r="J1625" s="145">
        <v>116</v>
      </c>
      <c r="K1625" s="145">
        <v>116.5</v>
      </c>
      <c r="L1625" s="104">
        <v>6000</v>
      </c>
      <c r="M1625" s="105">
        <f t="shared" ref="M1625" si="1287">IF(D1625="BUY",(K1625-F1625)*(L1625),(F1625-K1625)*(L1625))</f>
        <v>6000</v>
      </c>
      <c r="N1625" s="106">
        <f t="shared" ref="N1625" si="1288">M1625/(L1625)/F1625%</f>
        <v>0.85106382978723405</v>
      </c>
    </row>
    <row r="1626" spans="1:14">
      <c r="A1626" s="144">
        <v>34</v>
      </c>
      <c r="B1626" s="140">
        <v>42963</v>
      </c>
      <c r="C1626" s="104" t="s">
        <v>20</v>
      </c>
      <c r="D1626" s="104" t="s">
        <v>21</v>
      </c>
      <c r="E1626" s="104" t="s">
        <v>245</v>
      </c>
      <c r="F1626" s="145">
        <v>224</v>
      </c>
      <c r="G1626" s="145">
        <v>222</v>
      </c>
      <c r="H1626" s="145">
        <v>225</v>
      </c>
      <c r="I1626" s="145">
        <v>226</v>
      </c>
      <c r="J1626" s="145">
        <v>227</v>
      </c>
      <c r="K1626" s="145">
        <v>227</v>
      </c>
      <c r="L1626" s="104">
        <v>3000</v>
      </c>
      <c r="M1626" s="105">
        <f t="shared" ref="M1626" si="1289">IF(D1626="BUY",(K1626-F1626)*(L1626),(F1626-K1626)*(L1626))</f>
        <v>9000</v>
      </c>
      <c r="N1626" s="106">
        <f t="shared" ref="N1626" si="1290">M1626/(L1626)/F1626%</f>
        <v>1.3392857142857142</v>
      </c>
    </row>
    <row r="1627" spans="1:14">
      <c r="A1627" s="144">
        <v>35</v>
      </c>
      <c r="B1627" s="140">
        <v>42961</v>
      </c>
      <c r="C1627" s="104" t="s">
        <v>20</v>
      </c>
      <c r="D1627" s="104" t="s">
        <v>21</v>
      </c>
      <c r="E1627" s="104" t="s">
        <v>128</v>
      </c>
      <c r="F1627" s="145">
        <v>30.55</v>
      </c>
      <c r="G1627" s="145">
        <v>29.7</v>
      </c>
      <c r="H1627" s="145">
        <v>31</v>
      </c>
      <c r="I1627" s="145">
        <v>31.5</v>
      </c>
      <c r="J1627" s="145">
        <v>32</v>
      </c>
      <c r="K1627" s="145">
        <v>32</v>
      </c>
      <c r="L1627" s="104">
        <v>7125</v>
      </c>
      <c r="M1627" s="105">
        <f t="shared" ref="M1627" si="1291">IF(D1627="BUY",(K1627-F1627)*(L1627),(F1627-K1627)*(L1627))</f>
        <v>10331.249999999995</v>
      </c>
      <c r="N1627" s="106">
        <f t="shared" ref="N1627" si="1292">M1627/(L1627)/F1627%</f>
        <v>4.746317512274957</v>
      </c>
    </row>
    <row r="1628" spans="1:14">
      <c r="A1628" s="144">
        <v>36</v>
      </c>
      <c r="B1628" s="140">
        <v>42961</v>
      </c>
      <c r="C1628" s="104" t="s">
        <v>20</v>
      </c>
      <c r="D1628" s="104" t="s">
        <v>21</v>
      </c>
      <c r="E1628" s="104" t="s">
        <v>23</v>
      </c>
      <c r="F1628" s="145">
        <v>530</v>
      </c>
      <c r="G1628" s="145">
        <v>527</v>
      </c>
      <c r="H1628" s="145">
        <v>531.5</v>
      </c>
      <c r="I1628" s="145">
        <v>533</v>
      </c>
      <c r="J1628" s="145">
        <v>534.5</v>
      </c>
      <c r="K1628" s="145">
        <v>534.5</v>
      </c>
      <c r="L1628" s="104">
        <v>2000</v>
      </c>
      <c r="M1628" s="105">
        <f t="shared" ref="M1628" si="1293">IF(D1628="BUY",(K1628-F1628)*(L1628),(F1628-K1628)*(L1628))</f>
        <v>9000</v>
      </c>
      <c r="N1628" s="106">
        <f t="shared" ref="N1628" si="1294">M1628/(L1628)/F1628%</f>
        <v>0.84905660377358494</v>
      </c>
    </row>
    <row r="1629" spans="1:14">
      <c r="A1629" s="144">
        <v>37</v>
      </c>
      <c r="B1629" s="140">
        <v>42958</v>
      </c>
      <c r="C1629" s="104" t="s">
        <v>20</v>
      </c>
      <c r="D1629" s="104" t="s">
        <v>47</v>
      </c>
      <c r="E1629" s="104" t="s">
        <v>83</v>
      </c>
      <c r="F1629" s="145">
        <v>148.5</v>
      </c>
      <c r="G1629" s="145">
        <v>150.5</v>
      </c>
      <c r="H1629" s="145">
        <v>147.5</v>
      </c>
      <c r="I1629" s="145">
        <v>146.5</v>
      </c>
      <c r="J1629" s="145">
        <v>145.5</v>
      </c>
      <c r="K1629" s="145">
        <v>145.5</v>
      </c>
      <c r="L1629" s="104">
        <v>3500</v>
      </c>
      <c r="M1629" s="105">
        <f t="shared" ref="M1629" si="1295">IF(D1629="BUY",(K1629-F1629)*(L1629),(F1629-K1629)*(L1629))</f>
        <v>10500</v>
      </c>
      <c r="N1629" s="106">
        <f t="shared" ref="N1629" si="1296">M1629/(L1629)/F1629%</f>
        <v>2.0202020202020199</v>
      </c>
    </row>
    <row r="1630" spans="1:14">
      <c r="A1630" s="144">
        <v>38</v>
      </c>
      <c r="B1630" s="140">
        <v>42958</v>
      </c>
      <c r="C1630" s="104" t="s">
        <v>20</v>
      </c>
      <c r="D1630" s="104" t="s">
        <v>47</v>
      </c>
      <c r="E1630" s="104" t="s">
        <v>55</v>
      </c>
      <c r="F1630" s="145">
        <v>1566</v>
      </c>
      <c r="G1630" s="145">
        <v>1578</v>
      </c>
      <c r="H1630" s="145">
        <v>1560</v>
      </c>
      <c r="I1630" s="145">
        <v>1554</v>
      </c>
      <c r="J1630" s="145">
        <v>1548</v>
      </c>
      <c r="K1630" s="145">
        <v>1548</v>
      </c>
      <c r="L1630" s="104">
        <v>500</v>
      </c>
      <c r="M1630" s="105">
        <f t="shared" ref="M1630" si="1297">IF(D1630="BUY",(K1630-F1630)*(L1630),(F1630-K1630)*(L1630))</f>
        <v>9000</v>
      </c>
      <c r="N1630" s="106">
        <f t="shared" ref="N1630" si="1298">M1630/(L1630)/F1630%</f>
        <v>1.1494252873563218</v>
      </c>
    </row>
    <row r="1631" spans="1:14">
      <c r="A1631" s="144">
        <v>39</v>
      </c>
      <c r="B1631" s="140">
        <v>42958</v>
      </c>
      <c r="C1631" s="104" t="s">
        <v>20</v>
      </c>
      <c r="D1631" s="104" t="s">
        <v>47</v>
      </c>
      <c r="E1631" s="104" t="s">
        <v>65</v>
      </c>
      <c r="F1631" s="145">
        <v>287</v>
      </c>
      <c r="G1631" s="145">
        <v>289</v>
      </c>
      <c r="H1631" s="145">
        <v>286</v>
      </c>
      <c r="I1631" s="145">
        <v>285</v>
      </c>
      <c r="J1631" s="145">
        <v>284</v>
      </c>
      <c r="K1631" s="145">
        <v>284</v>
      </c>
      <c r="L1631" s="104">
        <v>3500</v>
      </c>
      <c r="M1631" s="105">
        <f t="shared" ref="M1631" si="1299">IF(D1631="BUY",(K1631-F1631)*(L1631),(F1631-K1631)*(L1631))</f>
        <v>10500</v>
      </c>
      <c r="N1631" s="106">
        <f t="shared" ref="N1631" si="1300">M1631/(L1631)/F1631%</f>
        <v>1.0452961672473868</v>
      </c>
    </row>
    <row r="1632" spans="1:14">
      <c r="A1632" s="144">
        <v>40</v>
      </c>
      <c r="B1632" s="140">
        <v>42957</v>
      </c>
      <c r="C1632" s="104" t="s">
        <v>20</v>
      </c>
      <c r="D1632" s="104" t="s">
        <v>21</v>
      </c>
      <c r="E1632" s="104" t="s">
        <v>67</v>
      </c>
      <c r="F1632" s="145">
        <v>242.5</v>
      </c>
      <c r="G1632" s="145">
        <v>240.5</v>
      </c>
      <c r="H1632" s="145">
        <v>243.5</v>
      </c>
      <c r="I1632" s="145">
        <v>244.5</v>
      </c>
      <c r="J1632" s="145">
        <v>245.5</v>
      </c>
      <c r="K1632" s="145">
        <v>244.5</v>
      </c>
      <c r="L1632" s="104">
        <v>3500</v>
      </c>
      <c r="M1632" s="105">
        <f t="shared" ref="M1632" si="1301">IF(D1632="BUY",(K1632-F1632)*(L1632),(F1632-K1632)*(L1632))</f>
        <v>7000</v>
      </c>
      <c r="N1632" s="106">
        <f t="shared" ref="N1632" si="1302">M1632/(L1632)/F1632%</f>
        <v>0.82474226804123718</v>
      </c>
    </row>
    <row r="1633" spans="1:14">
      <c r="A1633" s="144">
        <v>41</v>
      </c>
      <c r="B1633" s="140">
        <v>42957</v>
      </c>
      <c r="C1633" s="104" t="s">
        <v>20</v>
      </c>
      <c r="D1633" s="104" t="s">
        <v>47</v>
      </c>
      <c r="E1633" s="104" t="s">
        <v>66</v>
      </c>
      <c r="F1633" s="145">
        <v>127</v>
      </c>
      <c r="G1633" s="145">
        <v>128</v>
      </c>
      <c r="H1633" s="145">
        <v>126.5</v>
      </c>
      <c r="I1633" s="145">
        <v>126</v>
      </c>
      <c r="J1633" s="145">
        <v>125.5</v>
      </c>
      <c r="K1633" s="145">
        <v>125.5</v>
      </c>
      <c r="L1633" s="104">
        <v>6000</v>
      </c>
      <c r="M1633" s="105">
        <f t="shared" ref="M1633" si="1303">IF(D1633="BUY",(K1633-F1633)*(L1633),(F1633-K1633)*(L1633))</f>
        <v>9000</v>
      </c>
      <c r="N1633" s="106">
        <f t="shared" ref="N1633" si="1304">M1633/(L1633)/F1633%</f>
        <v>1.1811023622047243</v>
      </c>
    </row>
    <row r="1634" spans="1:14">
      <c r="A1634" s="144">
        <v>42</v>
      </c>
      <c r="B1634" s="140">
        <v>42957</v>
      </c>
      <c r="C1634" s="104" t="s">
        <v>20</v>
      </c>
      <c r="D1634" s="104" t="s">
        <v>47</v>
      </c>
      <c r="E1634" s="104" t="s">
        <v>243</v>
      </c>
      <c r="F1634" s="145">
        <v>392.8</v>
      </c>
      <c r="G1634" s="145">
        <v>398.5</v>
      </c>
      <c r="H1634" s="145">
        <v>390</v>
      </c>
      <c r="I1634" s="145">
        <v>387</v>
      </c>
      <c r="J1634" s="145">
        <v>384</v>
      </c>
      <c r="K1634" s="145">
        <v>384</v>
      </c>
      <c r="L1634" s="104">
        <v>1500</v>
      </c>
      <c r="M1634" s="105">
        <f t="shared" ref="M1634" si="1305">IF(D1634="BUY",(K1634-F1634)*(L1634),(F1634-K1634)*(L1634))</f>
        <v>13200.000000000016</v>
      </c>
      <c r="N1634" s="106">
        <f t="shared" ref="N1634:N1635" si="1306">M1634/(L1634)/F1634%</f>
        <v>2.2403258655804512</v>
      </c>
    </row>
    <row r="1635" spans="1:14">
      <c r="A1635" s="144">
        <v>43</v>
      </c>
      <c r="B1635" s="140">
        <v>42956</v>
      </c>
      <c r="C1635" s="104" t="s">
        <v>20</v>
      </c>
      <c r="D1635" s="104" t="s">
        <v>21</v>
      </c>
      <c r="E1635" s="104" t="s">
        <v>242</v>
      </c>
      <c r="F1635" s="145">
        <v>72.5</v>
      </c>
      <c r="G1635" s="145">
        <v>71.5</v>
      </c>
      <c r="H1635" s="145">
        <v>73</v>
      </c>
      <c r="I1635" s="145">
        <v>73.5</v>
      </c>
      <c r="J1635" s="145">
        <v>74</v>
      </c>
      <c r="K1635" s="145">
        <v>71.5</v>
      </c>
      <c r="L1635" s="104">
        <v>8500</v>
      </c>
      <c r="M1635" s="105">
        <f t="shared" ref="M1635" si="1307">IF(D1635="BUY",(K1635-F1635)*(L1635),(F1635-K1635)*(L1635))</f>
        <v>-8500</v>
      </c>
      <c r="N1635" s="146">
        <f t="shared" si="1306"/>
        <v>-1.3793103448275863</v>
      </c>
    </row>
    <row r="1636" spans="1:14">
      <c r="A1636" s="144">
        <v>44</v>
      </c>
      <c r="B1636" s="140">
        <v>42956</v>
      </c>
      <c r="C1636" s="104" t="s">
        <v>20</v>
      </c>
      <c r="D1636" s="104" t="s">
        <v>21</v>
      </c>
      <c r="E1636" s="104" t="s">
        <v>76</v>
      </c>
      <c r="F1636" s="145">
        <v>129.5</v>
      </c>
      <c r="G1636" s="145">
        <v>128.5</v>
      </c>
      <c r="H1636" s="145">
        <v>130</v>
      </c>
      <c r="I1636" s="145">
        <v>130.5</v>
      </c>
      <c r="J1636" s="145">
        <v>131</v>
      </c>
      <c r="K1636" s="145">
        <v>131</v>
      </c>
      <c r="L1636" s="104">
        <v>6000</v>
      </c>
      <c r="M1636" s="105">
        <f t="shared" ref="M1636" si="1308">IF(D1636="BUY",(K1636-F1636)*(L1636),(F1636-K1636)*(L1636))</f>
        <v>9000</v>
      </c>
      <c r="N1636" s="106">
        <f t="shared" ref="N1636" si="1309">M1636/(L1636)/F1636%</f>
        <v>1.1583011583011584</v>
      </c>
    </row>
    <row r="1637" spans="1:14">
      <c r="A1637" s="144">
        <v>45</v>
      </c>
      <c r="B1637" s="140">
        <v>42955</v>
      </c>
      <c r="C1637" s="104" t="s">
        <v>20</v>
      </c>
      <c r="D1637" s="104" t="s">
        <v>21</v>
      </c>
      <c r="E1637" s="104" t="s">
        <v>241</v>
      </c>
      <c r="F1637" s="145">
        <v>113.5</v>
      </c>
      <c r="G1637" s="145">
        <v>112.5</v>
      </c>
      <c r="H1637" s="145">
        <v>114</v>
      </c>
      <c r="I1637" s="145">
        <v>114.5</v>
      </c>
      <c r="J1637" s="145">
        <v>115</v>
      </c>
      <c r="K1637" s="145">
        <v>114.5</v>
      </c>
      <c r="L1637" s="104">
        <v>7000</v>
      </c>
      <c r="M1637" s="105">
        <f t="shared" ref="M1637" si="1310">IF(D1637="BUY",(K1637-F1637)*(L1637),(F1637-K1637)*(L1637))</f>
        <v>7000</v>
      </c>
      <c r="N1637" s="106">
        <f t="shared" ref="N1637" si="1311">M1637/(L1637)/F1637%</f>
        <v>0.88105726872246692</v>
      </c>
    </row>
    <row r="1638" spans="1:14">
      <c r="A1638" s="144">
        <v>46</v>
      </c>
      <c r="B1638" s="140">
        <v>42955</v>
      </c>
      <c r="C1638" s="104" t="s">
        <v>20</v>
      </c>
      <c r="D1638" s="104" t="s">
        <v>21</v>
      </c>
      <c r="E1638" s="104" t="s">
        <v>65</v>
      </c>
      <c r="F1638" s="145">
        <v>301</v>
      </c>
      <c r="G1638" s="145">
        <v>299</v>
      </c>
      <c r="H1638" s="145">
        <v>302</v>
      </c>
      <c r="I1638" s="145">
        <v>303</v>
      </c>
      <c r="J1638" s="145">
        <v>304</v>
      </c>
      <c r="K1638" s="145">
        <v>302</v>
      </c>
      <c r="L1638" s="104">
        <v>3500</v>
      </c>
      <c r="M1638" s="105">
        <f t="shared" ref="M1638:M1639" si="1312">IF(D1638="BUY",(K1638-F1638)*(L1638),(F1638-K1638)*(L1638))</f>
        <v>3500</v>
      </c>
      <c r="N1638" s="106">
        <f t="shared" ref="N1638:N1639" si="1313">M1638/(L1638)/F1638%</f>
        <v>0.33222591362126247</v>
      </c>
    </row>
    <row r="1639" spans="1:14">
      <c r="A1639" s="144">
        <v>47</v>
      </c>
      <c r="B1639" s="140">
        <v>42954</v>
      </c>
      <c r="C1639" s="104" t="s">
        <v>20</v>
      </c>
      <c r="D1639" s="104" t="s">
        <v>21</v>
      </c>
      <c r="E1639" s="104" t="s">
        <v>65</v>
      </c>
      <c r="F1639" s="145">
        <v>292</v>
      </c>
      <c r="G1639" s="145">
        <v>290</v>
      </c>
      <c r="H1639" s="145">
        <v>293</v>
      </c>
      <c r="I1639" s="145">
        <v>294</v>
      </c>
      <c r="J1639" s="145">
        <v>295</v>
      </c>
      <c r="K1639" s="145">
        <v>293</v>
      </c>
      <c r="L1639" s="104">
        <v>3500</v>
      </c>
      <c r="M1639" s="105">
        <f t="shared" si="1312"/>
        <v>3500</v>
      </c>
      <c r="N1639" s="106">
        <f t="shared" si="1313"/>
        <v>0.34246575342465752</v>
      </c>
    </row>
    <row r="1640" spans="1:14">
      <c r="A1640" s="144">
        <v>48</v>
      </c>
      <c r="B1640" s="140">
        <v>42954</v>
      </c>
      <c r="C1640" s="104" t="s">
        <v>20</v>
      </c>
      <c r="D1640" s="104" t="s">
        <v>21</v>
      </c>
      <c r="E1640" s="104" t="s">
        <v>240</v>
      </c>
      <c r="F1640" s="145">
        <v>123</v>
      </c>
      <c r="G1640" s="145">
        <v>122</v>
      </c>
      <c r="H1640" s="145">
        <v>123.5</v>
      </c>
      <c r="I1640" s="145">
        <v>124</v>
      </c>
      <c r="J1640" s="145">
        <v>124.5</v>
      </c>
      <c r="K1640" s="145">
        <v>123.5</v>
      </c>
      <c r="L1640" s="104">
        <v>8000</v>
      </c>
      <c r="M1640" s="105">
        <f t="shared" ref="M1640" si="1314">IF(D1640="BUY",(K1640-F1640)*(L1640),(F1640-K1640)*(L1640))</f>
        <v>4000</v>
      </c>
      <c r="N1640" s="106">
        <f t="shared" ref="N1640" si="1315">M1640/(L1640)/F1640%</f>
        <v>0.4065040650406504</v>
      </c>
    </row>
    <row r="1641" spans="1:14">
      <c r="A1641" s="144">
        <v>49</v>
      </c>
      <c r="B1641" s="140">
        <v>42954</v>
      </c>
      <c r="C1641" s="104" t="s">
        <v>20</v>
      </c>
      <c r="D1641" s="104" t="s">
        <v>21</v>
      </c>
      <c r="E1641" s="104" t="s">
        <v>66</v>
      </c>
      <c r="F1641" s="145">
        <v>130.5</v>
      </c>
      <c r="G1641" s="145">
        <v>129.5</v>
      </c>
      <c r="H1641" s="145">
        <v>131</v>
      </c>
      <c r="I1641" s="145">
        <v>131.5</v>
      </c>
      <c r="J1641" s="145">
        <v>132</v>
      </c>
      <c r="K1641" s="145">
        <v>131.5</v>
      </c>
      <c r="L1641" s="104">
        <v>6000</v>
      </c>
      <c r="M1641" s="105">
        <f t="shared" ref="M1641" si="1316">IF(D1641="BUY",(K1641-F1641)*(L1641),(F1641-K1641)*(L1641))</f>
        <v>6000</v>
      </c>
      <c r="N1641" s="106">
        <f t="shared" ref="N1641" si="1317">M1641/(L1641)/F1641%</f>
        <v>0.76628352490421459</v>
      </c>
    </row>
    <row r="1642" spans="1:14">
      <c r="A1642" s="144">
        <v>50</v>
      </c>
      <c r="B1642" s="140">
        <v>42954</v>
      </c>
      <c r="C1642" s="104" t="s">
        <v>20</v>
      </c>
      <c r="D1642" s="104" t="s">
        <v>21</v>
      </c>
      <c r="E1642" s="104" t="s">
        <v>65</v>
      </c>
      <c r="F1642" s="145">
        <v>292</v>
      </c>
      <c r="G1642" s="145">
        <v>290</v>
      </c>
      <c r="H1642" s="145">
        <v>293</v>
      </c>
      <c r="I1642" s="145">
        <v>294</v>
      </c>
      <c r="J1642" s="145">
        <v>295</v>
      </c>
      <c r="K1642" s="145">
        <v>293</v>
      </c>
      <c r="L1642" s="104">
        <v>3500</v>
      </c>
      <c r="M1642" s="105">
        <f t="shared" ref="M1642" si="1318">IF(D1642="BUY",(K1642-F1642)*(L1642),(F1642-K1642)*(L1642))</f>
        <v>3500</v>
      </c>
      <c r="N1642" s="106">
        <f t="shared" ref="N1642" si="1319">M1642/(L1642)/F1642%</f>
        <v>0.34246575342465752</v>
      </c>
    </row>
    <row r="1643" spans="1:14">
      <c r="A1643" s="144">
        <v>51</v>
      </c>
      <c r="B1643" s="140">
        <v>42951</v>
      </c>
      <c r="C1643" s="104" t="s">
        <v>20</v>
      </c>
      <c r="D1643" s="104" t="s">
        <v>21</v>
      </c>
      <c r="E1643" s="104" t="s">
        <v>22</v>
      </c>
      <c r="F1643" s="145">
        <v>501</v>
      </c>
      <c r="G1643" s="145">
        <v>497</v>
      </c>
      <c r="H1643" s="145">
        <v>503</v>
      </c>
      <c r="I1643" s="145">
        <v>505</v>
      </c>
      <c r="J1643" s="145">
        <v>507</v>
      </c>
      <c r="K1643" s="145">
        <v>507</v>
      </c>
      <c r="L1643" s="104">
        <v>1800</v>
      </c>
      <c r="M1643" s="105">
        <f t="shared" ref="M1643" si="1320">IF(D1643="BUY",(K1643-F1643)*(L1643),(F1643-K1643)*(L1643))</f>
        <v>10800</v>
      </c>
      <c r="N1643" s="106">
        <f t="shared" ref="N1643" si="1321">M1643/(L1643)/F1643%</f>
        <v>1.1976047904191618</v>
      </c>
    </row>
    <row r="1644" spans="1:14">
      <c r="A1644" s="144">
        <v>52</v>
      </c>
      <c r="B1644" s="140">
        <v>42951</v>
      </c>
      <c r="C1644" s="104" t="s">
        <v>20</v>
      </c>
      <c r="D1644" s="104" t="s">
        <v>21</v>
      </c>
      <c r="E1644" s="104" t="s">
        <v>239</v>
      </c>
      <c r="F1644" s="145">
        <v>286</v>
      </c>
      <c r="G1644" s="145">
        <v>284</v>
      </c>
      <c r="H1644" s="145">
        <v>287</v>
      </c>
      <c r="I1644" s="145">
        <v>288</v>
      </c>
      <c r="J1644" s="145">
        <v>289</v>
      </c>
      <c r="K1644" s="145">
        <v>288</v>
      </c>
      <c r="L1644" s="104">
        <v>3200</v>
      </c>
      <c r="M1644" s="105">
        <f t="shared" ref="M1644" si="1322">IF(D1644="BUY",(K1644-F1644)*(L1644),(F1644-K1644)*(L1644))</f>
        <v>6400</v>
      </c>
      <c r="N1644" s="106">
        <f t="shared" ref="N1644" si="1323">M1644/(L1644)/F1644%</f>
        <v>0.69930069930069938</v>
      </c>
    </row>
    <row r="1645" spans="1:14">
      <c r="A1645" s="144">
        <v>53</v>
      </c>
      <c r="B1645" s="140">
        <v>42951</v>
      </c>
      <c r="C1645" s="104" t="s">
        <v>20</v>
      </c>
      <c r="D1645" s="104" t="s">
        <v>21</v>
      </c>
      <c r="E1645" s="104" t="s">
        <v>238</v>
      </c>
      <c r="F1645" s="145">
        <v>3900</v>
      </c>
      <c r="G1645" s="145">
        <v>3870</v>
      </c>
      <c r="H1645" s="145">
        <v>3920</v>
      </c>
      <c r="I1645" s="145">
        <v>3940</v>
      </c>
      <c r="J1645" s="145">
        <v>3960</v>
      </c>
      <c r="K1645" s="145">
        <v>3960</v>
      </c>
      <c r="L1645" s="104">
        <v>200</v>
      </c>
      <c r="M1645" s="105">
        <f t="shared" ref="M1645" si="1324">IF(D1645="BUY",(K1645-F1645)*(L1645),(F1645-K1645)*(L1645))</f>
        <v>12000</v>
      </c>
      <c r="N1645" s="106">
        <f t="shared" ref="N1645" si="1325">M1645/(L1645)/F1645%</f>
        <v>1.5384615384615385</v>
      </c>
    </row>
    <row r="1646" spans="1:14">
      <c r="A1646" s="144">
        <v>54</v>
      </c>
      <c r="B1646" s="140">
        <v>42951</v>
      </c>
      <c r="C1646" s="104" t="s">
        <v>20</v>
      </c>
      <c r="D1646" s="104" t="s">
        <v>21</v>
      </c>
      <c r="E1646" s="104" t="s">
        <v>65</v>
      </c>
      <c r="F1646" s="145">
        <v>284</v>
      </c>
      <c r="G1646" s="145">
        <v>282</v>
      </c>
      <c r="H1646" s="145">
        <v>285</v>
      </c>
      <c r="I1646" s="145">
        <v>286</v>
      </c>
      <c r="J1646" s="145">
        <v>287</v>
      </c>
      <c r="K1646" s="145">
        <v>287</v>
      </c>
      <c r="L1646" s="104">
        <v>3500</v>
      </c>
      <c r="M1646" s="105">
        <f t="shared" ref="M1646" si="1326">IF(D1646="BUY",(K1646-F1646)*(L1646),(F1646-K1646)*(L1646))</f>
        <v>10500</v>
      </c>
      <c r="N1646" s="106">
        <f t="shared" ref="N1646" si="1327">M1646/(L1646)/F1646%</f>
        <v>1.0563380281690142</v>
      </c>
    </row>
    <row r="1647" spans="1:14">
      <c r="A1647" s="144">
        <v>55</v>
      </c>
      <c r="B1647" s="140">
        <v>42950</v>
      </c>
      <c r="C1647" s="104" t="s">
        <v>20</v>
      </c>
      <c r="D1647" s="104" t="s">
        <v>21</v>
      </c>
      <c r="E1647" s="104" t="s">
        <v>55</v>
      </c>
      <c r="F1647" s="145">
        <v>1658</v>
      </c>
      <c r="G1647" s="145">
        <v>1644</v>
      </c>
      <c r="H1647" s="145">
        <v>1666</v>
      </c>
      <c r="I1647" s="145">
        <v>1674</v>
      </c>
      <c r="J1647" s="145">
        <v>1682</v>
      </c>
      <c r="K1647" s="145">
        <v>1666</v>
      </c>
      <c r="L1647" s="104">
        <v>500</v>
      </c>
      <c r="M1647" s="105">
        <f t="shared" ref="M1647:M1652" si="1328">IF(D1647="BUY",(K1647-F1647)*(L1647),(F1647-K1647)*(L1647))</f>
        <v>4000</v>
      </c>
      <c r="N1647" s="106">
        <f t="shared" ref="N1647:N1654" si="1329">M1647/(L1647)/F1647%</f>
        <v>0.48250904704463216</v>
      </c>
    </row>
    <row r="1648" spans="1:14">
      <c r="A1648" s="144">
        <v>56</v>
      </c>
      <c r="B1648" s="140">
        <v>42950</v>
      </c>
      <c r="C1648" s="104" t="s">
        <v>20</v>
      </c>
      <c r="D1648" s="104" t="s">
        <v>21</v>
      </c>
      <c r="E1648" s="104" t="s">
        <v>237</v>
      </c>
      <c r="F1648" s="145">
        <v>268.5</v>
      </c>
      <c r="G1648" s="145">
        <v>265.5</v>
      </c>
      <c r="H1648" s="145">
        <v>270</v>
      </c>
      <c r="I1648" s="145">
        <v>271.5</v>
      </c>
      <c r="J1648" s="145">
        <v>273</v>
      </c>
      <c r="K1648" s="145">
        <v>273</v>
      </c>
      <c r="L1648" s="104">
        <v>2500</v>
      </c>
      <c r="M1648" s="105">
        <f t="shared" si="1328"/>
        <v>11250</v>
      </c>
      <c r="N1648" s="106">
        <f t="shared" si="1329"/>
        <v>1.6759776536312849</v>
      </c>
    </row>
    <row r="1649" spans="1:14">
      <c r="A1649" s="144">
        <v>57</v>
      </c>
      <c r="B1649" s="140">
        <v>42950</v>
      </c>
      <c r="C1649" s="104" t="s">
        <v>20</v>
      </c>
      <c r="D1649" s="104" t="s">
        <v>21</v>
      </c>
      <c r="E1649" s="104" t="s">
        <v>68</v>
      </c>
      <c r="F1649" s="145">
        <v>400</v>
      </c>
      <c r="G1649" s="145">
        <v>396</v>
      </c>
      <c r="H1649" s="145">
        <v>402</v>
      </c>
      <c r="I1649" s="145">
        <v>404</v>
      </c>
      <c r="J1649" s="145">
        <v>406</v>
      </c>
      <c r="K1649" s="145">
        <v>406</v>
      </c>
      <c r="L1649" s="104">
        <v>1575</v>
      </c>
      <c r="M1649" s="105">
        <f t="shared" si="1328"/>
        <v>9450</v>
      </c>
      <c r="N1649" s="106">
        <f t="shared" si="1329"/>
        <v>1.5</v>
      </c>
    </row>
    <row r="1650" spans="1:14">
      <c r="A1650" s="144">
        <v>58</v>
      </c>
      <c r="B1650" s="140">
        <v>42949</v>
      </c>
      <c r="C1650" s="104" t="s">
        <v>20</v>
      </c>
      <c r="D1650" s="104" t="s">
        <v>21</v>
      </c>
      <c r="E1650" s="104" t="s">
        <v>236</v>
      </c>
      <c r="F1650" s="145">
        <v>1762</v>
      </c>
      <c r="G1650" s="145">
        <v>1746</v>
      </c>
      <c r="H1650" s="145">
        <v>1770</v>
      </c>
      <c r="I1650" s="145">
        <v>1778</v>
      </c>
      <c r="J1650" s="145">
        <v>1786</v>
      </c>
      <c r="K1650" s="145">
        <v>1778</v>
      </c>
      <c r="L1650" s="104">
        <v>400</v>
      </c>
      <c r="M1650" s="105">
        <f t="shared" si="1328"/>
        <v>6400</v>
      </c>
      <c r="N1650" s="106">
        <f t="shared" si="1329"/>
        <v>0.90805902383654935</v>
      </c>
    </row>
    <row r="1651" spans="1:14">
      <c r="A1651" s="144">
        <v>59</v>
      </c>
      <c r="B1651" s="140">
        <v>42949</v>
      </c>
      <c r="C1651" s="104" t="s">
        <v>20</v>
      </c>
      <c r="D1651" s="104" t="s">
        <v>21</v>
      </c>
      <c r="E1651" s="104" t="s">
        <v>61</v>
      </c>
      <c r="F1651" s="145">
        <v>157</v>
      </c>
      <c r="G1651" s="145">
        <v>155</v>
      </c>
      <c r="H1651" s="145">
        <v>158</v>
      </c>
      <c r="I1651" s="145">
        <v>159</v>
      </c>
      <c r="J1651" s="145">
        <v>160</v>
      </c>
      <c r="K1651" s="145">
        <v>160</v>
      </c>
      <c r="L1651" s="104">
        <v>4500</v>
      </c>
      <c r="M1651" s="105">
        <f t="shared" si="1328"/>
        <v>13500</v>
      </c>
      <c r="N1651" s="106">
        <f t="shared" si="1329"/>
        <v>1.910828025477707</v>
      </c>
    </row>
    <row r="1652" spans="1:14">
      <c r="A1652" s="144">
        <v>60</v>
      </c>
      <c r="B1652" s="140">
        <v>42949</v>
      </c>
      <c r="C1652" s="104" t="s">
        <v>20</v>
      </c>
      <c r="D1652" s="104" t="s">
        <v>21</v>
      </c>
      <c r="E1652" s="104" t="s">
        <v>235</v>
      </c>
      <c r="F1652" s="145">
        <v>175.5</v>
      </c>
      <c r="G1652" s="145">
        <v>173.5</v>
      </c>
      <c r="H1652" s="145">
        <v>176.5</v>
      </c>
      <c r="I1652" s="145">
        <v>177.5</v>
      </c>
      <c r="J1652" s="145">
        <v>178.5</v>
      </c>
      <c r="K1652" s="145">
        <v>176.5</v>
      </c>
      <c r="L1652" s="104">
        <v>4500</v>
      </c>
      <c r="M1652" s="105">
        <f t="shared" si="1328"/>
        <v>4500</v>
      </c>
      <c r="N1652" s="106">
        <f t="shared" si="1329"/>
        <v>0.56980056980056981</v>
      </c>
    </row>
    <row r="1653" spans="1:14">
      <c r="A1653" s="144">
        <v>61</v>
      </c>
      <c r="B1653" s="140">
        <v>42948</v>
      </c>
      <c r="C1653" s="104" t="s">
        <v>20</v>
      </c>
      <c r="D1653" s="104" t="s">
        <v>21</v>
      </c>
      <c r="E1653" s="104" t="s">
        <v>22</v>
      </c>
      <c r="F1653" s="145">
        <v>482.5</v>
      </c>
      <c r="G1653" s="145">
        <v>478.5</v>
      </c>
      <c r="H1653" s="145">
        <v>484.5</v>
      </c>
      <c r="I1653" s="145">
        <v>486.5</v>
      </c>
      <c r="J1653" s="145">
        <v>488.5</v>
      </c>
      <c r="K1653" s="145">
        <v>486.5</v>
      </c>
      <c r="L1653" s="104">
        <v>1800</v>
      </c>
      <c r="M1653" s="105">
        <f t="shared" ref="M1653:M1654" si="1330">IF(D1653="BUY",(K1653-F1653)*(L1653),(F1653-K1653)*(L1653))</f>
        <v>7200</v>
      </c>
      <c r="N1653" s="106">
        <f t="shared" si="1329"/>
        <v>0.82901554404145072</v>
      </c>
    </row>
    <row r="1654" spans="1:14">
      <c r="A1654" s="144">
        <v>62</v>
      </c>
      <c r="B1654" s="140">
        <v>42948</v>
      </c>
      <c r="C1654" s="104" t="s">
        <v>20</v>
      </c>
      <c r="D1654" s="104" t="s">
        <v>21</v>
      </c>
      <c r="E1654" s="104" t="s">
        <v>23</v>
      </c>
      <c r="F1654" s="145">
        <v>515</v>
      </c>
      <c r="G1654" s="145">
        <v>511</v>
      </c>
      <c r="H1654" s="145">
        <v>517</v>
      </c>
      <c r="I1654" s="145">
        <v>519</v>
      </c>
      <c r="J1654" s="145">
        <v>521</v>
      </c>
      <c r="K1654" s="145">
        <v>521</v>
      </c>
      <c r="L1654" s="104">
        <v>2000</v>
      </c>
      <c r="M1654" s="105">
        <f t="shared" si="1330"/>
        <v>12000</v>
      </c>
      <c r="N1654" s="106">
        <f t="shared" si="1329"/>
        <v>1.1650485436893203</v>
      </c>
    </row>
    <row r="1655" spans="1:14">
      <c r="A1655" s="104"/>
      <c r="B1655" s="140"/>
      <c r="C1655" s="104"/>
      <c r="D1655" s="104"/>
      <c r="E1655" s="104"/>
      <c r="F1655" s="104"/>
      <c r="G1655" s="104"/>
      <c r="H1655" s="104"/>
      <c r="I1655" s="104"/>
      <c r="J1655" s="104"/>
      <c r="K1655" s="104"/>
      <c r="L1655" s="104"/>
      <c r="M1655" s="105"/>
      <c r="N1655" s="106"/>
    </row>
    <row r="1656" spans="1:14">
      <c r="A1656" s="107" t="s">
        <v>24</v>
      </c>
      <c r="B1656" s="108"/>
      <c r="C1656" s="109"/>
      <c r="D1656" s="110"/>
      <c r="E1656" s="111"/>
      <c r="F1656" s="111"/>
      <c r="G1656" s="112"/>
      <c r="H1656" s="111"/>
      <c r="I1656" s="111"/>
      <c r="J1656" s="111"/>
      <c r="K1656" s="111"/>
      <c r="M1656" s="113"/>
      <c r="N1656" s="141"/>
    </row>
    <row r="1657" spans="1:14">
      <c r="A1657" s="107" t="s">
        <v>25</v>
      </c>
      <c r="B1657" s="108"/>
      <c r="C1657" s="109"/>
      <c r="D1657" s="110"/>
      <c r="E1657" s="111"/>
      <c r="F1657" s="111"/>
      <c r="G1657" s="112"/>
      <c r="H1657" s="111"/>
      <c r="I1657" s="111"/>
      <c r="J1657" s="111"/>
      <c r="K1657" s="111"/>
      <c r="M1657" s="113"/>
      <c r="N1657" s="113"/>
    </row>
    <row r="1658" spans="1:14" s="113" customFormat="1">
      <c r="A1658" s="107" t="s">
        <v>25</v>
      </c>
      <c r="B1658" s="108"/>
      <c r="C1658" s="109"/>
      <c r="D1658" s="110"/>
      <c r="E1658" s="111"/>
      <c r="F1658" s="111"/>
      <c r="G1658" s="112"/>
      <c r="H1658" s="111"/>
      <c r="I1658" s="111"/>
      <c r="J1658" s="111"/>
      <c r="K1658" s="111"/>
      <c r="L1658" s="101"/>
      <c r="M1658" s="101"/>
      <c r="N1658" s="101"/>
    </row>
    <row r="1659" spans="1:14" ht="19.5" thickBot="1">
      <c r="A1659" s="109"/>
      <c r="B1659" s="108"/>
      <c r="C1659" s="111"/>
      <c r="D1659" s="111"/>
      <c r="E1659" s="111"/>
      <c r="F1659" s="114"/>
      <c r="G1659" s="115"/>
      <c r="H1659" s="116" t="s">
        <v>26</v>
      </c>
      <c r="I1659" s="116"/>
      <c r="J1659" s="117"/>
      <c r="K1659" s="117"/>
    </row>
    <row r="1660" spans="1:14">
      <c r="A1660" s="109"/>
      <c r="B1660" s="108"/>
      <c r="C1660" s="169" t="s">
        <v>27</v>
      </c>
      <c r="D1660" s="169"/>
      <c r="E1660" s="118">
        <v>62</v>
      </c>
      <c r="F1660" s="119">
        <f>F1661+F1662+F1663+F1664+F1665+F1666</f>
        <v>99.999999999999986</v>
      </c>
      <c r="G1660" s="111">
        <v>62</v>
      </c>
      <c r="H1660" s="120">
        <f>G1661/G1660%</f>
        <v>90.322580645161295</v>
      </c>
      <c r="I1660" s="120"/>
      <c r="J1660" s="120"/>
      <c r="K1660" s="127"/>
    </row>
    <row r="1661" spans="1:14">
      <c r="A1661" s="109"/>
      <c r="B1661" s="108"/>
      <c r="C1661" s="168" t="s">
        <v>28</v>
      </c>
      <c r="D1661" s="168"/>
      <c r="E1661" s="121">
        <v>56</v>
      </c>
      <c r="F1661" s="122">
        <f>(E1661/E1660)*100</f>
        <v>90.322580645161281</v>
      </c>
      <c r="G1661" s="111">
        <v>56</v>
      </c>
      <c r="H1661" s="117"/>
      <c r="I1661" s="117"/>
      <c r="J1661" s="111"/>
      <c r="K1661" s="117"/>
      <c r="M1661" s="111" t="s">
        <v>29</v>
      </c>
      <c r="N1661" s="111"/>
    </row>
    <row r="1662" spans="1:14">
      <c r="A1662" s="123"/>
      <c r="B1662" s="108"/>
      <c r="C1662" s="168" t="s">
        <v>30</v>
      </c>
      <c r="D1662" s="168"/>
      <c r="E1662" s="121">
        <v>0</v>
      </c>
      <c r="F1662" s="122">
        <f>(E1662/E1660)*100</f>
        <v>0</v>
      </c>
      <c r="G1662" s="124"/>
      <c r="H1662" s="111"/>
      <c r="I1662" s="111"/>
      <c r="J1662" s="111"/>
      <c r="K1662" s="117"/>
      <c r="M1662" s="109"/>
      <c r="N1662" s="109"/>
    </row>
    <row r="1663" spans="1:14">
      <c r="A1663" s="123"/>
      <c r="B1663" s="108"/>
      <c r="C1663" s="168" t="s">
        <v>31</v>
      </c>
      <c r="D1663" s="168"/>
      <c r="E1663" s="121">
        <v>0</v>
      </c>
      <c r="F1663" s="122">
        <f>(E1663/E1660)*100</f>
        <v>0</v>
      </c>
      <c r="G1663" s="124"/>
      <c r="H1663" s="111"/>
      <c r="I1663" s="111"/>
      <c r="J1663" s="111"/>
      <c r="K1663" s="117"/>
    </row>
    <row r="1664" spans="1:14">
      <c r="A1664" s="123"/>
      <c r="B1664" s="108"/>
      <c r="C1664" s="168" t="s">
        <v>32</v>
      </c>
      <c r="D1664" s="168"/>
      <c r="E1664" s="121">
        <v>6</v>
      </c>
      <c r="F1664" s="122">
        <f>(E1664/E1660)*100</f>
        <v>9.67741935483871</v>
      </c>
      <c r="G1664" s="124"/>
      <c r="H1664" s="111" t="s">
        <v>33</v>
      </c>
      <c r="I1664" s="111"/>
      <c r="J1664" s="117"/>
      <c r="K1664" s="117"/>
    </row>
    <row r="1665" spans="1:251">
      <c r="A1665" s="123"/>
      <c r="B1665" s="108"/>
      <c r="C1665" s="168" t="s">
        <v>34</v>
      </c>
      <c r="D1665" s="168"/>
      <c r="E1665" s="121">
        <v>0</v>
      </c>
      <c r="F1665" s="122">
        <f>(E1665/E1660)*100</f>
        <v>0</v>
      </c>
      <c r="G1665" s="124"/>
      <c r="H1665" s="111"/>
      <c r="I1665" s="111"/>
      <c r="J1665" s="117"/>
      <c r="K1665" s="117"/>
    </row>
    <row r="1666" spans="1:251" ht="19.5" thickBot="1">
      <c r="A1666" s="123"/>
      <c r="B1666" s="108"/>
      <c r="C1666" s="170" t="s">
        <v>35</v>
      </c>
      <c r="D1666" s="170"/>
      <c r="E1666" s="125"/>
      <c r="F1666" s="126">
        <f>(E1666/E1660)*100</f>
        <v>0</v>
      </c>
      <c r="G1666" s="124"/>
      <c r="H1666" s="111"/>
      <c r="I1666" s="111"/>
      <c r="J1666" s="127"/>
      <c r="K1666" s="127"/>
    </row>
    <row r="1667" spans="1:251">
      <c r="A1667" s="128" t="s">
        <v>36</v>
      </c>
      <c r="B1667" s="108"/>
      <c r="C1667" s="109"/>
      <c r="D1667" s="109"/>
      <c r="E1667" s="111"/>
      <c r="F1667" s="111"/>
      <c r="G1667" s="112"/>
      <c r="H1667" s="129"/>
      <c r="I1667" s="129"/>
      <c r="J1667" s="129"/>
      <c r="K1667" s="111"/>
      <c r="M1667" s="133"/>
      <c r="N1667" s="133"/>
    </row>
    <row r="1668" spans="1:251">
      <c r="A1668" s="110" t="s">
        <v>37</v>
      </c>
      <c r="B1668" s="108"/>
      <c r="C1668" s="130"/>
      <c r="D1668" s="131"/>
      <c r="E1668" s="109"/>
      <c r="F1668" s="129"/>
      <c r="G1668" s="112"/>
      <c r="H1668" s="129"/>
      <c r="I1668" s="129"/>
      <c r="J1668" s="129"/>
      <c r="K1668" s="111"/>
      <c r="M1668" s="109"/>
      <c r="N1668" s="109"/>
    </row>
    <row r="1669" spans="1:251">
      <c r="A1669" s="110" t="s">
        <v>38</v>
      </c>
      <c r="B1669" s="108"/>
      <c r="C1669" s="109"/>
      <c r="D1669" s="131"/>
      <c r="E1669" s="109"/>
      <c r="F1669" s="129"/>
      <c r="G1669" s="112"/>
      <c r="H1669" s="117"/>
      <c r="I1669" s="117"/>
      <c r="J1669" s="117"/>
      <c r="K1669" s="111"/>
    </row>
    <row r="1670" spans="1:251">
      <c r="A1670" s="110" t="s">
        <v>39</v>
      </c>
      <c r="B1670" s="130"/>
      <c r="C1670" s="109"/>
      <c r="D1670" s="131"/>
      <c r="E1670" s="109"/>
      <c r="F1670" s="129"/>
      <c r="G1670" s="115"/>
      <c r="H1670" s="117"/>
      <c r="I1670" s="117"/>
      <c r="J1670" s="117"/>
      <c r="K1670" s="111"/>
      <c r="O1670" s="113"/>
      <c r="P1670" s="113"/>
      <c r="Q1670" s="113"/>
      <c r="R1670" s="113"/>
      <c r="S1670" s="113"/>
      <c r="T1670" s="113"/>
      <c r="U1670" s="113"/>
      <c r="V1670" s="113"/>
      <c r="W1670" s="113"/>
      <c r="X1670" s="113"/>
      <c r="Y1670" s="113"/>
      <c r="Z1670" s="113"/>
      <c r="AA1670" s="113"/>
      <c r="AB1670" s="113"/>
      <c r="AC1670" s="113"/>
      <c r="AD1670" s="113"/>
      <c r="AE1670" s="113"/>
      <c r="AF1670" s="113"/>
      <c r="AG1670" s="113"/>
      <c r="AH1670" s="113"/>
      <c r="AI1670" s="113"/>
      <c r="AJ1670" s="113"/>
      <c r="AK1670" s="113"/>
      <c r="AL1670" s="113"/>
      <c r="AM1670" s="113"/>
      <c r="AN1670" s="113"/>
      <c r="AO1670" s="113"/>
      <c r="AP1670" s="113"/>
      <c r="AQ1670" s="113"/>
      <c r="AR1670" s="113"/>
      <c r="AS1670" s="113"/>
      <c r="AT1670" s="113"/>
      <c r="AU1670" s="113"/>
      <c r="AV1670" s="113"/>
      <c r="AW1670" s="113"/>
      <c r="AX1670" s="113"/>
      <c r="AY1670" s="113"/>
      <c r="AZ1670" s="113"/>
      <c r="BA1670" s="113"/>
      <c r="BB1670" s="113"/>
      <c r="BC1670" s="113"/>
      <c r="BD1670" s="113"/>
      <c r="BE1670" s="113"/>
      <c r="BF1670" s="113"/>
      <c r="BG1670" s="113"/>
      <c r="BH1670" s="113"/>
      <c r="BI1670" s="113"/>
      <c r="BJ1670" s="113"/>
      <c r="BK1670" s="113"/>
      <c r="BL1670" s="113"/>
      <c r="BM1670" s="113"/>
      <c r="BN1670" s="113"/>
      <c r="BO1670" s="113"/>
      <c r="BP1670" s="113"/>
      <c r="BQ1670" s="113"/>
      <c r="BR1670" s="113"/>
      <c r="BS1670" s="113"/>
      <c r="BT1670" s="113"/>
      <c r="BU1670" s="113"/>
      <c r="BV1670" s="113"/>
      <c r="BW1670" s="113"/>
      <c r="BX1670" s="113"/>
      <c r="BY1670" s="113"/>
      <c r="BZ1670" s="113"/>
      <c r="CA1670" s="113"/>
      <c r="CB1670" s="113"/>
      <c r="CC1670" s="113"/>
      <c r="CD1670" s="113"/>
      <c r="CE1670" s="113"/>
      <c r="CF1670" s="113"/>
      <c r="CG1670" s="113"/>
      <c r="CH1670" s="113"/>
      <c r="CI1670" s="113"/>
      <c r="CJ1670" s="113"/>
      <c r="CK1670" s="113"/>
      <c r="CL1670" s="113"/>
      <c r="CM1670" s="113"/>
      <c r="CN1670" s="113"/>
      <c r="CO1670" s="113"/>
      <c r="CP1670" s="113"/>
      <c r="CQ1670" s="113"/>
      <c r="CR1670" s="113"/>
      <c r="CS1670" s="113"/>
      <c r="CT1670" s="113"/>
      <c r="CU1670" s="113"/>
      <c r="CV1670" s="113"/>
      <c r="CW1670" s="113"/>
      <c r="CX1670" s="113"/>
      <c r="CY1670" s="113"/>
      <c r="CZ1670" s="113"/>
      <c r="DA1670" s="113"/>
      <c r="DB1670" s="113"/>
      <c r="DC1670" s="113"/>
      <c r="DD1670" s="113"/>
      <c r="DE1670" s="113"/>
      <c r="DF1670" s="113"/>
      <c r="DG1670" s="113"/>
      <c r="DH1670" s="113"/>
      <c r="DI1670" s="113"/>
      <c r="DJ1670" s="113"/>
      <c r="DK1670" s="113"/>
      <c r="DL1670" s="113"/>
      <c r="DM1670" s="113"/>
      <c r="DN1670" s="113"/>
      <c r="DO1670" s="113"/>
      <c r="DP1670" s="113"/>
      <c r="DQ1670" s="113"/>
      <c r="DR1670" s="113"/>
      <c r="DS1670" s="113"/>
      <c r="DT1670" s="113"/>
      <c r="DU1670" s="113"/>
      <c r="DV1670" s="113"/>
      <c r="DW1670" s="113"/>
      <c r="DX1670" s="113"/>
      <c r="DY1670" s="113"/>
      <c r="DZ1670" s="113"/>
      <c r="EA1670" s="113"/>
      <c r="EB1670" s="113"/>
      <c r="EC1670" s="113"/>
      <c r="ED1670" s="113"/>
      <c r="EE1670" s="113"/>
      <c r="EF1670" s="113"/>
      <c r="EG1670" s="113"/>
      <c r="EH1670" s="113"/>
      <c r="EI1670" s="113"/>
      <c r="EJ1670" s="113"/>
      <c r="EK1670" s="113"/>
      <c r="EL1670" s="113"/>
      <c r="EM1670" s="113"/>
      <c r="EN1670" s="113"/>
      <c r="EO1670" s="113"/>
      <c r="EP1670" s="113"/>
      <c r="EQ1670" s="113"/>
      <c r="ER1670" s="113"/>
      <c r="ES1670" s="113"/>
      <c r="ET1670" s="113"/>
      <c r="EU1670" s="113"/>
      <c r="EV1670" s="113"/>
      <c r="EW1670" s="113"/>
      <c r="EX1670" s="113"/>
      <c r="EY1670" s="113"/>
      <c r="EZ1670" s="113"/>
      <c r="FA1670" s="113"/>
      <c r="FB1670" s="113"/>
      <c r="FC1670" s="113"/>
      <c r="FD1670" s="113"/>
      <c r="FE1670" s="113"/>
      <c r="FF1670" s="113"/>
      <c r="FG1670" s="113"/>
      <c r="FH1670" s="113"/>
      <c r="FI1670" s="113"/>
      <c r="FJ1670" s="113"/>
      <c r="FK1670" s="113"/>
      <c r="FL1670" s="113"/>
      <c r="FM1670" s="113"/>
      <c r="FN1670" s="113"/>
      <c r="FO1670" s="113"/>
      <c r="FP1670" s="113"/>
      <c r="FQ1670" s="113"/>
      <c r="FR1670" s="113"/>
      <c r="FS1670" s="113"/>
      <c r="FT1670" s="113"/>
      <c r="FU1670" s="113"/>
      <c r="FV1670" s="113"/>
      <c r="FW1670" s="113"/>
      <c r="FX1670" s="113"/>
      <c r="FY1670" s="113"/>
      <c r="FZ1670" s="113"/>
      <c r="GA1670" s="113"/>
      <c r="GB1670" s="113"/>
      <c r="GC1670" s="113"/>
      <c r="GD1670" s="113"/>
      <c r="GE1670" s="113"/>
      <c r="GF1670" s="113"/>
      <c r="GG1670" s="113"/>
      <c r="GH1670" s="113"/>
      <c r="GI1670" s="113"/>
      <c r="GJ1670" s="113"/>
      <c r="GK1670" s="113"/>
      <c r="GL1670" s="113"/>
      <c r="GM1670" s="113"/>
      <c r="GN1670" s="113"/>
      <c r="GO1670" s="113"/>
      <c r="GP1670" s="113"/>
      <c r="GQ1670" s="113"/>
      <c r="GR1670" s="113"/>
      <c r="GS1670" s="113"/>
      <c r="GT1670" s="113"/>
      <c r="GU1670" s="113"/>
      <c r="GV1670" s="113"/>
      <c r="GW1670" s="113"/>
      <c r="GX1670" s="113"/>
      <c r="GY1670" s="113"/>
      <c r="GZ1670" s="113"/>
      <c r="HA1670" s="113"/>
      <c r="HB1670" s="113"/>
      <c r="HC1670" s="113"/>
      <c r="HD1670" s="113"/>
      <c r="HE1670" s="113"/>
      <c r="HF1670" s="113"/>
      <c r="HG1670" s="113"/>
      <c r="HH1670" s="113"/>
      <c r="HI1670" s="113"/>
      <c r="HJ1670" s="113"/>
      <c r="HK1670" s="113"/>
      <c r="HL1670" s="113"/>
      <c r="HM1670" s="113"/>
      <c r="HN1670" s="113"/>
      <c r="HO1670" s="113"/>
      <c r="HP1670" s="113"/>
      <c r="HQ1670" s="113"/>
      <c r="HR1670" s="113"/>
      <c r="HS1670" s="113"/>
      <c r="HT1670" s="113"/>
      <c r="HU1670" s="113"/>
      <c r="HV1670" s="113"/>
      <c r="HW1670" s="113"/>
      <c r="HX1670" s="113"/>
      <c r="HY1670" s="113"/>
      <c r="HZ1670" s="113"/>
      <c r="IA1670" s="113"/>
      <c r="IB1670" s="113"/>
      <c r="IC1670" s="113"/>
      <c r="ID1670" s="113"/>
      <c r="IE1670" s="113"/>
      <c r="IF1670" s="113"/>
      <c r="IG1670" s="113"/>
      <c r="IH1670" s="113"/>
      <c r="II1670" s="113"/>
      <c r="IJ1670" s="113"/>
      <c r="IK1670" s="113"/>
      <c r="IL1670" s="113"/>
      <c r="IM1670" s="113"/>
      <c r="IN1670" s="113"/>
      <c r="IO1670" s="113"/>
      <c r="IP1670" s="113"/>
      <c r="IQ1670" s="113"/>
    </row>
    <row r="1671" spans="1:251">
      <c r="A1671" s="110" t="s">
        <v>40</v>
      </c>
      <c r="B1671" s="123"/>
      <c r="C1671" s="109"/>
      <c r="D1671" s="132"/>
      <c r="E1671" s="129"/>
      <c r="F1671" s="129"/>
      <c r="G1671" s="115"/>
      <c r="H1671" s="117"/>
      <c r="I1671" s="117"/>
      <c r="J1671" s="117"/>
      <c r="K1671" s="129"/>
      <c r="O1671" s="113"/>
      <c r="P1671" s="113"/>
      <c r="Q1671" s="113"/>
      <c r="R1671" s="113"/>
      <c r="S1671" s="113"/>
      <c r="T1671" s="113"/>
      <c r="U1671" s="113"/>
      <c r="V1671" s="113"/>
      <c r="W1671" s="113"/>
      <c r="X1671" s="113"/>
      <c r="Y1671" s="113"/>
      <c r="Z1671" s="113"/>
      <c r="AA1671" s="113"/>
      <c r="AB1671" s="113"/>
      <c r="AC1671" s="113"/>
      <c r="AD1671" s="113"/>
      <c r="AE1671" s="113"/>
      <c r="AF1671" s="113"/>
      <c r="AG1671" s="113"/>
      <c r="AH1671" s="113"/>
      <c r="AI1671" s="113"/>
      <c r="AJ1671" s="113"/>
      <c r="AK1671" s="113"/>
      <c r="AL1671" s="113"/>
      <c r="AM1671" s="113"/>
      <c r="AN1671" s="113"/>
      <c r="AO1671" s="113"/>
      <c r="AP1671" s="113"/>
      <c r="AQ1671" s="113"/>
      <c r="AR1671" s="113"/>
      <c r="AS1671" s="113"/>
      <c r="AT1671" s="113"/>
      <c r="AU1671" s="113"/>
      <c r="AV1671" s="113"/>
      <c r="AW1671" s="113"/>
      <c r="AX1671" s="113"/>
      <c r="AY1671" s="113"/>
      <c r="AZ1671" s="113"/>
      <c r="BA1671" s="113"/>
      <c r="BB1671" s="113"/>
      <c r="BC1671" s="113"/>
      <c r="BD1671" s="113"/>
      <c r="BE1671" s="113"/>
      <c r="BF1671" s="113"/>
      <c r="BG1671" s="113"/>
      <c r="BH1671" s="113"/>
      <c r="BI1671" s="113"/>
      <c r="BJ1671" s="113"/>
      <c r="BK1671" s="113"/>
      <c r="BL1671" s="113"/>
      <c r="BM1671" s="113"/>
      <c r="BN1671" s="113"/>
      <c r="BO1671" s="113"/>
      <c r="BP1671" s="113"/>
      <c r="BQ1671" s="113"/>
      <c r="BR1671" s="113"/>
      <c r="BS1671" s="113"/>
      <c r="BT1671" s="113"/>
      <c r="BU1671" s="113"/>
      <c r="BV1671" s="113"/>
      <c r="BW1671" s="113"/>
      <c r="BX1671" s="113"/>
      <c r="BY1671" s="113"/>
      <c r="BZ1671" s="113"/>
      <c r="CA1671" s="113"/>
      <c r="CB1671" s="113"/>
      <c r="CC1671" s="113"/>
      <c r="CD1671" s="113"/>
      <c r="CE1671" s="113"/>
      <c r="CF1671" s="113"/>
      <c r="CG1671" s="113"/>
      <c r="CH1671" s="113"/>
      <c r="CI1671" s="113"/>
      <c r="CJ1671" s="113"/>
      <c r="CK1671" s="113"/>
      <c r="CL1671" s="113"/>
      <c r="CM1671" s="113"/>
      <c r="CN1671" s="113"/>
      <c r="CO1671" s="113"/>
      <c r="CP1671" s="113"/>
      <c r="CQ1671" s="113"/>
      <c r="CR1671" s="113"/>
      <c r="CS1671" s="113"/>
      <c r="CT1671" s="113"/>
      <c r="CU1671" s="113"/>
      <c r="CV1671" s="113"/>
      <c r="CW1671" s="113"/>
      <c r="CX1671" s="113"/>
      <c r="CY1671" s="113"/>
      <c r="CZ1671" s="113"/>
      <c r="DA1671" s="113"/>
      <c r="DB1671" s="113"/>
      <c r="DC1671" s="113"/>
      <c r="DD1671" s="113"/>
      <c r="DE1671" s="113"/>
      <c r="DF1671" s="113"/>
      <c r="DG1671" s="113"/>
      <c r="DH1671" s="113"/>
      <c r="DI1671" s="113"/>
      <c r="DJ1671" s="113"/>
      <c r="DK1671" s="113"/>
      <c r="DL1671" s="113"/>
      <c r="DM1671" s="113"/>
      <c r="DN1671" s="113"/>
      <c r="DO1671" s="113"/>
      <c r="DP1671" s="113"/>
      <c r="DQ1671" s="113"/>
      <c r="DR1671" s="113"/>
      <c r="DS1671" s="113"/>
      <c r="DT1671" s="113"/>
      <c r="DU1671" s="113"/>
      <c r="DV1671" s="113"/>
      <c r="DW1671" s="113"/>
      <c r="DX1671" s="113"/>
      <c r="DY1671" s="113"/>
      <c r="DZ1671" s="113"/>
      <c r="EA1671" s="113"/>
      <c r="EB1671" s="113"/>
      <c r="EC1671" s="113"/>
      <c r="ED1671" s="113"/>
      <c r="EE1671" s="113"/>
      <c r="EF1671" s="113"/>
      <c r="EG1671" s="113"/>
      <c r="EH1671" s="113"/>
      <c r="EI1671" s="113"/>
      <c r="EJ1671" s="113"/>
      <c r="EK1671" s="113"/>
      <c r="EL1671" s="113"/>
      <c r="EM1671" s="113"/>
      <c r="EN1671" s="113"/>
      <c r="EO1671" s="113"/>
      <c r="EP1671" s="113"/>
      <c r="EQ1671" s="113"/>
      <c r="ER1671" s="113"/>
      <c r="ES1671" s="113"/>
      <c r="ET1671" s="113"/>
      <c r="EU1671" s="113"/>
      <c r="EV1671" s="113"/>
      <c r="EW1671" s="113"/>
      <c r="EX1671" s="113"/>
      <c r="EY1671" s="113"/>
      <c r="EZ1671" s="113"/>
      <c r="FA1671" s="113"/>
      <c r="FB1671" s="113"/>
      <c r="FC1671" s="113"/>
      <c r="FD1671" s="113"/>
      <c r="FE1671" s="113"/>
      <c r="FF1671" s="113"/>
      <c r="FG1671" s="113"/>
      <c r="FH1671" s="113"/>
      <c r="FI1671" s="113"/>
      <c r="FJ1671" s="113"/>
      <c r="FK1671" s="113"/>
      <c r="FL1671" s="113"/>
      <c r="FM1671" s="113"/>
      <c r="FN1671" s="113"/>
      <c r="FO1671" s="113"/>
      <c r="FP1671" s="113"/>
      <c r="FQ1671" s="113"/>
      <c r="FR1671" s="113"/>
      <c r="FS1671" s="113"/>
      <c r="FT1671" s="113"/>
      <c r="FU1671" s="113"/>
      <c r="FV1671" s="113"/>
      <c r="FW1671" s="113"/>
      <c r="FX1671" s="113"/>
      <c r="FY1671" s="113"/>
      <c r="FZ1671" s="113"/>
      <c r="GA1671" s="113"/>
      <c r="GB1671" s="113"/>
      <c r="GC1671" s="113"/>
      <c r="GD1671" s="113"/>
      <c r="GE1671" s="113"/>
      <c r="GF1671" s="113"/>
      <c r="GG1671" s="113"/>
      <c r="GH1671" s="113"/>
      <c r="GI1671" s="113"/>
      <c r="GJ1671" s="113"/>
      <c r="GK1671" s="113"/>
      <c r="GL1671" s="113"/>
      <c r="GM1671" s="113"/>
      <c r="GN1671" s="113"/>
      <c r="GO1671" s="113"/>
      <c r="GP1671" s="113"/>
      <c r="GQ1671" s="113"/>
      <c r="GR1671" s="113"/>
      <c r="GS1671" s="113"/>
      <c r="GT1671" s="113"/>
      <c r="GU1671" s="113"/>
      <c r="GV1671" s="113"/>
      <c r="GW1671" s="113"/>
      <c r="GX1671" s="113"/>
      <c r="GY1671" s="113"/>
      <c r="GZ1671" s="113"/>
      <c r="HA1671" s="113"/>
      <c r="HB1671" s="113"/>
      <c r="HC1671" s="113"/>
      <c r="HD1671" s="113"/>
      <c r="HE1671" s="113"/>
      <c r="HF1671" s="113"/>
      <c r="HG1671" s="113"/>
      <c r="HH1671" s="113"/>
      <c r="HI1671" s="113"/>
      <c r="HJ1671" s="113"/>
      <c r="HK1671" s="113"/>
      <c r="HL1671" s="113"/>
      <c r="HM1671" s="113"/>
      <c r="HN1671" s="113"/>
      <c r="HO1671" s="113"/>
      <c r="HP1671" s="113"/>
      <c r="HQ1671" s="113"/>
      <c r="HR1671" s="113"/>
      <c r="HS1671" s="113"/>
      <c r="HT1671" s="113"/>
      <c r="HU1671" s="113"/>
      <c r="HV1671" s="113"/>
      <c r="HW1671" s="113"/>
      <c r="HX1671" s="113"/>
      <c r="HY1671" s="113"/>
      <c r="HZ1671" s="113"/>
      <c r="IA1671" s="113"/>
      <c r="IB1671" s="113"/>
      <c r="IC1671" s="113"/>
      <c r="ID1671" s="113"/>
      <c r="IE1671" s="113"/>
      <c r="IF1671" s="113"/>
      <c r="IG1671" s="113"/>
      <c r="IH1671" s="113"/>
      <c r="II1671" s="113"/>
      <c r="IJ1671" s="113"/>
      <c r="IK1671" s="113"/>
      <c r="IL1671" s="113"/>
      <c r="IM1671" s="113"/>
      <c r="IN1671" s="113"/>
      <c r="IO1671" s="113"/>
      <c r="IP1671" s="113"/>
      <c r="IQ1671" s="113"/>
    </row>
    <row r="1673" spans="1:251">
      <c r="A1673" s="172" t="s">
        <v>0</v>
      </c>
      <c r="B1673" s="172"/>
      <c r="C1673" s="172"/>
      <c r="D1673" s="172"/>
      <c r="E1673" s="172"/>
      <c r="F1673" s="172"/>
      <c r="G1673" s="172"/>
      <c r="H1673" s="172"/>
      <c r="I1673" s="172"/>
      <c r="J1673" s="172"/>
      <c r="K1673" s="172"/>
      <c r="L1673" s="172"/>
      <c r="M1673" s="172"/>
      <c r="N1673" s="172"/>
    </row>
    <row r="1674" spans="1:251">
      <c r="A1674" s="172"/>
      <c r="B1674" s="172"/>
      <c r="C1674" s="172"/>
      <c r="D1674" s="172"/>
      <c r="E1674" s="172"/>
      <c r="F1674" s="172"/>
      <c r="G1674" s="172"/>
      <c r="H1674" s="172"/>
      <c r="I1674" s="172"/>
      <c r="J1674" s="172"/>
      <c r="K1674" s="172"/>
      <c r="L1674" s="172"/>
      <c r="M1674" s="172"/>
      <c r="N1674" s="172"/>
    </row>
    <row r="1675" spans="1:251">
      <c r="A1675" s="172"/>
      <c r="B1675" s="172"/>
      <c r="C1675" s="172"/>
      <c r="D1675" s="172"/>
      <c r="E1675" s="172"/>
      <c r="F1675" s="172"/>
      <c r="G1675" s="172"/>
      <c r="H1675" s="172"/>
      <c r="I1675" s="172"/>
      <c r="J1675" s="172"/>
      <c r="K1675" s="172"/>
      <c r="L1675" s="172"/>
      <c r="M1675" s="172"/>
      <c r="N1675" s="172"/>
    </row>
    <row r="1676" spans="1:251">
      <c r="A1676" s="173" t="s">
        <v>1</v>
      </c>
      <c r="B1676" s="173"/>
      <c r="C1676" s="173"/>
      <c r="D1676" s="173"/>
      <c r="E1676" s="173"/>
      <c r="F1676" s="173"/>
      <c r="G1676" s="173"/>
      <c r="H1676" s="173"/>
      <c r="I1676" s="173"/>
      <c r="J1676" s="173"/>
      <c r="K1676" s="173"/>
      <c r="L1676" s="173"/>
      <c r="M1676" s="173"/>
      <c r="N1676" s="173"/>
    </row>
    <row r="1677" spans="1:251">
      <c r="A1677" s="173" t="s">
        <v>2</v>
      </c>
      <c r="B1677" s="173"/>
      <c r="C1677" s="173"/>
      <c r="D1677" s="173"/>
      <c r="E1677" s="173"/>
      <c r="F1677" s="173"/>
      <c r="G1677" s="173"/>
      <c r="H1677" s="173"/>
      <c r="I1677" s="173"/>
      <c r="J1677" s="173"/>
      <c r="K1677" s="173"/>
      <c r="L1677" s="173"/>
      <c r="M1677" s="173"/>
      <c r="N1677" s="173"/>
    </row>
    <row r="1678" spans="1:251" ht="15" customHeight="1" thickBot="1">
      <c r="A1678" s="174" t="s">
        <v>3</v>
      </c>
      <c r="B1678" s="174"/>
      <c r="C1678" s="174"/>
      <c r="D1678" s="174"/>
      <c r="E1678" s="174"/>
      <c r="F1678" s="174"/>
      <c r="G1678" s="174"/>
      <c r="H1678" s="174"/>
      <c r="I1678" s="174"/>
      <c r="J1678" s="174"/>
      <c r="K1678" s="174"/>
      <c r="L1678" s="174"/>
      <c r="M1678" s="174"/>
      <c r="N1678" s="174"/>
    </row>
    <row r="1679" spans="1:251" ht="15" customHeight="1">
      <c r="A1679" s="147"/>
      <c r="B1679" s="148"/>
      <c r="C1679" s="148"/>
      <c r="D1679" s="148"/>
      <c r="E1679" s="148"/>
      <c r="F1679" s="148"/>
      <c r="G1679" s="148"/>
      <c r="H1679" s="148"/>
      <c r="I1679" s="148"/>
      <c r="J1679" s="148"/>
      <c r="K1679" s="148"/>
      <c r="L1679" s="148"/>
      <c r="M1679" s="148"/>
      <c r="N1679" s="149"/>
    </row>
    <row r="1680" spans="1:251" s="104" customFormat="1">
      <c r="A1680" s="162" t="s">
        <v>41</v>
      </c>
      <c r="B1680" s="162"/>
      <c r="C1680" s="162"/>
      <c r="D1680" s="162"/>
      <c r="E1680" s="162"/>
      <c r="F1680" s="162"/>
      <c r="G1680" s="162"/>
      <c r="H1680" s="162"/>
      <c r="I1680" s="162"/>
      <c r="J1680" s="162"/>
      <c r="K1680" s="162"/>
      <c r="L1680" s="162"/>
      <c r="M1680" s="162"/>
      <c r="N1680" s="162"/>
    </row>
    <row r="1681" spans="1:14">
      <c r="A1681" s="162" t="s">
        <v>5</v>
      </c>
      <c r="B1681" s="162"/>
      <c r="C1681" s="162"/>
      <c r="D1681" s="162"/>
      <c r="E1681" s="162"/>
      <c r="F1681" s="162"/>
      <c r="G1681" s="162"/>
      <c r="H1681" s="162"/>
      <c r="I1681" s="162"/>
      <c r="J1681" s="162"/>
      <c r="K1681" s="162"/>
      <c r="L1681" s="162"/>
      <c r="M1681" s="162"/>
      <c r="N1681" s="162"/>
    </row>
    <row r="1682" spans="1:14" ht="13.9" customHeight="1">
      <c r="A1682" s="163" t="s">
        <v>6</v>
      </c>
      <c r="B1682" s="164" t="s">
        <v>7</v>
      </c>
      <c r="C1682" s="164" t="s">
        <v>8</v>
      </c>
      <c r="D1682" s="163" t="s">
        <v>9</v>
      </c>
      <c r="E1682" s="163" t="s">
        <v>10</v>
      </c>
      <c r="F1682" s="164" t="s">
        <v>11</v>
      </c>
      <c r="G1682" s="164" t="s">
        <v>12</v>
      </c>
      <c r="H1682" s="165" t="s">
        <v>13</v>
      </c>
      <c r="I1682" s="165" t="s">
        <v>14</v>
      </c>
      <c r="J1682" s="165" t="s">
        <v>15</v>
      </c>
      <c r="K1682" s="166" t="s">
        <v>16</v>
      </c>
      <c r="L1682" s="164" t="s">
        <v>17</v>
      </c>
      <c r="M1682" s="164" t="s">
        <v>18</v>
      </c>
      <c r="N1682" s="164" t="s">
        <v>19</v>
      </c>
    </row>
    <row r="1683" spans="1:14">
      <c r="A1683" s="163"/>
      <c r="B1683" s="164"/>
      <c r="C1683" s="164"/>
      <c r="D1683" s="163"/>
      <c r="E1683" s="163"/>
      <c r="F1683" s="164"/>
      <c r="G1683" s="164"/>
      <c r="H1683" s="165"/>
      <c r="I1683" s="165"/>
      <c r="J1683" s="165"/>
      <c r="K1683" s="166"/>
      <c r="L1683" s="164"/>
      <c r="M1683" s="164"/>
      <c r="N1683" s="164"/>
    </row>
    <row r="1684" spans="1:14">
      <c r="A1684" s="144">
        <v>1</v>
      </c>
      <c r="B1684" s="140">
        <v>42947</v>
      </c>
      <c r="C1684" s="104" t="s">
        <v>20</v>
      </c>
      <c r="D1684" s="104" t="s">
        <v>21</v>
      </c>
      <c r="E1684" s="104" t="s">
        <v>42</v>
      </c>
      <c r="F1684" s="145">
        <v>74</v>
      </c>
      <c r="G1684" s="145">
        <v>73</v>
      </c>
      <c r="H1684" s="145">
        <v>74.5</v>
      </c>
      <c r="I1684" s="145">
        <v>75</v>
      </c>
      <c r="J1684" s="145">
        <v>75.5</v>
      </c>
      <c r="K1684" s="145">
        <v>74.5</v>
      </c>
      <c r="L1684" s="104">
        <v>8500</v>
      </c>
      <c r="M1684" s="105">
        <f t="shared" ref="M1684:M1715" si="1331">IF(D1684="BUY",(K1684-F1684)*(L1684),(F1684-K1684)*(L1684))</f>
        <v>4250</v>
      </c>
      <c r="N1684" s="106">
        <f t="shared" ref="N1684:N1744" si="1332">M1684/(L1684)/F1684%</f>
        <v>0.67567567567567566</v>
      </c>
    </row>
    <row r="1685" spans="1:14">
      <c r="A1685" s="144">
        <v>2</v>
      </c>
      <c r="B1685" s="140">
        <v>42947</v>
      </c>
      <c r="C1685" s="104" t="s">
        <v>20</v>
      </c>
      <c r="D1685" s="104" t="s">
        <v>21</v>
      </c>
      <c r="E1685" s="104" t="s">
        <v>43</v>
      </c>
      <c r="F1685" s="145">
        <v>1007</v>
      </c>
      <c r="G1685" s="145">
        <v>995</v>
      </c>
      <c r="H1685" s="145">
        <v>1014</v>
      </c>
      <c r="I1685" s="145">
        <v>1021</v>
      </c>
      <c r="J1685" s="145">
        <v>1027</v>
      </c>
      <c r="K1685" s="145">
        <v>1021</v>
      </c>
      <c r="L1685" s="104">
        <v>500</v>
      </c>
      <c r="M1685" s="105">
        <f t="shared" si="1331"/>
        <v>7000</v>
      </c>
      <c r="N1685" s="106">
        <f t="shared" si="1332"/>
        <v>1.3902681231380338</v>
      </c>
    </row>
    <row r="1686" spans="1:14">
      <c r="A1686" s="144">
        <v>3</v>
      </c>
      <c r="B1686" s="140">
        <v>42947</v>
      </c>
      <c r="C1686" s="104" t="s">
        <v>20</v>
      </c>
      <c r="D1686" s="104" t="s">
        <v>21</v>
      </c>
      <c r="E1686" s="104" t="s">
        <v>44</v>
      </c>
      <c r="F1686" s="145">
        <v>166.5</v>
      </c>
      <c r="G1686" s="145">
        <v>165.5</v>
      </c>
      <c r="H1686" s="145">
        <v>167</v>
      </c>
      <c r="I1686" s="145">
        <v>167.5</v>
      </c>
      <c r="J1686" s="145">
        <v>168</v>
      </c>
      <c r="K1686" s="145">
        <v>168</v>
      </c>
      <c r="L1686" s="104">
        <v>6000</v>
      </c>
      <c r="M1686" s="105">
        <f t="shared" si="1331"/>
        <v>9000</v>
      </c>
      <c r="N1686" s="106">
        <f t="shared" si="1332"/>
        <v>0.90090090090090091</v>
      </c>
    </row>
    <row r="1687" spans="1:14">
      <c r="A1687" s="144">
        <v>4</v>
      </c>
      <c r="B1687" s="140">
        <v>42944</v>
      </c>
      <c r="C1687" s="104" t="s">
        <v>20</v>
      </c>
      <c r="D1687" s="104" t="s">
        <v>21</v>
      </c>
      <c r="E1687" s="104" t="s">
        <v>45</v>
      </c>
      <c r="F1687" s="145">
        <v>260</v>
      </c>
      <c r="G1687" s="145">
        <v>257</v>
      </c>
      <c r="H1687" s="145">
        <v>261.5</v>
      </c>
      <c r="I1687" s="145">
        <v>263</v>
      </c>
      <c r="J1687" s="145">
        <v>264.5</v>
      </c>
      <c r="K1687" s="145">
        <v>263</v>
      </c>
      <c r="L1687" s="104">
        <v>3000</v>
      </c>
      <c r="M1687" s="105">
        <f t="shared" si="1331"/>
        <v>9000</v>
      </c>
      <c r="N1687" s="106">
        <f t="shared" si="1332"/>
        <v>1.1538461538461537</v>
      </c>
    </row>
    <row r="1688" spans="1:14">
      <c r="A1688" s="144">
        <v>5</v>
      </c>
      <c r="B1688" s="140">
        <v>42944</v>
      </c>
      <c r="C1688" s="104" t="s">
        <v>20</v>
      </c>
      <c r="D1688" s="104" t="s">
        <v>21</v>
      </c>
      <c r="E1688" s="104" t="s">
        <v>42</v>
      </c>
      <c r="F1688" s="145">
        <v>71</v>
      </c>
      <c r="G1688" s="145">
        <v>70</v>
      </c>
      <c r="H1688" s="145">
        <v>71.5</v>
      </c>
      <c r="I1688" s="145">
        <v>72</v>
      </c>
      <c r="J1688" s="145">
        <v>72.5</v>
      </c>
      <c r="K1688" s="145">
        <v>72.5</v>
      </c>
      <c r="L1688" s="104">
        <v>8500</v>
      </c>
      <c r="M1688" s="105">
        <f t="shared" si="1331"/>
        <v>12750</v>
      </c>
      <c r="N1688" s="106">
        <f t="shared" si="1332"/>
        <v>2.1126760563380285</v>
      </c>
    </row>
    <row r="1689" spans="1:14">
      <c r="A1689" s="144">
        <v>6</v>
      </c>
      <c r="B1689" s="140">
        <v>42944</v>
      </c>
      <c r="C1689" s="104" t="s">
        <v>20</v>
      </c>
      <c r="D1689" s="104" t="s">
        <v>21</v>
      </c>
      <c r="E1689" s="104" t="s">
        <v>46</v>
      </c>
      <c r="F1689" s="145">
        <v>467</v>
      </c>
      <c r="G1689" s="145">
        <v>464</v>
      </c>
      <c r="H1689" s="145">
        <v>469</v>
      </c>
      <c r="I1689" s="145">
        <v>471</v>
      </c>
      <c r="J1689" s="145">
        <v>473</v>
      </c>
      <c r="K1689" s="145">
        <v>473</v>
      </c>
      <c r="L1689" s="104">
        <v>2000</v>
      </c>
      <c r="M1689" s="105">
        <f t="shared" si="1331"/>
        <v>12000</v>
      </c>
      <c r="N1689" s="106">
        <f t="shared" si="1332"/>
        <v>1.2847965738758029</v>
      </c>
    </row>
    <row r="1690" spans="1:14">
      <c r="A1690" s="144">
        <v>7</v>
      </c>
      <c r="B1690" s="140">
        <v>42943</v>
      </c>
      <c r="C1690" s="104" t="s">
        <v>20</v>
      </c>
      <c r="D1690" s="104" t="s">
        <v>47</v>
      </c>
      <c r="E1690" s="104" t="s">
        <v>48</v>
      </c>
      <c r="F1690" s="145">
        <v>175</v>
      </c>
      <c r="G1690" s="145">
        <v>176</v>
      </c>
      <c r="H1690" s="145">
        <v>174.5</v>
      </c>
      <c r="I1690" s="145">
        <v>174</v>
      </c>
      <c r="J1690" s="145">
        <v>173.5</v>
      </c>
      <c r="K1690" s="145">
        <v>174.5</v>
      </c>
      <c r="L1690" s="104">
        <v>6000</v>
      </c>
      <c r="M1690" s="105">
        <f t="shared" si="1331"/>
        <v>3000</v>
      </c>
      <c r="N1690" s="106">
        <f t="shared" si="1332"/>
        <v>0.2857142857142857</v>
      </c>
    </row>
    <row r="1691" spans="1:14">
      <c r="A1691" s="144">
        <v>8</v>
      </c>
      <c r="B1691" s="140">
        <v>42943</v>
      </c>
      <c r="C1691" s="104" t="s">
        <v>20</v>
      </c>
      <c r="D1691" s="104" t="s">
        <v>21</v>
      </c>
      <c r="E1691" s="104" t="s">
        <v>49</v>
      </c>
      <c r="F1691" s="145">
        <v>1766</v>
      </c>
      <c r="G1691" s="145">
        <v>1752</v>
      </c>
      <c r="H1691" s="145">
        <v>1773</v>
      </c>
      <c r="I1691" s="145">
        <v>1780</v>
      </c>
      <c r="J1691" s="145">
        <v>1787</v>
      </c>
      <c r="K1691" s="145">
        <v>1787</v>
      </c>
      <c r="L1691" s="104">
        <v>500</v>
      </c>
      <c r="M1691" s="105">
        <f t="shared" si="1331"/>
        <v>10500</v>
      </c>
      <c r="N1691" s="106">
        <f t="shared" si="1332"/>
        <v>1.189127972819932</v>
      </c>
    </row>
    <row r="1692" spans="1:14">
      <c r="A1692" s="144">
        <v>9</v>
      </c>
      <c r="B1692" s="140">
        <v>42943</v>
      </c>
      <c r="C1692" s="104" t="s">
        <v>20</v>
      </c>
      <c r="D1692" s="104" t="s">
        <v>21</v>
      </c>
      <c r="E1692" s="104" t="s">
        <v>50</v>
      </c>
      <c r="F1692" s="145">
        <v>215.5</v>
      </c>
      <c r="G1692" s="145">
        <v>213.5</v>
      </c>
      <c r="H1692" s="145">
        <v>216.5</v>
      </c>
      <c r="I1692" s="145">
        <v>217.5</v>
      </c>
      <c r="J1692" s="145">
        <v>218.5</v>
      </c>
      <c r="K1692" s="145">
        <v>217.5</v>
      </c>
      <c r="L1692" s="104">
        <v>3500</v>
      </c>
      <c r="M1692" s="105">
        <f t="shared" si="1331"/>
        <v>7000</v>
      </c>
      <c r="N1692" s="106">
        <f t="shared" si="1332"/>
        <v>0.92807424593967525</v>
      </c>
    </row>
    <row r="1693" spans="1:14">
      <c r="A1693" s="144">
        <v>10</v>
      </c>
      <c r="B1693" s="140">
        <v>42942</v>
      </c>
      <c r="C1693" s="104" t="s">
        <v>20</v>
      </c>
      <c r="D1693" s="104" t="s">
        <v>21</v>
      </c>
      <c r="E1693" s="104" t="s">
        <v>51</v>
      </c>
      <c r="F1693" s="145">
        <v>166.5</v>
      </c>
      <c r="G1693" s="145">
        <v>164.5</v>
      </c>
      <c r="H1693" s="145">
        <v>167.5</v>
      </c>
      <c r="I1693" s="145">
        <v>168.5</v>
      </c>
      <c r="J1693" s="145">
        <v>169.5</v>
      </c>
      <c r="K1693" s="145">
        <v>164.5</v>
      </c>
      <c r="L1693" s="104">
        <v>3500</v>
      </c>
      <c r="M1693" s="105">
        <f t="shared" si="1331"/>
        <v>-7000</v>
      </c>
      <c r="N1693" s="146">
        <f t="shared" si="1332"/>
        <v>-1.2012012012012012</v>
      </c>
    </row>
    <row r="1694" spans="1:14">
      <c r="A1694" s="144">
        <v>11</v>
      </c>
      <c r="B1694" s="140">
        <v>42942</v>
      </c>
      <c r="C1694" s="104" t="s">
        <v>20</v>
      </c>
      <c r="D1694" s="104" t="s">
        <v>21</v>
      </c>
      <c r="E1694" s="104" t="s">
        <v>52</v>
      </c>
      <c r="F1694" s="145">
        <v>298</v>
      </c>
      <c r="G1694" s="145">
        <v>296</v>
      </c>
      <c r="H1694" s="145">
        <v>299</v>
      </c>
      <c r="I1694" s="145">
        <v>300</v>
      </c>
      <c r="J1694" s="145">
        <v>301</v>
      </c>
      <c r="K1694" s="145">
        <v>299</v>
      </c>
      <c r="L1694" s="104">
        <v>3000</v>
      </c>
      <c r="M1694" s="105">
        <f t="shared" si="1331"/>
        <v>3000</v>
      </c>
      <c r="N1694" s="106">
        <f t="shared" si="1332"/>
        <v>0.33557046979865773</v>
      </c>
    </row>
    <row r="1695" spans="1:14">
      <c r="A1695" s="144">
        <v>12</v>
      </c>
      <c r="B1695" s="140">
        <v>42941</v>
      </c>
      <c r="C1695" s="104" t="s">
        <v>20</v>
      </c>
      <c r="D1695" s="104" t="s">
        <v>21</v>
      </c>
      <c r="E1695" s="104" t="s">
        <v>53</v>
      </c>
      <c r="F1695" s="145">
        <v>163</v>
      </c>
      <c r="G1695" s="145">
        <v>161</v>
      </c>
      <c r="H1695" s="145">
        <v>164</v>
      </c>
      <c r="I1695" s="145">
        <v>165</v>
      </c>
      <c r="J1695" s="145">
        <v>166</v>
      </c>
      <c r="K1695" s="145">
        <v>164</v>
      </c>
      <c r="L1695" s="104">
        <v>3500</v>
      </c>
      <c r="M1695" s="105">
        <f t="shared" si="1331"/>
        <v>3500</v>
      </c>
      <c r="N1695" s="106">
        <f t="shared" si="1332"/>
        <v>0.61349693251533743</v>
      </c>
    </row>
    <row r="1696" spans="1:14">
      <c r="A1696" s="144">
        <v>13</v>
      </c>
      <c r="B1696" s="140">
        <v>42941</v>
      </c>
      <c r="C1696" s="104" t="s">
        <v>20</v>
      </c>
      <c r="D1696" s="104" t="s">
        <v>21</v>
      </c>
      <c r="E1696" s="104" t="s">
        <v>54</v>
      </c>
      <c r="F1696" s="145">
        <v>1880</v>
      </c>
      <c r="G1696" s="145">
        <v>1870</v>
      </c>
      <c r="H1696" s="145">
        <v>1885</v>
      </c>
      <c r="I1696" s="145">
        <v>1890</v>
      </c>
      <c r="J1696" s="145">
        <v>1895</v>
      </c>
      <c r="K1696" s="145">
        <v>1890</v>
      </c>
      <c r="L1696" s="104">
        <v>700</v>
      </c>
      <c r="M1696" s="105">
        <f t="shared" si="1331"/>
        <v>7000</v>
      </c>
      <c r="N1696" s="106">
        <f t="shared" si="1332"/>
        <v>0.53191489361702127</v>
      </c>
    </row>
    <row r="1697" spans="1:14">
      <c r="A1697" s="144">
        <v>14</v>
      </c>
      <c r="B1697" s="140">
        <v>42940</v>
      </c>
      <c r="C1697" s="104" t="s">
        <v>20</v>
      </c>
      <c r="D1697" s="104" t="s">
        <v>21</v>
      </c>
      <c r="E1697" s="104" t="s">
        <v>55</v>
      </c>
      <c r="F1697" s="145">
        <v>1618</v>
      </c>
      <c r="G1697" s="145">
        <v>1605</v>
      </c>
      <c r="H1697" s="145">
        <v>1625</v>
      </c>
      <c r="I1697" s="145">
        <v>1632</v>
      </c>
      <c r="J1697" s="145">
        <v>1639</v>
      </c>
      <c r="K1697" s="145">
        <v>1605</v>
      </c>
      <c r="L1697" s="104">
        <v>500</v>
      </c>
      <c r="M1697" s="105">
        <f t="shared" si="1331"/>
        <v>-6500</v>
      </c>
      <c r="N1697" s="146">
        <f t="shared" si="1332"/>
        <v>-0.80346106304079112</v>
      </c>
    </row>
    <row r="1698" spans="1:14">
      <c r="A1698" s="144">
        <v>15</v>
      </c>
      <c r="B1698" s="140">
        <v>42940</v>
      </c>
      <c r="C1698" s="104" t="s">
        <v>20</v>
      </c>
      <c r="D1698" s="104" t="s">
        <v>21</v>
      </c>
      <c r="E1698" s="104" t="s">
        <v>43</v>
      </c>
      <c r="F1698" s="145">
        <v>991</v>
      </c>
      <c r="G1698" s="145">
        <v>979</v>
      </c>
      <c r="H1698" s="145">
        <v>997</v>
      </c>
      <c r="I1698" s="145">
        <v>1003</v>
      </c>
      <c r="J1698" s="145">
        <v>1009</v>
      </c>
      <c r="K1698" s="145">
        <v>992</v>
      </c>
      <c r="L1698" s="104">
        <v>500</v>
      </c>
      <c r="M1698" s="105">
        <f t="shared" si="1331"/>
        <v>500</v>
      </c>
      <c r="N1698" s="106">
        <f t="shared" si="1332"/>
        <v>0.10090817356205853</v>
      </c>
    </row>
    <row r="1699" spans="1:14">
      <c r="A1699" s="144">
        <v>16</v>
      </c>
      <c r="B1699" s="140">
        <v>42940</v>
      </c>
      <c r="C1699" s="104" t="s">
        <v>20</v>
      </c>
      <c r="D1699" s="104" t="s">
        <v>21</v>
      </c>
      <c r="E1699" s="104" t="s">
        <v>56</v>
      </c>
      <c r="F1699" s="145">
        <v>9950</v>
      </c>
      <c r="G1699" s="145">
        <v>9910</v>
      </c>
      <c r="H1699" s="145">
        <v>9975</v>
      </c>
      <c r="I1699" s="145">
        <v>10000</v>
      </c>
      <c r="J1699" s="145">
        <v>10025</v>
      </c>
      <c r="K1699" s="145">
        <v>9975</v>
      </c>
      <c r="L1699" s="104">
        <v>75</v>
      </c>
      <c r="M1699" s="105">
        <f t="shared" si="1331"/>
        <v>1875</v>
      </c>
      <c r="N1699" s="106">
        <f t="shared" si="1332"/>
        <v>0.25125628140703515</v>
      </c>
    </row>
    <row r="1700" spans="1:14">
      <c r="A1700" s="144">
        <v>17</v>
      </c>
      <c r="B1700" s="140">
        <v>42940</v>
      </c>
      <c r="C1700" s="104" t="s">
        <v>20</v>
      </c>
      <c r="D1700" s="104" t="s">
        <v>21</v>
      </c>
      <c r="E1700" s="104" t="s">
        <v>57</v>
      </c>
      <c r="F1700" s="145">
        <v>543</v>
      </c>
      <c r="G1700" s="145">
        <v>538</v>
      </c>
      <c r="H1700" s="145">
        <v>546</v>
      </c>
      <c r="I1700" s="145">
        <v>549</v>
      </c>
      <c r="J1700" s="145">
        <v>552</v>
      </c>
      <c r="K1700" s="145">
        <v>546</v>
      </c>
      <c r="L1700" s="104">
        <v>1200</v>
      </c>
      <c r="M1700" s="105">
        <f t="shared" si="1331"/>
        <v>3600</v>
      </c>
      <c r="N1700" s="106">
        <f t="shared" si="1332"/>
        <v>0.5524861878453039</v>
      </c>
    </row>
    <row r="1701" spans="1:14">
      <c r="A1701" s="144">
        <v>18</v>
      </c>
      <c r="B1701" s="140">
        <v>42937</v>
      </c>
      <c r="C1701" s="104" t="s">
        <v>20</v>
      </c>
      <c r="D1701" s="104" t="s">
        <v>21</v>
      </c>
      <c r="E1701" s="104" t="s">
        <v>58</v>
      </c>
      <c r="F1701" s="145">
        <v>1170</v>
      </c>
      <c r="G1701" s="145">
        <v>1160</v>
      </c>
      <c r="H1701" s="145">
        <v>1175</v>
      </c>
      <c r="I1701" s="145">
        <v>1180</v>
      </c>
      <c r="J1701" s="145">
        <v>1185</v>
      </c>
      <c r="K1701" s="145">
        <v>1160</v>
      </c>
      <c r="L1701" s="104">
        <v>600</v>
      </c>
      <c r="M1701" s="105">
        <f t="shared" si="1331"/>
        <v>-6000</v>
      </c>
      <c r="N1701" s="146">
        <f t="shared" si="1332"/>
        <v>-0.85470085470085477</v>
      </c>
    </row>
    <row r="1702" spans="1:14">
      <c r="A1702" s="144">
        <v>19</v>
      </c>
      <c r="B1702" s="140">
        <v>42936</v>
      </c>
      <c r="C1702" s="104" t="s">
        <v>20</v>
      </c>
      <c r="D1702" s="104" t="s">
        <v>21</v>
      </c>
      <c r="E1702" s="104" t="s">
        <v>59</v>
      </c>
      <c r="F1702" s="145">
        <v>572</v>
      </c>
      <c r="G1702" s="145">
        <v>568</v>
      </c>
      <c r="H1702" s="145">
        <v>574</v>
      </c>
      <c r="I1702" s="145">
        <v>576</v>
      </c>
      <c r="J1702" s="145">
        <v>578</v>
      </c>
      <c r="K1702" s="145">
        <v>576</v>
      </c>
      <c r="L1702" s="104">
        <v>1000</v>
      </c>
      <c r="M1702" s="105">
        <f t="shared" si="1331"/>
        <v>4000</v>
      </c>
      <c r="N1702" s="106">
        <f t="shared" si="1332"/>
        <v>0.69930069930069938</v>
      </c>
    </row>
    <row r="1703" spans="1:14">
      <c r="A1703" s="144">
        <v>20</v>
      </c>
      <c r="B1703" s="140">
        <v>42936</v>
      </c>
      <c r="C1703" s="104" t="s">
        <v>20</v>
      </c>
      <c r="D1703" s="104" t="s">
        <v>47</v>
      </c>
      <c r="E1703" s="104" t="s">
        <v>60</v>
      </c>
      <c r="F1703" s="145">
        <v>173.7</v>
      </c>
      <c r="G1703" s="145">
        <v>175.5</v>
      </c>
      <c r="H1703" s="145">
        <v>172.7</v>
      </c>
      <c r="I1703" s="145">
        <v>172</v>
      </c>
      <c r="J1703" s="145">
        <v>171.2</v>
      </c>
      <c r="K1703" s="145">
        <v>171.2</v>
      </c>
      <c r="L1703" s="104">
        <v>4500</v>
      </c>
      <c r="M1703" s="105">
        <f t="shared" si="1331"/>
        <v>11250</v>
      </c>
      <c r="N1703" s="106">
        <f t="shared" si="1332"/>
        <v>1.4392630972941856</v>
      </c>
    </row>
    <row r="1704" spans="1:14">
      <c r="A1704" s="144">
        <v>21</v>
      </c>
      <c r="B1704" s="140">
        <v>42935</v>
      </c>
      <c r="C1704" s="104" t="s">
        <v>20</v>
      </c>
      <c r="D1704" s="104" t="s">
        <v>21</v>
      </c>
      <c r="E1704" s="104" t="s">
        <v>56</v>
      </c>
      <c r="F1704" s="145">
        <v>9900</v>
      </c>
      <c r="G1704" s="145">
        <v>8860</v>
      </c>
      <c r="H1704" s="145">
        <v>9920</v>
      </c>
      <c r="I1704" s="145">
        <v>9940</v>
      </c>
      <c r="J1704" s="145">
        <v>9960</v>
      </c>
      <c r="K1704" s="145">
        <v>9920</v>
      </c>
      <c r="L1704" s="104">
        <v>75</v>
      </c>
      <c r="M1704" s="105">
        <f t="shared" si="1331"/>
        <v>1500</v>
      </c>
      <c r="N1704" s="106">
        <f t="shared" si="1332"/>
        <v>0.20202020202020202</v>
      </c>
    </row>
    <row r="1705" spans="1:14">
      <c r="A1705" s="144">
        <v>22</v>
      </c>
      <c r="B1705" s="140">
        <v>42935</v>
      </c>
      <c r="C1705" s="104" t="s">
        <v>20</v>
      </c>
      <c r="D1705" s="104" t="s">
        <v>21</v>
      </c>
      <c r="E1705" s="104" t="s">
        <v>61</v>
      </c>
      <c r="F1705" s="145">
        <v>143</v>
      </c>
      <c r="G1705" s="145">
        <v>141.4</v>
      </c>
      <c r="H1705" s="145">
        <v>143.80000000000001</v>
      </c>
      <c r="I1705" s="145">
        <v>144.6</v>
      </c>
      <c r="J1705" s="145">
        <v>145.4</v>
      </c>
      <c r="K1705" s="145">
        <v>143.80000000000001</v>
      </c>
      <c r="L1705" s="104">
        <v>4500</v>
      </c>
      <c r="M1705" s="105">
        <f t="shared" si="1331"/>
        <v>3600.0000000000509</v>
      </c>
      <c r="N1705" s="106">
        <f t="shared" si="1332"/>
        <v>0.55944055944056736</v>
      </c>
    </row>
    <row r="1706" spans="1:14">
      <c r="A1706" s="144">
        <v>23</v>
      </c>
      <c r="B1706" s="140">
        <v>42935</v>
      </c>
      <c r="C1706" s="104" t="s">
        <v>20</v>
      </c>
      <c r="D1706" s="104" t="s">
        <v>21</v>
      </c>
      <c r="E1706" s="104" t="s">
        <v>62</v>
      </c>
      <c r="F1706" s="145">
        <v>750</v>
      </c>
      <c r="G1706" s="145">
        <v>743</v>
      </c>
      <c r="H1706" s="145">
        <v>754</v>
      </c>
      <c r="I1706" s="145">
        <v>758</v>
      </c>
      <c r="J1706" s="145">
        <v>762</v>
      </c>
      <c r="K1706" s="145">
        <v>758</v>
      </c>
      <c r="L1706" s="104">
        <v>800</v>
      </c>
      <c r="M1706" s="105">
        <f t="shared" si="1331"/>
        <v>6400</v>
      </c>
      <c r="N1706" s="106">
        <f t="shared" si="1332"/>
        <v>1.0666666666666667</v>
      </c>
    </row>
    <row r="1707" spans="1:14">
      <c r="A1707" s="144">
        <v>24</v>
      </c>
      <c r="B1707" s="140">
        <v>42935</v>
      </c>
      <c r="C1707" s="104" t="s">
        <v>20</v>
      </c>
      <c r="D1707" s="104" t="s">
        <v>21</v>
      </c>
      <c r="E1707" s="104" t="s">
        <v>63</v>
      </c>
      <c r="F1707" s="145">
        <v>558.6</v>
      </c>
      <c r="G1707" s="145">
        <v>555.6</v>
      </c>
      <c r="H1707" s="145">
        <v>560</v>
      </c>
      <c r="I1707" s="145">
        <v>561.6</v>
      </c>
      <c r="J1707" s="145">
        <v>563</v>
      </c>
      <c r="K1707" s="145">
        <v>563</v>
      </c>
      <c r="L1707" s="104">
        <v>2000</v>
      </c>
      <c r="M1707" s="105">
        <f t="shared" si="1331"/>
        <v>8799.9999999999545</v>
      </c>
      <c r="N1707" s="106">
        <f t="shared" si="1332"/>
        <v>0.78768349445040764</v>
      </c>
    </row>
    <row r="1708" spans="1:14">
      <c r="A1708" s="144">
        <v>25</v>
      </c>
      <c r="B1708" s="140">
        <v>42934</v>
      </c>
      <c r="C1708" s="104" t="s">
        <v>20</v>
      </c>
      <c r="D1708" s="104" t="s">
        <v>21</v>
      </c>
      <c r="E1708" s="104" t="s">
        <v>63</v>
      </c>
      <c r="F1708" s="145">
        <v>556</v>
      </c>
      <c r="G1708" s="145">
        <v>553</v>
      </c>
      <c r="H1708" s="145">
        <v>557.5</v>
      </c>
      <c r="I1708" s="145">
        <v>559</v>
      </c>
      <c r="J1708" s="145">
        <v>560.5</v>
      </c>
      <c r="K1708" s="145">
        <v>559</v>
      </c>
      <c r="L1708" s="104">
        <v>2000</v>
      </c>
      <c r="M1708" s="105">
        <f t="shared" si="1331"/>
        <v>6000</v>
      </c>
      <c r="N1708" s="106">
        <f t="shared" si="1332"/>
        <v>0.53956834532374109</v>
      </c>
    </row>
    <row r="1709" spans="1:14">
      <c r="A1709" s="144">
        <v>26</v>
      </c>
      <c r="B1709" s="140">
        <v>42934</v>
      </c>
      <c r="C1709" s="104" t="s">
        <v>20</v>
      </c>
      <c r="D1709" s="104" t="s">
        <v>21</v>
      </c>
      <c r="E1709" s="104" t="s">
        <v>52</v>
      </c>
      <c r="F1709" s="145">
        <v>296.5</v>
      </c>
      <c r="G1709" s="145">
        <v>294</v>
      </c>
      <c r="H1709" s="145">
        <v>298.5</v>
      </c>
      <c r="I1709" s="145">
        <v>300</v>
      </c>
      <c r="J1709" s="145">
        <v>301.5</v>
      </c>
      <c r="K1709" s="145">
        <v>294</v>
      </c>
      <c r="L1709" s="104">
        <v>3000</v>
      </c>
      <c r="M1709" s="105">
        <f t="shared" si="1331"/>
        <v>-7500</v>
      </c>
      <c r="N1709" s="146">
        <f t="shared" si="1332"/>
        <v>-0.84317032040472184</v>
      </c>
    </row>
    <row r="1710" spans="1:14">
      <c r="A1710" s="144">
        <v>27</v>
      </c>
      <c r="B1710" s="140">
        <v>42934</v>
      </c>
      <c r="C1710" s="104" t="s">
        <v>20</v>
      </c>
      <c r="D1710" s="104" t="s">
        <v>21</v>
      </c>
      <c r="E1710" s="104" t="s">
        <v>64</v>
      </c>
      <c r="F1710" s="145">
        <v>144.5</v>
      </c>
      <c r="G1710" s="145">
        <v>143.5</v>
      </c>
      <c r="H1710" s="145">
        <v>145</v>
      </c>
      <c r="I1710" s="145">
        <v>145.5</v>
      </c>
      <c r="J1710" s="145">
        <v>146</v>
      </c>
      <c r="K1710" s="145">
        <v>143.5</v>
      </c>
      <c r="L1710" s="104">
        <v>5000</v>
      </c>
      <c r="M1710" s="105">
        <f t="shared" si="1331"/>
        <v>-5000</v>
      </c>
      <c r="N1710" s="146">
        <f t="shared" si="1332"/>
        <v>-0.69204152249134943</v>
      </c>
    </row>
    <row r="1711" spans="1:14">
      <c r="A1711" s="144">
        <v>28</v>
      </c>
      <c r="B1711" s="140">
        <v>42933</v>
      </c>
      <c r="C1711" s="104" t="s">
        <v>20</v>
      </c>
      <c r="D1711" s="104" t="s">
        <v>21</v>
      </c>
      <c r="E1711" s="104" t="s">
        <v>65</v>
      </c>
      <c r="F1711" s="145">
        <v>270</v>
      </c>
      <c r="G1711" s="145">
        <v>268</v>
      </c>
      <c r="H1711" s="145">
        <v>271</v>
      </c>
      <c r="I1711" s="145">
        <v>272</v>
      </c>
      <c r="J1711" s="145">
        <v>273</v>
      </c>
      <c r="K1711" s="145">
        <v>273</v>
      </c>
      <c r="L1711" s="104">
        <v>3500</v>
      </c>
      <c r="M1711" s="105">
        <f t="shared" si="1331"/>
        <v>10500</v>
      </c>
      <c r="N1711" s="106">
        <f t="shared" si="1332"/>
        <v>1.1111111111111109</v>
      </c>
    </row>
    <row r="1712" spans="1:14">
      <c r="A1712" s="144">
        <v>29</v>
      </c>
      <c r="B1712" s="140">
        <v>42933</v>
      </c>
      <c r="C1712" s="104" t="s">
        <v>20</v>
      </c>
      <c r="D1712" s="104" t="s">
        <v>21</v>
      </c>
      <c r="E1712" s="104" t="s">
        <v>66</v>
      </c>
      <c r="F1712" s="145">
        <v>125</v>
      </c>
      <c r="G1712" s="145">
        <v>124</v>
      </c>
      <c r="H1712" s="145">
        <v>125.5</v>
      </c>
      <c r="I1712" s="145">
        <v>126</v>
      </c>
      <c r="J1712" s="145">
        <v>126.5</v>
      </c>
      <c r="K1712" s="145">
        <v>124</v>
      </c>
      <c r="L1712" s="104">
        <v>6000</v>
      </c>
      <c r="M1712" s="105">
        <f t="shared" si="1331"/>
        <v>-6000</v>
      </c>
      <c r="N1712" s="146">
        <f t="shared" si="1332"/>
        <v>-0.8</v>
      </c>
    </row>
    <row r="1713" spans="1:14">
      <c r="A1713" s="144">
        <v>30</v>
      </c>
      <c r="B1713" s="140">
        <v>42933</v>
      </c>
      <c r="C1713" s="104" t="s">
        <v>20</v>
      </c>
      <c r="D1713" s="104" t="s">
        <v>21</v>
      </c>
      <c r="E1713" s="104" t="s">
        <v>67</v>
      </c>
      <c r="F1713" s="145">
        <v>208</v>
      </c>
      <c r="G1713" s="145">
        <v>206</v>
      </c>
      <c r="H1713" s="145">
        <v>209</v>
      </c>
      <c r="I1713" s="145">
        <v>210</v>
      </c>
      <c r="J1713" s="145">
        <v>211</v>
      </c>
      <c r="K1713" s="145">
        <v>209</v>
      </c>
      <c r="L1713" s="104">
        <v>3500</v>
      </c>
      <c r="M1713" s="105">
        <f t="shared" si="1331"/>
        <v>3500</v>
      </c>
      <c r="N1713" s="106">
        <f t="shared" si="1332"/>
        <v>0.48076923076923073</v>
      </c>
    </row>
    <row r="1714" spans="1:14">
      <c r="A1714" s="144">
        <v>31</v>
      </c>
      <c r="B1714" s="140">
        <v>42933</v>
      </c>
      <c r="C1714" s="104" t="s">
        <v>20</v>
      </c>
      <c r="D1714" s="104" t="s">
        <v>21</v>
      </c>
      <c r="E1714" s="104" t="s">
        <v>55</v>
      </c>
      <c r="F1714" s="145">
        <v>1551</v>
      </c>
      <c r="G1714" s="145">
        <v>1540</v>
      </c>
      <c r="H1714" s="145">
        <v>1557</v>
      </c>
      <c r="I1714" s="145">
        <v>1563</v>
      </c>
      <c r="J1714" s="145">
        <v>1569</v>
      </c>
      <c r="K1714" s="145">
        <v>1557</v>
      </c>
      <c r="L1714" s="104">
        <v>500</v>
      </c>
      <c r="M1714" s="105">
        <f t="shared" si="1331"/>
        <v>3000</v>
      </c>
      <c r="N1714" s="106">
        <f t="shared" si="1332"/>
        <v>0.38684719535783368</v>
      </c>
    </row>
    <row r="1715" spans="1:14">
      <c r="A1715" s="144">
        <v>32</v>
      </c>
      <c r="B1715" s="140">
        <v>42930</v>
      </c>
      <c r="C1715" s="104" t="s">
        <v>20</v>
      </c>
      <c r="D1715" s="104" t="s">
        <v>21</v>
      </c>
      <c r="E1715" s="104" t="s">
        <v>68</v>
      </c>
      <c r="F1715" s="145">
        <v>386</v>
      </c>
      <c r="G1715" s="145">
        <v>381.5</v>
      </c>
      <c r="H1715" s="145">
        <v>388.5</v>
      </c>
      <c r="I1715" s="145">
        <v>391</v>
      </c>
      <c r="J1715" s="145">
        <v>393.5</v>
      </c>
      <c r="K1715" s="145">
        <v>391</v>
      </c>
      <c r="L1715" s="104">
        <v>1575</v>
      </c>
      <c r="M1715" s="105">
        <f t="shared" si="1331"/>
        <v>7875</v>
      </c>
      <c r="N1715" s="106">
        <f t="shared" si="1332"/>
        <v>1.2953367875647668</v>
      </c>
    </row>
    <row r="1716" spans="1:14">
      <c r="A1716" s="144">
        <v>33</v>
      </c>
      <c r="B1716" s="140">
        <v>42930</v>
      </c>
      <c r="C1716" s="104" t="s">
        <v>20</v>
      </c>
      <c r="D1716" s="104" t="s">
        <v>21</v>
      </c>
      <c r="E1716" s="104" t="s">
        <v>69</v>
      </c>
      <c r="F1716" s="145">
        <v>738</v>
      </c>
      <c r="G1716" s="145">
        <v>730</v>
      </c>
      <c r="H1716" s="145">
        <v>742</v>
      </c>
      <c r="I1716" s="145">
        <v>746</v>
      </c>
      <c r="J1716" s="145">
        <v>750</v>
      </c>
      <c r="K1716" s="145">
        <v>746</v>
      </c>
      <c r="L1716" s="104">
        <v>800</v>
      </c>
      <c r="M1716" s="105">
        <f t="shared" ref="M1716:M1744" si="1333">IF(D1716="BUY",(K1716-F1716)*(L1716),(F1716-K1716)*(L1716))</f>
        <v>6400</v>
      </c>
      <c r="N1716" s="106">
        <f t="shared" si="1332"/>
        <v>1.0840108401084012</v>
      </c>
    </row>
    <row r="1717" spans="1:14">
      <c r="A1717" s="144">
        <v>34</v>
      </c>
      <c r="B1717" s="140">
        <v>42930</v>
      </c>
      <c r="C1717" s="104" t="s">
        <v>20</v>
      </c>
      <c r="D1717" s="104" t="s">
        <v>21</v>
      </c>
      <c r="E1717" s="104" t="s">
        <v>70</v>
      </c>
      <c r="F1717" s="145">
        <v>676</v>
      </c>
      <c r="G1717" s="145">
        <v>672</v>
      </c>
      <c r="H1717" s="145">
        <v>678</v>
      </c>
      <c r="I1717" s="145">
        <v>680</v>
      </c>
      <c r="J1717" s="145">
        <v>682</v>
      </c>
      <c r="K1717" s="145">
        <v>682</v>
      </c>
      <c r="L1717" s="104">
        <v>1500</v>
      </c>
      <c r="M1717" s="105">
        <f t="shared" si="1333"/>
        <v>9000</v>
      </c>
      <c r="N1717" s="106">
        <f t="shared" si="1332"/>
        <v>0.8875739644970414</v>
      </c>
    </row>
    <row r="1718" spans="1:14">
      <c r="A1718" s="144">
        <v>35</v>
      </c>
      <c r="B1718" s="140">
        <v>42929</v>
      </c>
      <c r="C1718" s="104" t="s">
        <v>20</v>
      </c>
      <c r="D1718" s="104" t="s">
        <v>21</v>
      </c>
      <c r="E1718" s="104" t="s">
        <v>71</v>
      </c>
      <c r="F1718" s="145">
        <v>1485</v>
      </c>
      <c r="G1718" s="145">
        <v>1470</v>
      </c>
      <c r="H1718" s="145">
        <v>1493</v>
      </c>
      <c r="I1718" s="145">
        <v>1500</v>
      </c>
      <c r="J1718" s="145">
        <v>1507</v>
      </c>
      <c r="K1718" s="145">
        <v>1507</v>
      </c>
      <c r="L1718" s="104">
        <v>500</v>
      </c>
      <c r="M1718" s="105">
        <f t="shared" si="1333"/>
        <v>11000</v>
      </c>
      <c r="N1718" s="106">
        <f t="shared" si="1332"/>
        <v>1.4814814814814816</v>
      </c>
    </row>
    <row r="1719" spans="1:14">
      <c r="A1719" s="144">
        <v>36</v>
      </c>
      <c r="B1719" s="140">
        <v>42929</v>
      </c>
      <c r="C1719" s="104" t="s">
        <v>20</v>
      </c>
      <c r="D1719" s="104" t="s">
        <v>21</v>
      </c>
      <c r="E1719" s="104" t="s">
        <v>72</v>
      </c>
      <c r="F1719" s="145">
        <v>518</v>
      </c>
      <c r="G1719" s="145">
        <v>512</v>
      </c>
      <c r="H1719" s="145">
        <v>521</v>
      </c>
      <c r="I1719" s="145">
        <v>524</v>
      </c>
      <c r="J1719" s="145">
        <v>527</v>
      </c>
      <c r="K1719" s="145">
        <v>512</v>
      </c>
      <c r="L1719" s="104">
        <v>1300</v>
      </c>
      <c r="M1719" s="105">
        <f t="shared" si="1333"/>
        <v>-7800</v>
      </c>
      <c r="N1719" s="146">
        <f t="shared" si="1332"/>
        <v>-1.1583011583011584</v>
      </c>
    </row>
    <row r="1720" spans="1:14">
      <c r="A1720" s="144">
        <v>37</v>
      </c>
      <c r="B1720" s="140">
        <v>42929</v>
      </c>
      <c r="C1720" s="104" t="s">
        <v>20</v>
      </c>
      <c r="D1720" s="104" t="s">
        <v>21</v>
      </c>
      <c r="E1720" s="104" t="s">
        <v>73</v>
      </c>
      <c r="F1720" s="145">
        <v>276</v>
      </c>
      <c r="G1720" s="145">
        <v>274</v>
      </c>
      <c r="H1720" s="145">
        <v>277</v>
      </c>
      <c r="I1720" s="145">
        <v>278</v>
      </c>
      <c r="J1720" s="145">
        <v>279</v>
      </c>
      <c r="K1720" s="145">
        <v>277</v>
      </c>
      <c r="L1720" s="104">
        <v>3200</v>
      </c>
      <c r="M1720" s="105">
        <f t="shared" si="1333"/>
        <v>3200</v>
      </c>
      <c r="N1720" s="106">
        <f t="shared" si="1332"/>
        <v>0.3623188405797102</v>
      </c>
    </row>
    <row r="1721" spans="1:14">
      <c r="A1721" s="144">
        <v>38</v>
      </c>
      <c r="B1721" s="140">
        <v>42928</v>
      </c>
      <c r="C1721" s="104" t="s">
        <v>20</v>
      </c>
      <c r="D1721" s="104" t="s">
        <v>21</v>
      </c>
      <c r="E1721" s="104" t="s">
        <v>60</v>
      </c>
      <c r="F1721" s="145">
        <v>174</v>
      </c>
      <c r="G1721" s="145">
        <v>172.5</v>
      </c>
      <c r="H1721" s="145">
        <v>174.8</v>
      </c>
      <c r="I1721" s="145">
        <v>175.6</v>
      </c>
      <c r="J1721" s="145">
        <v>176.4</v>
      </c>
      <c r="K1721" s="145">
        <v>174.8</v>
      </c>
      <c r="L1721" s="104">
        <v>4500</v>
      </c>
      <c r="M1721" s="105">
        <f t="shared" si="1333"/>
        <v>3600.0000000000509</v>
      </c>
      <c r="N1721" s="106">
        <f t="shared" si="1332"/>
        <v>0.45977011494253528</v>
      </c>
    </row>
    <row r="1722" spans="1:14">
      <c r="A1722" s="144">
        <v>39</v>
      </c>
      <c r="B1722" s="140">
        <v>42928</v>
      </c>
      <c r="C1722" s="104" t="s">
        <v>20</v>
      </c>
      <c r="D1722" s="104" t="s">
        <v>47</v>
      </c>
      <c r="E1722" s="104" t="s">
        <v>74</v>
      </c>
      <c r="F1722" s="145">
        <v>1120</v>
      </c>
      <c r="G1722" s="145">
        <v>1132</v>
      </c>
      <c r="H1722" s="145">
        <v>1114</v>
      </c>
      <c r="I1722" s="145">
        <v>1108</v>
      </c>
      <c r="J1722" s="145">
        <v>1102</v>
      </c>
      <c r="K1722" s="145">
        <v>1108</v>
      </c>
      <c r="L1722" s="104">
        <v>550</v>
      </c>
      <c r="M1722" s="105">
        <f t="shared" si="1333"/>
        <v>6600</v>
      </c>
      <c r="N1722" s="106">
        <f t="shared" si="1332"/>
        <v>1.0714285714285714</v>
      </c>
    </row>
    <row r="1723" spans="1:14" s="113" customFormat="1">
      <c r="A1723" s="144">
        <v>40</v>
      </c>
      <c r="B1723" s="140">
        <v>42928</v>
      </c>
      <c r="C1723" s="104" t="s">
        <v>20</v>
      </c>
      <c r="D1723" s="104" t="s">
        <v>21</v>
      </c>
      <c r="E1723" s="104" t="s">
        <v>61</v>
      </c>
      <c r="F1723" s="145">
        <v>138.5</v>
      </c>
      <c r="G1723" s="145">
        <v>137.19999999999999</v>
      </c>
      <c r="H1723" s="145">
        <v>139.19999999999999</v>
      </c>
      <c r="I1723" s="145">
        <v>139.9</v>
      </c>
      <c r="J1723" s="145">
        <v>140.5</v>
      </c>
      <c r="K1723" s="145">
        <v>140.5</v>
      </c>
      <c r="L1723" s="104">
        <v>4500</v>
      </c>
      <c r="M1723" s="105">
        <f t="shared" si="1333"/>
        <v>9000</v>
      </c>
      <c r="N1723" s="106">
        <f t="shared" si="1332"/>
        <v>1.4440433212996391</v>
      </c>
    </row>
    <row r="1724" spans="1:14" s="113" customFormat="1">
      <c r="A1724" s="144">
        <v>41</v>
      </c>
      <c r="B1724" s="140">
        <v>42927</v>
      </c>
      <c r="C1724" s="104" t="s">
        <v>20</v>
      </c>
      <c r="D1724" s="104" t="s">
        <v>21</v>
      </c>
      <c r="E1724" s="104" t="s">
        <v>60</v>
      </c>
      <c r="F1724" s="145">
        <v>172</v>
      </c>
      <c r="G1724" s="145">
        <v>170.5</v>
      </c>
      <c r="H1724" s="145">
        <v>172.8</v>
      </c>
      <c r="I1724" s="145">
        <v>173.6</v>
      </c>
      <c r="J1724" s="145">
        <v>174.4</v>
      </c>
      <c r="K1724" s="145">
        <v>172.8</v>
      </c>
      <c r="L1724" s="104">
        <v>4500</v>
      </c>
      <c r="M1724" s="105">
        <f t="shared" si="1333"/>
        <v>3600.0000000000509</v>
      </c>
      <c r="N1724" s="106">
        <f t="shared" si="1332"/>
        <v>0.46511627906977404</v>
      </c>
    </row>
    <row r="1725" spans="1:14" s="113" customFormat="1">
      <c r="A1725" s="144">
        <v>42</v>
      </c>
      <c r="B1725" s="140">
        <v>42927</v>
      </c>
      <c r="C1725" s="104" t="s">
        <v>20</v>
      </c>
      <c r="D1725" s="104" t="s">
        <v>47</v>
      </c>
      <c r="E1725" s="104" t="s">
        <v>66</v>
      </c>
      <c r="F1725" s="145">
        <v>124</v>
      </c>
      <c r="G1725" s="145">
        <v>125</v>
      </c>
      <c r="H1725" s="145">
        <v>123.5</v>
      </c>
      <c r="I1725" s="145">
        <v>123</v>
      </c>
      <c r="J1725" s="145">
        <v>122.5</v>
      </c>
      <c r="K1725" s="145">
        <v>123.5</v>
      </c>
      <c r="L1725" s="104">
        <v>6000</v>
      </c>
      <c r="M1725" s="105">
        <f t="shared" si="1333"/>
        <v>3000</v>
      </c>
      <c r="N1725" s="106">
        <f t="shared" si="1332"/>
        <v>0.40322580645161293</v>
      </c>
    </row>
    <row r="1726" spans="1:14" s="113" customFormat="1">
      <c r="A1726" s="144">
        <v>43</v>
      </c>
      <c r="B1726" s="140">
        <v>42927</v>
      </c>
      <c r="C1726" s="104" t="s">
        <v>20</v>
      </c>
      <c r="D1726" s="104" t="s">
        <v>21</v>
      </c>
      <c r="E1726" s="104" t="s">
        <v>74</v>
      </c>
      <c r="F1726" s="145">
        <v>1150</v>
      </c>
      <c r="G1726" s="145">
        <v>1138</v>
      </c>
      <c r="H1726" s="145">
        <v>1156</v>
      </c>
      <c r="I1726" s="145">
        <v>1161</v>
      </c>
      <c r="J1726" s="145">
        <v>1167</v>
      </c>
      <c r="K1726" s="145">
        <v>1138</v>
      </c>
      <c r="L1726" s="104">
        <v>550</v>
      </c>
      <c r="M1726" s="105">
        <f t="shared" si="1333"/>
        <v>-6600</v>
      </c>
      <c r="N1726" s="146">
        <f t="shared" si="1332"/>
        <v>-1.0434782608695652</v>
      </c>
    </row>
    <row r="1727" spans="1:14" s="113" customFormat="1">
      <c r="A1727" s="144">
        <v>44</v>
      </c>
      <c r="B1727" s="140">
        <v>42927</v>
      </c>
      <c r="C1727" s="104" t="s">
        <v>20</v>
      </c>
      <c r="D1727" s="104" t="s">
        <v>21</v>
      </c>
      <c r="E1727" s="104" t="s">
        <v>48</v>
      </c>
      <c r="F1727" s="145">
        <v>188</v>
      </c>
      <c r="G1727" s="145">
        <v>187</v>
      </c>
      <c r="H1727" s="145">
        <v>188.5</v>
      </c>
      <c r="I1727" s="145">
        <v>189</v>
      </c>
      <c r="J1727" s="145">
        <v>189.5</v>
      </c>
      <c r="K1727" s="145">
        <v>189</v>
      </c>
      <c r="L1727" s="104">
        <v>6000</v>
      </c>
      <c r="M1727" s="105">
        <f t="shared" si="1333"/>
        <v>6000</v>
      </c>
      <c r="N1727" s="106">
        <f t="shared" si="1332"/>
        <v>0.53191489361702127</v>
      </c>
    </row>
    <row r="1728" spans="1:14" s="113" customFormat="1">
      <c r="A1728" s="144">
        <v>45</v>
      </c>
      <c r="B1728" s="140">
        <v>42926</v>
      </c>
      <c r="C1728" s="104" t="s">
        <v>20</v>
      </c>
      <c r="D1728" s="104" t="s">
        <v>21</v>
      </c>
      <c r="E1728" s="104" t="s">
        <v>63</v>
      </c>
      <c r="F1728" s="145">
        <v>559</v>
      </c>
      <c r="G1728" s="145">
        <v>556</v>
      </c>
      <c r="H1728" s="145">
        <v>560.5</v>
      </c>
      <c r="I1728" s="145">
        <v>562</v>
      </c>
      <c r="J1728" s="145">
        <v>563.5</v>
      </c>
      <c r="K1728" s="145">
        <v>560.5</v>
      </c>
      <c r="L1728" s="104">
        <v>2000</v>
      </c>
      <c r="M1728" s="105">
        <f t="shared" si="1333"/>
        <v>3000</v>
      </c>
      <c r="N1728" s="106">
        <f t="shared" si="1332"/>
        <v>0.26833631484794274</v>
      </c>
    </row>
    <row r="1729" spans="1:251" s="113" customFormat="1">
      <c r="A1729" s="144">
        <v>46</v>
      </c>
      <c r="B1729" s="140">
        <v>42926</v>
      </c>
      <c r="C1729" s="104" t="s">
        <v>20</v>
      </c>
      <c r="D1729" s="104" t="s">
        <v>21</v>
      </c>
      <c r="E1729" s="104" t="s">
        <v>66</v>
      </c>
      <c r="F1729" s="145">
        <v>128</v>
      </c>
      <c r="G1729" s="145">
        <v>127</v>
      </c>
      <c r="H1729" s="145">
        <v>128.5</v>
      </c>
      <c r="I1729" s="145">
        <v>129</v>
      </c>
      <c r="J1729" s="145">
        <v>129.5</v>
      </c>
      <c r="K1729" s="145">
        <v>128.5</v>
      </c>
      <c r="L1729" s="104">
        <v>6000</v>
      </c>
      <c r="M1729" s="105">
        <f t="shared" si="1333"/>
        <v>3000</v>
      </c>
      <c r="N1729" s="106">
        <f t="shared" si="1332"/>
        <v>0.390625</v>
      </c>
    </row>
    <row r="1730" spans="1:251" s="113" customFormat="1">
      <c r="A1730" s="144">
        <v>47</v>
      </c>
      <c r="B1730" s="140">
        <v>42926</v>
      </c>
      <c r="C1730" s="104" t="s">
        <v>20</v>
      </c>
      <c r="D1730" s="104" t="s">
        <v>21</v>
      </c>
      <c r="E1730" s="104" t="s">
        <v>75</v>
      </c>
      <c r="F1730" s="145">
        <v>1727</v>
      </c>
      <c r="G1730" s="145">
        <v>1713</v>
      </c>
      <c r="H1730" s="145">
        <v>1734</v>
      </c>
      <c r="I1730" s="145">
        <v>1741</v>
      </c>
      <c r="J1730" s="145">
        <v>1748</v>
      </c>
      <c r="K1730" s="145">
        <v>1734</v>
      </c>
      <c r="L1730" s="104">
        <v>500</v>
      </c>
      <c r="M1730" s="105">
        <f t="shared" si="1333"/>
        <v>3500</v>
      </c>
      <c r="N1730" s="106">
        <f t="shared" si="1332"/>
        <v>0.4053271569195136</v>
      </c>
    </row>
    <row r="1731" spans="1:251" s="113" customFormat="1">
      <c r="A1731" s="144">
        <v>48</v>
      </c>
      <c r="B1731" s="140">
        <v>42923</v>
      </c>
      <c r="C1731" s="104" t="s">
        <v>20</v>
      </c>
      <c r="D1731" s="104" t="s">
        <v>21</v>
      </c>
      <c r="E1731" s="104" t="s">
        <v>76</v>
      </c>
      <c r="F1731" s="145">
        <v>115.2</v>
      </c>
      <c r="G1731" s="145">
        <v>113.7</v>
      </c>
      <c r="H1731" s="145">
        <v>116</v>
      </c>
      <c r="I1731" s="145">
        <v>116.7</v>
      </c>
      <c r="J1731" s="145">
        <v>118.4</v>
      </c>
      <c r="K1731" s="145">
        <v>116.7</v>
      </c>
      <c r="L1731" s="104">
        <v>6000</v>
      </c>
      <c r="M1731" s="105">
        <f t="shared" si="1333"/>
        <v>9000</v>
      </c>
      <c r="N1731" s="106">
        <f t="shared" si="1332"/>
        <v>1.3020833333333333</v>
      </c>
    </row>
    <row r="1732" spans="1:251" s="113" customFormat="1">
      <c r="A1732" s="144">
        <v>49</v>
      </c>
      <c r="B1732" s="140">
        <v>42923</v>
      </c>
      <c r="C1732" s="104" t="s">
        <v>20</v>
      </c>
      <c r="D1732" s="104" t="s">
        <v>21</v>
      </c>
      <c r="E1732" s="104" t="s">
        <v>77</v>
      </c>
      <c r="F1732" s="145">
        <v>214</v>
      </c>
      <c r="G1732" s="145">
        <v>212</v>
      </c>
      <c r="H1732" s="145">
        <v>215</v>
      </c>
      <c r="I1732" s="145">
        <v>216</v>
      </c>
      <c r="J1732" s="145">
        <v>217</v>
      </c>
      <c r="K1732" s="145">
        <v>217</v>
      </c>
      <c r="L1732" s="104">
        <v>3000</v>
      </c>
      <c r="M1732" s="105">
        <f t="shared" si="1333"/>
        <v>9000</v>
      </c>
      <c r="N1732" s="106">
        <f t="shared" si="1332"/>
        <v>1.4018691588785046</v>
      </c>
    </row>
    <row r="1733" spans="1:251" s="113" customFormat="1">
      <c r="A1733" s="144">
        <v>50</v>
      </c>
      <c r="B1733" s="140">
        <v>42922</v>
      </c>
      <c r="C1733" s="104" t="s">
        <v>20</v>
      </c>
      <c r="D1733" s="104" t="s">
        <v>21</v>
      </c>
      <c r="E1733" s="104" t="s">
        <v>63</v>
      </c>
      <c r="F1733" s="145">
        <v>545</v>
      </c>
      <c r="G1733" s="145">
        <v>541</v>
      </c>
      <c r="H1733" s="145">
        <v>547</v>
      </c>
      <c r="I1733" s="145">
        <v>549</v>
      </c>
      <c r="J1733" s="145">
        <v>551</v>
      </c>
      <c r="K1733" s="145">
        <v>547</v>
      </c>
      <c r="L1733" s="104">
        <v>2000</v>
      </c>
      <c r="M1733" s="105">
        <f t="shared" si="1333"/>
        <v>4000</v>
      </c>
      <c r="N1733" s="106">
        <f t="shared" si="1332"/>
        <v>0.36697247706422015</v>
      </c>
    </row>
    <row r="1734" spans="1:251" s="113" customFormat="1">
      <c r="A1734" s="144">
        <v>51</v>
      </c>
      <c r="B1734" s="140">
        <v>42922</v>
      </c>
      <c r="C1734" s="104" t="s">
        <v>20</v>
      </c>
      <c r="D1734" s="104" t="s">
        <v>21</v>
      </c>
      <c r="E1734" s="104" t="s">
        <v>54</v>
      </c>
      <c r="F1734" s="145">
        <v>1875</v>
      </c>
      <c r="G1734" s="145">
        <v>1863</v>
      </c>
      <c r="H1734" s="145">
        <v>1881</v>
      </c>
      <c r="I1734" s="145">
        <v>1887</v>
      </c>
      <c r="J1734" s="145">
        <v>1893</v>
      </c>
      <c r="K1734" s="145">
        <v>1893</v>
      </c>
      <c r="L1734" s="104">
        <v>700</v>
      </c>
      <c r="M1734" s="105">
        <f t="shared" si="1333"/>
        <v>12600</v>
      </c>
      <c r="N1734" s="106">
        <f t="shared" si="1332"/>
        <v>0.96</v>
      </c>
    </row>
    <row r="1735" spans="1:251" s="113" customFormat="1">
      <c r="A1735" s="144">
        <v>52</v>
      </c>
      <c r="B1735" s="140">
        <v>42922</v>
      </c>
      <c r="C1735" s="104" t="s">
        <v>20</v>
      </c>
      <c r="D1735" s="104" t="s">
        <v>21</v>
      </c>
      <c r="E1735" s="104" t="s">
        <v>48</v>
      </c>
      <c r="F1735" s="145">
        <v>176</v>
      </c>
      <c r="G1735" s="145">
        <v>174.5</v>
      </c>
      <c r="H1735" s="145">
        <v>176.8</v>
      </c>
      <c r="I1735" s="145">
        <v>177.6</v>
      </c>
      <c r="J1735" s="145">
        <v>178.4</v>
      </c>
      <c r="K1735" s="145">
        <v>178.4</v>
      </c>
      <c r="L1735" s="104">
        <v>6000</v>
      </c>
      <c r="M1735" s="105">
        <f t="shared" si="1333"/>
        <v>14400.000000000035</v>
      </c>
      <c r="N1735" s="106">
        <f t="shared" si="1332"/>
        <v>1.3636363636363669</v>
      </c>
    </row>
    <row r="1736" spans="1:251" s="113" customFormat="1">
      <c r="A1736" s="144">
        <v>53</v>
      </c>
      <c r="B1736" s="140">
        <v>42921</v>
      </c>
      <c r="C1736" s="104" t="s">
        <v>78</v>
      </c>
      <c r="D1736" s="104" t="s">
        <v>21</v>
      </c>
      <c r="E1736" s="145" t="s">
        <v>79</v>
      </c>
      <c r="F1736" s="104">
        <v>100.5</v>
      </c>
      <c r="G1736" s="145">
        <v>99.5</v>
      </c>
      <c r="H1736" s="145">
        <v>101</v>
      </c>
      <c r="I1736" s="145">
        <v>101.5</v>
      </c>
      <c r="J1736" s="145">
        <v>102</v>
      </c>
      <c r="K1736" s="145">
        <v>101</v>
      </c>
      <c r="L1736" s="104">
        <v>7000</v>
      </c>
      <c r="M1736" s="105">
        <f t="shared" si="1333"/>
        <v>3500</v>
      </c>
      <c r="N1736" s="106">
        <f t="shared" si="1332"/>
        <v>0.49751243781094534</v>
      </c>
    </row>
    <row r="1737" spans="1:251" s="113" customFormat="1">
      <c r="A1737" s="144">
        <v>54</v>
      </c>
      <c r="B1737" s="140">
        <v>42921</v>
      </c>
      <c r="C1737" s="104" t="s">
        <v>78</v>
      </c>
      <c r="D1737" s="104" t="s">
        <v>21</v>
      </c>
      <c r="E1737" s="145" t="s">
        <v>77</v>
      </c>
      <c r="F1737" s="104">
        <v>213</v>
      </c>
      <c r="G1737" s="145">
        <v>211</v>
      </c>
      <c r="H1737" s="145">
        <v>214</v>
      </c>
      <c r="I1737" s="145">
        <v>215</v>
      </c>
      <c r="J1737" s="145">
        <v>216</v>
      </c>
      <c r="K1737" s="145">
        <v>214</v>
      </c>
      <c r="L1737" s="104">
        <v>3000</v>
      </c>
      <c r="M1737" s="105">
        <f t="shared" si="1333"/>
        <v>3000</v>
      </c>
      <c r="N1737" s="106">
        <f t="shared" si="1332"/>
        <v>0.46948356807511737</v>
      </c>
    </row>
    <row r="1738" spans="1:251">
      <c r="A1738" s="144">
        <v>55</v>
      </c>
      <c r="B1738" s="140">
        <v>42920</v>
      </c>
      <c r="C1738" s="104" t="s">
        <v>78</v>
      </c>
      <c r="D1738" s="104" t="s">
        <v>21</v>
      </c>
      <c r="E1738" s="145" t="s">
        <v>80</v>
      </c>
      <c r="F1738" s="104">
        <v>376</v>
      </c>
      <c r="G1738" s="145">
        <v>374</v>
      </c>
      <c r="H1738" s="145">
        <v>377</v>
      </c>
      <c r="I1738" s="145">
        <v>378</v>
      </c>
      <c r="J1738" s="145">
        <v>379</v>
      </c>
      <c r="K1738" s="145">
        <v>374</v>
      </c>
      <c r="L1738" s="104">
        <v>2500</v>
      </c>
      <c r="M1738" s="105">
        <f t="shared" si="1333"/>
        <v>-5000</v>
      </c>
      <c r="N1738" s="146">
        <f t="shared" si="1332"/>
        <v>-0.53191489361702127</v>
      </c>
      <c r="O1738" s="113"/>
      <c r="P1738" s="113"/>
      <c r="Q1738" s="113"/>
      <c r="R1738" s="113"/>
      <c r="S1738" s="113"/>
      <c r="T1738" s="113"/>
      <c r="U1738" s="113"/>
      <c r="V1738" s="113"/>
      <c r="W1738" s="113"/>
      <c r="X1738" s="113"/>
      <c r="Y1738" s="113"/>
      <c r="Z1738" s="113"/>
      <c r="AA1738" s="113"/>
      <c r="AB1738" s="113"/>
      <c r="AC1738" s="113"/>
      <c r="AD1738" s="113"/>
      <c r="AE1738" s="113"/>
      <c r="AF1738" s="113"/>
      <c r="AG1738" s="113"/>
      <c r="AH1738" s="113"/>
      <c r="AI1738" s="113"/>
      <c r="AJ1738" s="113"/>
      <c r="AK1738" s="113"/>
      <c r="AL1738" s="113"/>
      <c r="AM1738" s="113"/>
      <c r="AN1738" s="113"/>
      <c r="AO1738" s="113"/>
      <c r="AP1738" s="113"/>
      <c r="AQ1738" s="113"/>
      <c r="AR1738" s="113"/>
      <c r="AS1738" s="113"/>
      <c r="AT1738" s="113"/>
      <c r="AU1738" s="113"/>
      <c r="AV1738" s="113"/>
      <c r="AW1738" s="113"/>
      <c r="AX1738" s="113"/>
      <c r="AY1738" s="113"/>
      <c r="AZ1738" s="113"/>
      <c r="BA1738" s="113"/>
      <c r="BB1738" s="113"/>
      <c r="BC1738" s="113"/>
      <c r="BD1738" s="113"/>
      <c r="BE1738" s="113"/>
      <c r="BF1738" s="113"/>
      <c r="BG1738" s="113"/>
      <c r="BH1738" s="113"/>
      <c r="BI1738" s="113"/>
      <c r="BJ1738" s="113"/>
      <c r="BK1738" s="113"/>
      <c r="BL1738" s="113"/>
      <c r="BM1738" s="113"/>
      <c r="BN1738" s="113"/>
      <c r="BO1738" s="113"/>
      <c r="BP1738" s="113"/>
      <c r="BQ1738" s="113"/>
      <c r="BR1738" s="113"/>
      <c r="BS1738" s="113"/>
      <c r="BT1738" s="113"/>
      <c r="BU1738" s="113"/>
      <c r="BV1738" s="113"/>
      <c r="BW1738" s="113"/>
      <c r="BX1738" s="113"/>
      <c r="BY1738" s="113"/>
      <c r="BZ1738" s="113"/>
      <c r="CA1738" s="113"/>
      <c r="CB1738" s="113"/>
      <c r="CC1738" s="113"/>
      <c r="CD1738" s="113"/>
      <c r="CE1738" s="113"/>
      <c r="CF1738" s="113"/>
      <c r="CG1738" s="113"/>
      <c r="CH1738" s="113"/>
      <c r="CI1738" s="113"/>
      <c r="CJ1738" s="113"/>
      <c r="CK1738" s="113"/>
      <c r="CL1738" s="113"/>
      <c r="CM1738" s="113"/>
      <c r="CN1738" s="113"/>
      <c r="CO1738" s="113"/>
      <c r="CP1738" s="113"/>
      <c r="CQ1738" s="113"/>
      <c r="CR1738" s="113"/>
      <c r="CS1738" s="113"/>
      <c r="CT1738" s="113"/>
      <c r="CU1738" s="113"/>
      <c r="CV1738" s="113"/>
      <c r="CW1738" s="113"/>
      <c r="CX1738" s="113"/>
      <c r="CY1738" s="113"/>
      <c r="CZ1738" s="113"/>
      <c r="DA1738" s="113"/>
      <c r="DB1738" s="113"/>
      <c r="DC1738" s="113"/>
      <c r="DD1738" s="113"/>
      <c r="DE1738" s="113"/>
      <c r="DF1738" s="113"/>
      <c r="DG1738" s="113"/>
      <c r="DH1738" s="113"/>
      <c r="DI1738" s="113"/>
      <c r="DJ1738" s="113"/>
      <c r="DK1738" s="113"/>
      <c r="DL1738" s="113"/>
      <c r="DM1738" s="113"/>
      <c r="DN1738" s="113"/>
      <c r="DO1738" s="113"/>
      <c r="DP1738" s="113"/>
      <c r="DQ1738" s="113"/>
      <c r="DR1738" s="113"/>
      <c r="DS1738" s="113"/>
      <c r="DT1738" s="113"/>
      <c r="DU1738" s="113"/>
      <c r="DV1738" s="113"/>
      <c r="DW1738" s="113"/>
      <c r="DX1738" s="113"/>
      <c r="DY1738" s="113"/>
      <c r="DZ1738" s="113"/>
      <c r="EA1738" s="113"/>
      <c r="EB1738" s="113"/>
      <c r="EC1738" s="113"/>
      <c r="ED1738" s="113"/>
      <c r="EE1738" s="113"/>
      <c r="EF1738" s="113"/>
      <c r="EG1738" s="113"/>
      <c r="EH1738" s="113"/>
      <c r="EI1738" s="113"/>
      <c r="EJ1738" s="113"/>
      <c r="EK1738" s="113"/>
      <c r="EL1738" s="113"/>
      <c r="EM1738" s="113"/>
      <c r="EN1738" s="113"/>
      <c r="EO1738" s="113"/>
      <c r="EP1738" s="113"/>
      <c r="EQ1738" s="113"/>
      <c r="ER1738" s="113"/>
      <c r="ES1738" s="113"/>
      <c r="ET1738" s="113"/>
      <c r="EU1738" s="113"/>
      <c r="EV1738" s="113"/>
      <c r="EW1738" s="113"/>
      <c r="EX1738" s="113"/>
      <c r="EY1738" s="113"/>
      <c r="EZ1738" s="113"/>
      <c r="FA1738" s="113"/>
      <c r="FB1738" s="113"/>
      <c r="FC1738" s="113"/>
      <c r="FD1738" s="113"/>
      <c r="FE1738" s="113"/>
      <c r="FF1738" s="113"/>
      <c r="FG1738" s="113"/>
      <c r="FH1738" s="113"/>
      <c r="FI1738" s="113"/>
      <c r="FJ1738" s="113"/>
      <c r="FK1738" s="113"/>
      <c r="FL1738" s="113"/>
      <c r="FM1738" s="113"/>
      <c r="FN1738" s="113"/>
      <c r="FO1738" s="113"/>
      <c r="FP1738" s="113"/>
      <c r="FQ1738" s="113"/>
      <c r="FR1738" s="113"/>
      <c r="FS1738" s="113"/>
      <c r="FT1738" s="113"/>
      <c r="FU1738" s="113"/>
      <c r="FV1738" s="113"/>
      <c r="FW1738" s="113"/>
      <c r="FX1738" s="113"/>
      <c r="FY1738" s="113"/>
      <c r="FZ1738" s="113"/>
      <c r="GA1738" s="113"/>
      <c r="GB1738" s="113"/>
      <c r="GC1738" s="113"/>
      <c r="GD1738" s="113"/>
      <c r="GE1738" s="113"/>
      <c r="GF1738" s="113"/>
      <c r="GG1738" s="113"/>
      <c r="GH1738" s="113"/>
      <c r="GI1738" s="113"/>
      <c r="GJ1738" s="113"/>
      <c r="GK1738" s="113"/>
      <c r="GL1738" s="113"/>
      <c r="GM1738" s="113"/>
      <c r="GN1738" s="113"/>
      <c r="GO1738" s="113"/>
      <c r="GP1738" s="113"/>
      <c r="GQ1738" s="113"/>
      <c r="GR1738" s="113"/>
      <c r="GS1738" s="113"/>
      <c r="GT1738" s="113"/>
      <c r="GU1738" s="113"/>
      <c r="GV1738" s="113"/>
      <c r="GW1738" s="113"/>
      <c r="GX1738" s="113"/>
      <c r="GY1738" s="113"/>
      <c r="GZ1738" s="113"/>
      <c r="HA1738" s="113"/>
      <c r="HB1738" s="113"/>
      <c r="HC1738" s="113"/>
      <c r="HD1738" s="113"/>
      <c r="HE1738" s="113"/>
      <c r="HF1738" s="113"/>
      <c r="HG1738" s="113"/>
      <c r="HH1738" s="113"/>
      <c r="HI1738" s="113"/>
      <c r="HJ1738" s="113"/>
      <c r="HK1738" s="113"/>
      <c r="HL1738" s="113"/>
      <c r="HM1738" s="113"/>
      <c r="HN1738" s="113"/>
      <c r="HO1738" s="113"/>
      <c r="HP1738" s="113"/>
      <c r="HQ1738" s="113"/>
      <c r="HR1738" s="113"/>
      <c r="HS1738" s="113"/>
      <c r="HT1738" s="113"/>
      <c r="HU1738" s="113"/>
      <c r="HV1738" s="113"/>
      <c r="HW1738" s="113"/>
      <c r="HX1738" s="113"/>
      <c r="HY1738" s="113"/>
      <c r="HZ1738" s="113"/>
      <c r="IA1738" s="113"/>
      <c r="IB1738" s="113"/>
      <c r="IC1738" s="113"/>
      <c r="ID1738" s="113"/>
      <c r="IE1738" s="113"/>
      <c r="IF1738" s="113"/>
      <c r="IG1738" s="113"/>
      <c r="IH1738" s="113"/>
      <c r="II1738" s="113"/>
      <c r="IJ1738" s="113"/>
      <c r="IK1738" s="113"/>
      <c r="IL1738" s="113"/>
      <c r="IM1738" s="113"/>
      <c r="IN1738" s="113"/>
      <c r="IO1738" s="113"/>
      <c r="IP1738" s="113"/>
      <c r="IQ1738" s="113"/>
    </row>
    <row r="1739" spans="1:251">
      <c r="A1739" s="144">
        <v>56</v>
      </c>
      <c r="B1739" s="140">
        <v>42920</v>
      </c>
      <c r="C1739" s="104" t="s">
        <v>78</v>
      </c>
      <c r="D1739" s="104" t="s">
        <v>21</v>
      </c>
      <c r="E1739" s="145" t="s">
        <v>81</v>
      </c>
      <c r="F1739" s="104">
        <v>1414</v>
      </c>
      <c r="G1739" s="145">
        <v>1399</v>
      </c>
      <c r="H1739" s="145">
        <v>1421</v>
      </c>
      <c r="I1739" s="145">
        <v>1428</v>
      </c>
      <c r="J1739" s="145">
        <v>1435</v>
      </c>
      <c r="K1739" s="145">
        <v>1421</v>
      </c>
      <c r="L1739" s="104">
        <v>500</v>
      </c>
      <c r="M1739" s="105">
        <f t="shared" si="1333"/>
        <v>3500</v>
      </c>
      <c r="N1739" s="106">
        <f t="shared" si="1332"/>
        <v>0.49504950495049505</v>
      </c>
      <c r="O1739" s="113"/>
      <c r="P1739" s="113"/>
      <c r="Q1739" s="113"/>
      <c r="R1739" s="113"/>
      <c r="S1739" s="113"/>
      <c r="T1739" s="113"/>
      <c r="U1739" s="113"/>
      <c r="V1739" s="113"/>
      <c r="W1739" s="113"/>
      <c r="X1739" s="113"/>
      <c r="Y1739" s="113"/>
      <c r="Z1739" s="113"/>
      <c r="AA1739" s="113"/>
      <c r="AB1739" s="113"/>
      <c r="AC1739" s="113"/>
      <c r="AD1739" s="113"/>
      <c r="AE1739" s="113"/>
      <c r="AF1739" s="113"/>
      <c r="AG1739" s="113"/>
      <c r="AH1739" s="113"/>
      <c r="AI1739" s="113"/>
      <c r="AJ1739" s="113"/>
      <c r="AK1739" s="113"/>
      <c r="AL1739" s="113"/>
      <c r="AM1739" s="113"/>
      <c r="AN1739" s="113"/>
      <c r="AO1739" s="113"/>
      <c r="AP1739" s="113"/>
      <c r="AQ1739" s="113"/>
      <c r="AR1739" s="113"/>
      <c r="AS1739" s="113"/>
      <c r="AT1739" s="113"/>
      <c r="AU1739" s="113"/>
      <c r="AV1739" s="113"/>
      <c r="AW1739" s="113"/>
      <c r="AX1739" s="113"/>
      <c r="AY1739" s="113"/>
      <c r="AZ1739" s="113"/>
      <c r="BA1739" s="113"/>
      <c r="BB1739" s="113"/>
      <c r="BC1739" s="113"/>
      <c r="BD1739" s="113"/>
      <c r="BE1739" s="113"/>
      <c r="BF1739" s="113"/>
      <c r="BG1739" s="113"/>
      <c r="BH1739" s="113"/>
      <c r="BI1739" s="113"/>
      <c r="BJ1739" s="113"/>
      <c r="BK1739" s="113"/>
      <c r="BL1739" s="113"/>
      <c r="BM1739" s="113"/>
      <c r="BN1739" s="113"/>
      <c r="BO1739" s="113"/>
      <c r="BP1739" s="113"/>
      <c r="BQ1739" s="113"/>
      <c r="BR1739" s="113"/>
      <c r="BS1739" s="113"/>
      <c r="BT1739" s="113"/>
      <c r="BU1739" s="113"/>
      <c r="BV1739" s="113"/>
      <c r="BW1739" s="113"/>
      <c r="BX1739" s="113"/>
      <c r="BY1739" s="113"/>
      <c r="BZ1739" s="113"/>
      <c r="CA1739" s="113"/>
      <c r="CB1739" s="113"/>
      <c r="CC1739" s="113"/>
      <c r="CD1739" s="113"/>
      <c r="CE1739" s="113"/>
      <c r="CF1739" s="113"/>
      <c r="CG1739" s="113"/>
      <c r="CH1739" s="113"/>
      <c r="CI1739" s="113"/>
      <c r="CJ1739" s="113"/>
      <c r="CK1739" s="113"/>
      <c r="CL1739" s="113"/>
      <c r="CM1739" s="113"/>
      <c r="CN1739" s="113"/>
      <c r="CO1739" s="113"/>
      <c r="CP1739" s="113"/>
      <c r="CQ1739" s="113"/>
      <c r="CR1739" s="113"/>
      <c r="CS1739" s="113"/>
      <c r="CT1739" s="113"/>
      <c r="CU1739" s="113"/>
      <c r="CV1739" s="113"/>
      <c r="CW1739" s="113"/>
      <c r="CX1739" s="113"/>
      <c r="CY1739" s="113"/>
      <c r="CZ1739" s="113"/>
      <c r="DA1739" s="113"/>
      <c r="DB1739" s="113"/>
      <c r="DC1739" s="113"/>
      <c r="DD1739" s="113"/>
      <c r="DE1739" s="113"/>
      <c r="DF1739" s="113"/>
      <c r="DG1739" s="113"/>
      <c r="DH1739" s="113"/>
      <c r="DI1739" s="113"/>
      <c r="DJ1739" s="113"/>
      <c r="DK1739" s="113"/>
      <c r="DL1739" s="113"/>
      <c r="DM1739" s="113"/>
      <c r="DN1739" s="113"/>
      <c r="DO1739" s="113"/>
      <c r="DP1739" s="113"/>
      <c r="DQ1739" s="113"/>
      <c r="DR1739" s="113"/>
      <c r="DS1739" s="113"/>
      <c r="DT1739" s="113"/>
      <c r="DU1739" s="113"/>
      <c r="DV1739" s="113"/>
      <c r="DW1739" s="113"/>
      <c r="DX1739" s="113"/>
      <c r="DY1739" s="113"/>
      <c r="DZ1739" s="113"/>
      <c r="EA1739" s="113"/>
      <c r="EB1739" s="113"/>
      <c r="EC1739" s="113"/>
      <c r="ED1739" s="113"/>
      <c r="EE1739" s="113"/>
      <c r="EF1739" s="113"/>
      <c r="EG1739" s="113"/>
      <c r="EH1739" s="113"/>
      <c r="EI1739" s="113"/>
      <c r="EJ1739" s="113"/>
      <c r="EK1739" s="113"/>
      <c r="EL1739" s="113"/>
      <c r="EM1739" s="113"/>
      <c r="EN1739" s="113"/>
      <c r="EO1739" s="113"/>
      <c r="EP1739" s="113"/>
      <c r="EQ1739" s="113"/>
      <c r="ER1739" s="113"/>
      <c r="ES1739" s="113"/>
      <c r="ET1739" s="113"/>
      <c r="EU1739" s="113"/>
      <c r="EV1739" s="113"/>
      <c r="EW1739" s="113"/>
      <c r="EX1739" s="113"/>
      <c r="EY1739" s="113"/>
      <c r="EZ1739" s="113"/>
      <c r="FA1739" s="113"/>
      <c r="FB1739" s="113"/>
      <c r="FC1739" s="113"/>
      <c r="FD1739" s="113"/>
      <c r="FE1739" s="113"/>
      <c r="FF1739" s="113"/>
      <c r="FG1739" s="113"/>
      <c r="FH1739" s="113"/>
      <c r="FI1739" s="113"/>
      <c r="FJ1739" s="113"/>
      <c r="FK1739" s="113"/>
      <c r="FL1739" s="113"/>
      <c r="FM1739" s="113"/>
      <c r="FN1739" s="113"/>
      <c r="FO1739" s="113"/>
      <c r="FP1739" s="113"/>
      <c r="FQ1739" s="113"/>
      <c r="FR1739" s="113"/>
      <c r="FS1739" s="113"/>
      <c r="FT1739" s="113"/>
      <c r="FU1739" s="113"/>
      <c r="FV1739" s="113"/>
      <c r="FW1739" s="113"/>
      <c r="FX1739" s="113"/>
      <c r="FY1739" s="113"/>
      <c r="FZ1739" s="113"/>
      <c r="GA1739" s="113"/>
      <c r="GB1739" s="113"/>
      <c r="GC1739" s="113"/>
      <c r="GD1739" s="113"/>
      <c r="GE1739" s="113"/>
      <c r="GF1739" s="113"/>
      <c r="GG1739" s="113"/>
      <c r="GH1739" s="113"/>
      <c r="GI1739" s="113"/>
      <c r="GJ1739" s="113"/>
      <c r="GK1739" s="113"/>
      <c r="GL1739" s="113"/>
      <c r="GM1739" s="113"/>
      <c r="GN1739" s="113"/>
      <c r="GO1739" s="113"/>
      <c r="GP1739" s="113"/>
      <c r="GQ1739" s="113"/>
      <c r="GR1739" s="113"/>
      <c r="GS1739" s="113"/>
      <c r="GT1739" s="113"/>
      <c r="GU1739" s="113"/>
      <c r="GV1739" s="113"/>
      <c r="GW1739" s="113"/>
      <c r="GX1739" s="113"/>
      <c r="GY1739" s="113"/>
      <c r="GZ1739" s="113"/>
      <c r="HA1739" s="113"/>
      <c r="HB1739" s="113"/>
      <c r="HC1739" s="113"/>
      <c r="HD1739" s="113"/>
      <c r="HE1739" s="113"/>
      <c r="HF1739" s="113"/>
      <c r="HG1739" s="113"/>
      <c r="HH1739" s="113"/>
      <c r="HI1739" s="113"/>
      <c r="HJ1739" s="113"/>
      <c r="HK1739" s="113"/>
      <c r="HL1739" s="113"/>
      <c r="HM1739" s="113"/>
      <c r="HN1739" s="113"/>
      <c r="HO1739" s="113"/>
      <c r="HP1739" s="113"/>
      <c r="HQ1739" s="113"/>
      <c r="HR1739" s="113"/>
      <c r="HS1739" s="113"/>
      <c r="HT1739" s="113"/>
      <c r="HU1739" s="113"/>
      <c r="HV1739" s="113"/>
      <c r="HW1739" s="113"/>
      <c r="HX1739" s="113"/>
      <c r="HY1739" s="113"/>
      <c r="HZ1739" s="113"/>
      <c r="IA1739" s="113"/>
      <c r="IB1739" s="113"/>
      <c r="IC1739" s="113"/>
      <c r="ID1739" s="113"/>
      <c r="IE1739" s="113"/>
      <c r="IF1739" s="113"/>
      <c r="IG1739" s="113"/>
      <c r="IH1739" s="113"/>
      <c r="II1739" s="113"/>
      <c r="IJ1739" s="113"/>
      <c r="IK1739" s="113"/>
      <c r="IL1739" s="113"/>
      <c r="IM1739" s="113"/>
      <c r="IN1739" s="113"/>
      <c r="IO1739" s="113"/>
      <c r="IP1739" s="113"/>
      <c r="IQ1739" s="113"/>
    </row>
    <row r="1740" spans="1:251">
      <c r="A1740" s="144">
        <v>57</v>
      </c>
      <c r="B1740" s="140">
        <v>42920</v>
      </c>
      <c r="C1740" s="104" t="s">
        <v>78</v>
      </c>
      <c r="D1740" s="104" t="s">
        <v>21</v>
      </c>
      <c r="E1740" s="145" t="s">
        <v>65</v>
      </c>
      <c r="F1740" s="104">
        <v>259</v>
      </c>
      <c r="G1740" s="145">
        <v>257</v>
      </c>
      <c r="H1740" s="145">
        <v>260</v>
      </c>
      <c r="I1740" s="145">
        <v>261</v>
      </c>
      <c r="J1740" s="145">
        <v>262</v>
      </c>
      <c r="K1740" s="145">
        <v>260</v>
      </c>
      <c r="L1740" s="104">
        <v>3500</v>
      </c>
      <c r="M1740" s="105">
        <f t="shared" si="1333"/>
        <v>3500</v>
      </c>
      <c r="N1740" s="106">
        <f t="shared" si="1332"/>
        <v>0.38610038610038611</v>
      </c>
      <c r="O1740" s="113"/>
      <c r="P1740" s="113"/>
      <c r="Q1740" s="113"/>
      <c r="R1740" s="113"/>
      <c r="S1740" s="113"/>
      <c r="T1740" s="113"/>
      <c r="U1740" s="113"/>
      <c r="V1740" s="113"/>
      <c r="W1740" s="113"/>
      <c r="X1740" s="113"/>
      <c r="Y1740" s="113"/>
      <c r="Z1740" s="113"/>
      <c r="AA1740" s="113"/>
      <c r="AB1740" s="113"/>
      <c r="AC1740" s="113"/>
      <c r="AD1740" s="113"/>
      <c r="AE1740" s="113"/>
      <c r="AF1740" s="113"/>
      <c r="AG1740" s="113"/>
      <c r="AH1740" s="113"/>
      <c r="AI1740" s="113"/>
      <c r="AJ1740" s="113"/>
      <c r="AK1740" s="113"/>
      <c r="AL1740" s="113"/>
      <c r="AM1740" s="113"/>
      <c r="AN1740" s="113"/>
      <c r="AO1740" s="113"/>
      <c r="AP1740" s="113"/>
      <c r="AQ1740" s="113"/>
      <c r="AR1740" s="113"/>
      <c r="AS1740" s="113"/>
      <c r="AT1740" s="113"/>
      <c r="AU1740" s="113"/>
      <c r="AV1740" s="113"/>
      <c r="AW1740" s="113"/>
      <c r="AX1740" s="113"/>
      <c r="AY1740" s="113"/>
      <c r="AZ1740" s="113"/>
      <c r="BA1740" s="113"/>
      <c r="BB1740" s="113"/>
      <c r="BC1740" s="113"/>
      <c r="BD1740" s="113"/>
      <c r="BE1740" s="113"/>
      <c r="BF1740" s="113"/>
      <c r="BG1740" s="113"/>
      <c r="BH1740" s="113"/>
      <c r="BI1740" s="113"/>
      <c r="BJ1740" s="113"/>
      <c r="BK1740" s="113"/>
      <c r="BL1740" s="113"/>
      <c r="BM1740" s="113"/>
      <c r="BN1740" s="113"/>
      <c r="BO1740" s="113"/>
      <c r="BP1740" s="113"/>
      <c r="BQ1740" s="113"/>
      <c r="BR1740" s="113"/>
      <c r="BS1740" s="113"/>
      <c r="BT1740" s="113"/>
      <c r="BU1740" s="113"/>
      <c r="BV1740" s="113"/>
      <c r="BW1740" s="113"/>
      <c r="BX1740" s="113"/>
      <c r="BY1740" s="113"/>
      <c r="BZ1740" s="113"/>
      <c r="CA1740" s="113"/>
      <c r="CB1740" s="113"/>
      <c r="CC1740" s="113"/>
      <c r="CD1740" s="113"/>
      <c r="CE1740" s="113"/>
      <c r="CF1740" s="113"/>
      <c r="CG1740" s="113"/>
      <c r="CH1740" s="113"/>
      <c r="CI1740" s="113"/>
      <c r="CJ1740" s="113"/>
      <c r="CK1740" s="113"/>
      <c r="CL1740" s="113"/>
      <c r="CM1740" s="113"/>
      <c r="CN1740" s="113"/>
      <c r="CO1740" s="113"/>
      <c r="CP1740" s="113"/>
      <c r="CQ1740" s="113"/>
      <c r="CR1740" s="113"/>
      <c r="CS1740" s="113"/>
      <c r="CT1740" s="113"/>
      <c r="CU1740" s="113"/>
      <c r="CV1740" s="113"/>
      <c r="CW1740" s="113"/>
      <c r="CX1740" s="113"/>
      <c r="CY1740" s="113"/>
      <c r="CZ1740" s="113"/>
      <c r="DA1740" s="113"/>
      <c r="DB1740" s="113"/>
      <c r="DC1740" s="113"/>
      <c r="DD1740" s="113"/>
      <c r="DE1740" s="113"/>
      <c r="DF1740" s="113"/>
      <c r="DG1740" s="113"/>
      <c r="DH1740" s="113"/>
      <c r="DI1740" s="113"/>
      <c r="DJ1740" s="113"/>
      <c r="DK1740" s="113"/>
      <c r="DL1740" s="113"/>
      <c r="DM1740" s="113"/>
      <c r="DN1740" s="113"/>
      <c r="DO1740" s="113"/>
      <c r="DP1740" s="113"/>
      <c r="DQ1740" s="113"/>
      <c r="DR1740" s="113"/>
      <c r="DS1740" s="113"/>
      <c r="DT1740" s="113"/>
      <c r="DU1740" s="113"/>
      <c r="DV1740" s="113"/>
      <c r="DW1740" s="113"/>
      <c r="DX1740" s="113"/>
      <c r="DY1740" s="113"/>
      <c r="DZ1740" s="113"/>
      <c r="EA1740" s="113"/>
      <c r="EB1740" s="113"/>
      <c r="EC1740" s="113"/>
      <c r="ED1740" s="113"/>
      <c r="EE1740" s="113"/>
      <c r="EF1740" s="113"/>
      <c r="EG1740" s="113"/>
      <c r="EH1740" s="113"/>
      <c r="EI1740" s="113"/>
      <c r="EJ1740" s="113"/>
      <c r="EK1740" s="113"/>
      <c r="EL1740" s="113"/>
      <c r="EM1740" s="113"/>
      <c r="EN1740" s="113"/>
      <c r="EO1740" s="113"/>
      <c r="EP1740" s="113"/>
      <c r="EQ1740" s="113"/>
      <c r="ER1740" s="113"/>
      <c r="ES1740" s="113"/>
      <c r="ET1740" s="113"/>
      <c r="EU1740" s="113"/>
      <c r="EV1740" s="113"/>
      <c r="EW1740" s="113"/>
      <c r="EX1740" s="113"/>
      <c r="EY1740" s="113"/>
      <c r="EZ1740" s="113"/>
      <c r="FA1740" s="113"/>
      <c r="FB1740" s="113"/>
      <c r="FC1740" s="113"/>
      <c r="FD1740" s="113"/>
      <c r="FE1740" s="113"/>
      <c r="FF1740" s="113"/>
      <c r="FG1740" s="113"/>
      <c r="FH1740" s="113"/>
      <c r="FI1740" s="113"/>
      <c r="FJ1740" s="113"/>
      <c r="FK1740" s="113"/>
      <c r="FL1740" s="113"/>
      <c r="FM1740" s="113"/>
      <c r="FN1740" s="113"/>
      <c r="FO1740" s="113"/>
      <c r="FP1740" s="113"/>
      <c r="FQ1740" s="113"/>
      <c r="FR1740" s="113"/>
      <c r="FS1740" s="113"/>
      <c r="FT1740" s="113"/>
      <c r="FU1740" s="113"/>
      <c r="FV1740" s="113"/>
      <c r="FW1740" s="113"/>
      <c r="FX1740" s="113"/>
      <c r="FY1740" s="113"/>
      <c r="FZ1740" s="113"/>
      <c r="GA1740" s="113"/>
      <c r="GB1740" s="113"/>
      <c r="GC1740" s="113"/>
      <c r="GD1740" s="113"/>
      <c r="GE1740" s="113"/>
      <c r="GF1740" s="113"/>
      <c r="GG1740" s="113"/>
      <c r="GH1740" s="113"/>
      <c r="GI1740" s="113"/>
      <c r="GJ1740" s="113"/>
      <c r="GK1740" s="113"/>
      <c r="GL1740" s="113"/>
      <c r="GM1740" s="113"/>
      <c r="GN1740" s="113"/>
      <c r="GO1740" s="113"/>
      <c r="GP1740" s="113"/>
      <c r="GQ1740" s="113"/>
      <c r="GR1740" s="113"/>
      <c r="GS1740" s="113"/>
      <c r="GT1740" s="113"/>
      <c r="GU1740" s="113"/>
      <c r="GV1740" s="113"/>
      <c r="GW1740" s="113"/>
      <c r="GX1740" s="113"/>
      <c r="GY1740" s="113"/>
      <c r="GZ1740" s="113"/>
      <c r="HA1740" s="113"/>
      <c r="HB1740" s="113"/>
      <c r="HC1740" s="113"/>
      <c r="HD1740" s="113"/>
      <c r="HE1740" s="113"/>
      <c r="HF1740" s="113"/>
      <c r="HG1740" s="113"/>
      <c r="HH1740" s="113"/>
      <c r="HI1740" s="113"/>
      <c r="HJ1740" s="113"/>
      <c r="HK1740" s="113"/>
      <c r="HL1740" s="113"/>
      <c r="HM1740" s="113"/>
      <c r="HN1740" s="113"/>
      <c r="HO1740" s="113"/>
      <c r="HP1740" s="113"/>
      <c r="HQ1740" s="113"/>
      <c r="HR1740" s="113"/>
      <c r="HS1740" s="113"/>
      <c r="HT1740" s="113"/>
      <c r="HU1740" s="113"/>
      <c r="HV1740" s="113"/>
      <c r="HW1740" s="113"/>
      <c r="HX1740" s="113"/>
      <c r="HY1740" s="113"/>
      <c r="HZ1740" s="113"/>
      <c r="IA1740" s="113"/>
      <c r="IB1740" s="113"/>
      <c r="IC1740" s="113"/>
      <c r="ID1740" s="113"/>
      <c r="IE1740" s="113"/>
      <c r="IF1740" s="113"/>
      <c r="IG1740" s="113"/>
      <c r="IH1740" s="113"/>
      <c r="II1740" s="113"/>
      <c r="IJ1740" s="113"/>
      <c r="IK1740" s="113"/>
      <c r="IL1740" s="113"/>
      <c r="IM1740" s="113"/>
      <c r="IN1740" s="113"/>
      <c r="IO1740" s="113"/>
      <c r="IP1740" s="113"/>
      <c r="IQ1740" s="113"/>
    </row>
    <row r="1741" spans="1:251">
      <c r="A1741" s="144">
        <v>58</v>
      </c>
      <c r="B1741" s="140">
        <v>42920</v>
      </c>
      <c r="C1741" s="104" t="s">
        <v>78</v>
      </c>
      <c r="D1741" s="104" t="s">
        <v>21</v>
      </c>
      <c r="E1741" s="145" t="s">
        <v>48</v>
      </c>
      <c r="F1741" s="104">
        <v>175.5</v>
      </c>
      <c r="G1741" s="145">
        <v>174</v>
      </c>
      <c r="H1741" s="145">
        <v>176</v>
      </c>
      <c r="I1741" s="145">
        <v>176.5</v>
      </c>
      <c r="J1741" s="145">
        <v>177</v>
      </c>
      <c r="K1741" s="145">
        <v>176.5</v>
      </c>
      <c r="L1741" s="104">
        <v>6000</v>
      </c>
      <c r="M1741" s="105">
        <f t="shared" si="1333"/>
        <v>6000</v>
      </c>
      <c r="N1741" s="106">
        <f t="shared" si="1332"/>
        <v>0.56980056980056981</v>
      </c>
      <c r="O1741" s="113"/>
      <c r="P1741" s="113"/>
      <c r="Q1741" s="113"/>
      <c r="R1741" s="113"/>
      <c r="S1741" s="113"/>
      <c r="T1741" s="113"/>
      <c r="U1741" s="113"/>
      <c r="V1741" s="113"/>
      <c r="W1741" s="113"/>
      <c r="X1741" s="113"/>
      <c r="Y1741" s="113"/>
      <c r="Z1741" s="113"/>
      <c r="AA1741" s="113"/>
      <c r="AB1741" s="113"/>
      <c r="AC1741" s="113"/>
      <c r="AD1741" s="113"/>
      <c r="AE1741" s="113"/>
      <c r="AF1741" s="113"/>
      <c r="AG1741" s="113"/>
      <c r="AH1741" s="113"/>
      <c r="AI1741" s="113"/>
      <c r="AJ1741" s="113"/>
      <c r="AK1741" s="113"/>
      <c r="AL1741" s="113"/>
      <c r="AM1741" s="113"/>
      <c r="AN1741" s="113"/>
      <c r="AO1741" s="113"/>
      <c r="AP1741" s="113"/>
      <c r="AQ1741" s="113"/>
      <c r="AR1741" s="113"/>
      <c r="AS1741" s="113"/>
      <c r="AT1741" s="113"/>
      <c r="AU1741" s="113"/>
      <c r="AV1741" s="113"/>
      <c r="AW1741" s="113"/>
      <c r="AX1741" s="113"/>
      <c r="AY1741" s="113"/>
      <c r="AZ1741" s="113"/>
      <c r="BA1741" s="113"/>
      <c r="BB1741" s="113"/>
      <c r="BC1741" s="113"/>
      <c r="BD1741" s="113"/>
      <c r="BE1741" s="113"/>
      <c r="BF1741" s="113"/>
      <c r="BG1741" s="113"/>
      <c r="BH1741" s="113"/>
      <c r="BI1741" s="113"/>
      <c r="BJ1741" s="113"/>
      <c r="BK1741" s="113"/>
      <c r="BL1741" s="113"/>
      <c r="BM1741" s="113"/>
      <c r="BN1741" s="113"/>
      <c r="BO1741" s="113"/>
      <c r="BP1741" s="113"/>
      <c r="BQ1741" s="113"/>
      <c r="BR1741" s="113"/>
      <c r="BS1741" s="113"/>
      <c r="BT1741" s="113"/>
      <c r="BU1741" s="113"/>
      <c r="BV1741" s="113"/>
      <c r="BW1741" s="113"/>
      <c r="BX1741" s="113"/>
      <c r="BY1741" s="113"/>
      <c r="BZ1741" s="113"/>
      <c r="CA1741" s="113"/>
      <c r="CB1741" s="113"/>
      <c r="CC1741" s="113"/>
      <c r="CD1741" s="113"/>
      <c r="CE1741" s="113"/>
      <c r="CF1741" s="113"/>
      <c r="CG1741" s="113"/>
      <c r="CH1741" s="113"/>
      <c r="CI1741" s="113"/>
      <c r="CJ1741" s="113"/>
      <c r="CK1741" s="113"/>
      <c r="CL1741" s="113"/>
      <c r="CM1741" s="113"/>
      <c r="CN1741" s="113"/>
      <c r="CO1741" s="113"/>
      <c r="CP1741" s="113"/>
      <c r="CQ1741" s="113"/>
      <c r="CR1741" s="113"/>
      <c r="CS1741" s="113"/>
      <c r="CT1741" s="113"/>
      <c r="CU1741" s="113"/>
      <c r="CV1741" s="113"/>
      <c r="CW1741" s="113"/>
      <c r="CX1741" s="113"/>
      <c r="CY1741" s="113"/>
      <c r="CZ1741" s="113"/>
      <c r="DA1741" s="113"/>
      <c r="DB1741" s="113"/>
      <c r="DC1741" s="113"/>
      <c r="DD1741" s="113"/>
      <c r="DE1741" s="113"/>
      <c r="DF1741" s="113"/>
      <c r="DG1741" s="113"/>
      <c r="DH1741" s="113"/>
      <c r="DI1741" s="113"/>
      <c r="DJ1741" s="113"/>
      <c r="DK1741" s="113"/>
      <c r="DL1741" s="113"/>
      <c r="DM1741" s="113"/>
      <c r="DN1741" s="113"/>
      <c r="DO1741" s="113"/>
      <c r="DP1741" s="113"/>
      <c r="DQ1741" s="113"/>
      <c r="DR1741" s="113"/>
      <c r="DS1741" s="113"/>
      <c r="DT1741" s="113"/>
      <c r="DU1741" s="113"/>
      <c r="DV1741" s="113"/>
      <c r="DW1741" s="113"/>
      <c r="DX1741" s="113"/>
      <c r="DY1741" s="113"/>
      <c r="DZ1741" s="113"/>
      <c r="EA1741" s="113"/>
      <c r="EB1741" s="113"/>
      <c r="EC1741" s="113"/>
      <c r="ED1741" s="113"/>
      <c r="EE1741" s="113"/>
      <c r="EF1741" s="113"/>
      <c r="EG1741" s="113"/>
      <c r="EH1741" s="113"/>
      <c r="EI1741" s="113"/>
      <c r="EJ1741" s="113"/>
      <c r="EK1741" s="113"/>
      <c r="EL1741" s="113"/>
      <c r="EM1741" s="113"/>
      <c r="EN1741" s="113"/>
      <c r="EO1741" s="113"/>
      <c r="EP1741" s="113"/>
      <c r="EQ1741" s="113"/>
      <c r="ER1741" s="113"/>
      <c r="ES1741" s="113"/>
      <c r="ET1741" s="113"/>
      <c r="EU1741" s="113"/>
      <c r="EV1741" s="113"/>
      <c r="EW1741" s="113"/>
      <c r="EX1741" s="113"/>
      <c r="EY1741" s="113"/>
      <c r="EZ1741" s="113"/>
      <c r="FA1741" s="113"/>
      <c r="FB1741" s="113"/>
      <c r="FC1741" s="113"/>
      <c r="FD1741" s="113"/>
      <c r="FE1741" s="113"/>
      <c r="FF1741" s="113"/>
      <c r="FG1741" s="113"/>
      <c r="FH1741" s="113"/>
      <c r="FI1741" s="113"/>
      <c r="FJ1741" s="113"/>
      <c r="FK1741" s="113"/>
      <c r="FL1741" s="113"/>
      <c r="FM1741" s="113"/>
      <c r="FN1741" s="113"/>
      <c r="FO1741" s="113"/>
      <c r="FP1741" s="113"/>
      <c r="FQ1741" s="113"/>
      <c r="FR1741" s="113"/>
      <c r="FS1741" s="113"/>
      <c r="FT1741" s="113"/>
      <c r="FU1741" s="113"/>
      <c r="FV1741" s="113"/>
      <c r="FW1741" s="113"/>
      <c r="FX1741" s="113"/>
      <c r="FY1741" s="113"/>
      <c r="FZ1741" s="113"/>
      <c r="GA1741" s="113"/>
      <c r="GB1741" s="113"/>
      <c r="GC1741" s="113"/>
      <c r="GD1741" s="113"/>
      <c r="GE1741" s="113"/>
      <c r="GF1741" s="113"/>
      <c r="GG1741" s="113"/>
      <c r="GH1741" s="113"/>
      <c r="GI1741" s="113"/>
      <c r="GJ1741" s="113"/>
      <c r="GK1741" s="113"/>
      <c r="GL1741" s="113"/>
      <c r="GM1741" s="113"/>
      <c r="GN1741" s="113"/>
      <c r="GO1741" s="113"/>
      <c r="GP1741" s="113"/>
      <c r="GQ1741" s="113"/>
      <c r="GR1741" s="113"/>
      <c r="GS1741" s="113"/>
      <c r="GT1741" s="113"/>
      <c r="GU1741" s="113"/>
      <c r="GV1741" s="113"/>
      <c r="GW1741" s="113"/>
      <c r="GX1741" s="113"/>
      <c r="GY1741" s="113"/>
      <c r="GZ1741" s="113"/>
      <c r="HA1741" s="113"/>
      <c r="HB1741" s="113"/>
      <c r="HC1741" s="113"/>
      <c r="HD1741" s="113"/>
      <c r="HE1741" s="113"/>
      <c r="HF1741" s="113"/>
      <c r="HG1741" s="113"/>
      <c r="HH1741" s="113"/>
      <c r="HI1741" s="113"/>
      <c r="HJ1741" s="113"/>
      <c r="HK1741" s="113"/>
      <c r="HL1741" s="113"/>
      <c r="HM1741" s="113"/>
      <c r="HN1741" s="113"/>
      <c r="HO1741" s="113"/>
      <c r="HP1741" s="113"/>
      <c r="HQ1741" s="113"/>
      <c r="HR1741" s="113"/>
      <c r="HS1741" s="113"/>
      <c r="HT1741" s="113"/>
      <c r="HU1741" s="113"/>
      <c r="HV1741" s="113"/>
      <c r="HW1741" s="113"/>
      <c r="HX1741" s="113"/>
      <c r="HY1741" s="113"/>
      <c r="HZ1741" s="113"/>
      <c r="IA1741" s="113"/>
      <c r="IB1741" s="113"/>
      <c r="IC1741" s="113"/>
      <c r="ID1741" s="113"/>
      <c r="IE1741" s="113"/>
      <c r="IF1741" s="113"/>
      <c r="IG1741" s="113"/>
      <c r="IH1741" s="113"/>
      <c r="II1741" s="113"/>
      <c r="IJ1741" s="113"/>
      <c r="IK1741" s="113"/>
      <c r="IL1741" s="113"/>
      <c r="IM1741" s="113"/>
      <c r="IN1741" s="113"/>
      <c r="IO1741" s="113"/>
      <c r="IP1741" s="113"/>
      <c r="IQ1741" s="113"/>
    </row>
    <row r="1742" spans="1:251">
      <c r="A1742" s="144">
        <v>59</v>
      </c>
      <c r="B1742" s="140">
        <v>42919</v>
      </c>
      <c r="C1742" s="104" t="s">
        <v>78</v>
      </c>
      <c r="D1742" s="104" t="s">
        <v>21</v>
      </c>
      <c r="E1742" s="145" t="s">
        <v>51</v>
      </c>
      <c r="F1742" s="104">
        <v>165</v>
      </c>
      <c r="G1742" s="145">
        <v>163</v>
      </c>
      <c r="H1742" s="145">
        <v>166</v>
      </c>
      <c r="I1742" s="145">
        <v>167</v>
      </c>
      <c r="J1742" s="145">
        <v>168</v>
      </c>
      <c r="K1742" s="145">
        <v>163</v>
      </c>
      <c r="L1742" s="104">
        <v>3500</v>
      </c>
      <c r="M1742" s="105">
        <f t="shared" si="1333"/>
        <v>-7000</v>
      </c>
      <c r="N1742" s="146">
        <f t="shared" si="1332"/>
        <v>-1.2121212121212122</v>
      </c>
    </row>
    <row r="1743" spans="1:251">
      <c r="A1743" s="144">
        <v>60</v>
      </c>
      <c r="B1743" s="140">
        <v>42919</v>
      </c>
      <c r="C1743" s="104" t="s">
        <v>78</v>
      </c>
      <c r="D1743" s="104" t="s">
        <v>21</v>
      </c>
      <c r="E1743" s="145" t="s">
        <v>79</v>
      </c>
      <c r="F1743" s="104">
        <v>98</v>
      </c>
      <c r="G1743" s="145">
        <v>97</v>
      </c>
      <c r="H1743" s="145">
        <v>98.5</v>
      </c>
      <c r="I1743" s="145">
        <v>99</v>
      </c>
      <c r="J1743" s="145">
        <v>99.5</v>
      </c>
      <c r="K1743" s="145">
        <v>99.5</v>
      </c>
      <c r="L1743" s="104">
        <v>7000</v>
      </c>
      <c r="M1743" s="105">
        <f t="shared" si="1333"/>
        <v>10500</v>
      </c>
      <c r="N1743" s="106">
        <f t="shared" si="1332"/>
        <v>1.5306122448979591</v>
      </c>
    </row>
    <row r="1744" spans="1:251" ht="15" customHeight="1">
      <c r="A1744" s="144">
        <v>61</v>
      </c>
      <c r="B1744" s="140">
        <v>42919</v>
      </c>
      <c r="C1744" s="104" t="s">
        <v>78</v>
      </c>
      <c r="D1744" s="104" t="s">
        <v>21</v>
      </c>
      <c r="E1744" s="145" t="s">
        <v>67</v>
      </c>
      <c r="F1744" s="104">
        <v>194.5</v>
      </c>
      <c r="G1744" s="145">
        <v>192</v>
      </c>
      <c r="H1744" s="145">
        <v>196</v>
      </c>
      <c r="I1744" s="145">
        <v>197</v>
      </c>
      <c r="J1744" s="145">
        <v>198</v>
      </c>
      <c r="K1744" s="145">
        <v>198</v>
      </c>
      <c r="L1744" s="104">
        <v>3500</v>
      </c>
      <c r="M1744" s="105">
        <f t="shared" si="1333"/>
        <v>12250</v>
      </c>
      <c r="N1744" s="106">
        <f t="shared" si="1332"/>
        <v>1.7994858611825193</v>
      </c>
    </row>
    <row r="1745" spans="1:14" ht="15" customHeight="1"/>
    <row r="1746" spans="1:14" ht="15" customHeight="1">
      <c r="A1746" s="107" t="s">
        <v>24</v>
      </c>
      <c r="B1746" s="108"/>
      <c r="C1746" s="109"/>
      <c r="D1746" s="110"/>
      <c r="E1746" s="111"/>
      <c r="F1746" s="111"/>
      <c r="G1746" s="112"/>
      <c r="H1746" s="111"/>
      <c r="I1746" s="111"/>
      <c r="J1746" s="111"/>
      <c r="K1746" s="111"/>
      <c r="M1746" s="113"/>
      <c r="N1746" s="141"/>
    </row>
    <row r="1747" spans="1:14">
      <c r="A1747" s="107" t="s">
        <v>25</v>
      </c>
      <c r="B1747" s="108"/>
      <c r="C1747" s="109"/>
      <c r="D1747" s="110"/>
      <c r="E1747" s="111"/>
      <c r="F1747" s="111"/>
      <c r="G1747" s="112"/>
      <c r="H1747" s="111"/>
      <c r="I1747" s="111"/>
      <c r="J1747" s="111"/>
      <c r="K1747" s="111"/>
      <c r="M1747" s="113"/>
      <c r="N1747" s="113"/>
    </row>
    <row r="1748" spans="1:14">
      <c r="A1748" s="107" t="s">
        <v>25</v>
      </c>
      <c r="B1748" s="108"/>
      <c r="C1748" s="109"/>
      <c r="D1748" s="110"/>
      <c r="E1748" s="111"/>
      <c r="F1748" s="111"/>
      <c r="G1748" s="112"/>
      <c r="H1748" s="111"/>
      <c r="I1748" s="111"/>
      <c r="J1748" s="111"/>
      <c r="K1748" s="111"/>
    </row>
    <row r="1749" spans="1:14" ht="19.5" thickBot="1">
      <c r="A1749" s="109"/>
      <c r="B1749" s="108"/>
      <c r="C1749" s="111"/>
      <c r="D1749" s="111"/>
      <c r="E1749" s="111"/>
      <c r="F1749" s="114"/>
      <c r="G1749" s="115"/>
      <c r="H1749" s="116" t="s">
        <v>26</v>
      </c>
      <c r="I1749" s="116"/>
      <c r="J1749" s="117"/>
      <c r="K1749" s="117"/>
    </row>
    <row r="1750" spans="1:14">
      <c r="A1750" s="109"/>
      <c r="B1750" s="108"/>
      <c r="C1750" s="169" t="s">
        <v>27</v>
      </c>
      <c r="D1750" s="169"/>
      <c r="E1750" s="118">
        <v>61</v>
      </c>
      <c r="F1750" s="119">
        <f>F1751+F1752+F1753+F1754+F1755+F1756</f>
        <v>100</v>
      </c>
      <c r="G1750" s="111">
        <v>61</v>
      </c>
      <c r="H1750" s="120">
        <f>G1751/G1750%</f>
        <v>81.967213114754102</v>
      </c>
      <c r="I1750" s="120"/>
      <c r="J1750" s="120"/>
      <c r="K1750" s="127"/>
    </row>
    <row r="1751" spans="1:14">
      <c r="A1751" s="109"/>
      <c r="B1751" s="108"/>
      <c r="C1751" s="168" t="s">
        <v>28</v>
      </c>
      <c r="D1751" s="168"/>
      <c r="E1751" s="121">
        <v>50</v>
      </c>
      <c r="F1751" s="122">
        <f>(E1751/E1750)*100</f>
        <v>81.967213114754102</v>
      </c>
      <c r="G1751" s="111">
        <v>50</v>
      </c>
      <c r="H1751" s="117"/>
      <c r="I1751" s="117"/>
      <c r="J1751" s="111"/>
      <c r="K1751" s="117"/>
      <c r="M1751" s="111" t="s">
        <v>29</v>
      </c>
      <c r="N1751" s="111"/>
    </row>
    <row r="1752" spans="1:14">
      <c r="A1752" s="123"/>
      <c r="B1752" s="108"/>
      <c r="C1752" s="168" t="s">
        <v>30</v>
      </c>
      <c r="D1752" s="168"/>
      <c r="E1752" s="121">
        <v>1</v>
      </c>
      <c r="F1752" s="122">
        <f>(E1752/E1750)*100</f>
        <v>1.639344262295082</v>
      </c>
      <c r="G1752" s="124"/>
      <c r="H1752" s="111"/>
      <c r="I1752" s="111"/>
      <c r="J1752" s="111"/>
      <c r="K1752" s="117"/>
      <c r="M1752" s="109"/>
      <c r="N1752" s="109"/>
    </row>
    <row r="1753" spans="1:14" ht="15" customHeight="1">
      <c r="A1753" s="123"/>
      <c r="B1753" s="108"/>
      <c r="C1753" s="168" t="s">
        <v>31</v>
      </c>
      <c r="D1753" s="168"/>
      <c r="E1753" s="121">
        <v>0</v>
      </c>
      <c r="F1753" s="122">
        <f>(E1753/E1750)*100</f>
        <v>0</v>
      </c>
      <c r="G1753" s="124"/>
      <c r="H1753" s="111"/>
      <c r="I1753" s="111"/>
      <c r="J1753" s="111"/>
      <c r="K1753" s="117"/>
    </row>
    <row r="1754" spans="1:14" ht="15" customHeight="1">
      <c r="A1754" s="123"/>
      <c r="B1754" s="108"/>
      <c r="C1754" s="168" t="s">
        <v>32</v>
      </c>
      <c r="D1754" s="168"/>
      <c r="E1754" s="121">
        <v>10</v>
      </c>
      <c r="F1754" s="122">
        <f>(E1754/E1750)*100</f>
        <v>16.393442622950818</v>
      </c>
      <c r="G1754" s="124"/>
      <c r="H1754" s="111" t="s">
        <v>33</v>
      </c>
      <c r="I1754" s="111"/>
      <c r="J1754" s="117"/>
      <c r="K1754" s="117"/>
    </row>
    <row r="1755" spans="1:14">
      <c r="A1755" s="123"/>
      <c r="B1755" s="108"/>
      <c r="C1755" s="168" t="s">
        <v>34</v>
      </c>
      <c r="D1755" s="168"/>
      <c r="E1755" s="121">
        <v>0</v>
      </c>
      <c r="F1755" s="122">
        <f>(E1755/E1750)*100</f>
        <v>0</v>
      </c>
      <c r="G1755" s="124"/>
      <c r="H1755" s="111"/>
      <c r="I1755" s="111"/>
      <c r="J1755" s="117"/>
      <c r="K1755" s="117"/>
    </row>
    <row r="1756" spans="1:14" ht="19.5" customHeight="1" thickBot="1">
      <c r="A1756" s="123"/>
      <c r="B1756" s="108"/>
      <c r="C1756" s="170" t="s">
        <v>35</v>
      </c>
      <c r="D1756" s="170"/>
      <c r="E1756" s="125"/>
      <c r="F1756" s="126">
        <f>(E1756/E1750)*100</f>
        <v>0</v>
      </c>
      <c r="G1756" s="124"/>
      <c r="H1756" s="111"/>
      <c r="I1756" s="111"/>
      <c r="J1756" s="127"/>
      <c r="K1756" s="127"/>
    </row>
    <row r="1757" spans="1:14">
      <c r="A1757" s="128" t="s">
        <v>36</v>
      </c>
      <c r="B1757" s="108"/>
      <c r="C1757" s="109"/>
      <c r="D1757" s="109"/>
      <c r="E1757" s="111"/>
      <c r="F1757" s="111"/>
      <c r="G1757" s="112"/>
      <c r="H1757" s="129"/>
      <c r="I1757" s="129"/>
      <c r="J1757" s="129"/>
      <c r="K1757" s="111"/>
      <c r="M1757" s="133"/>
      <c r="N1757" s="133"/>
    </row>
    <row r="1758" spans="1:14">
      <c r="A1758" s="110" t="s">
        <v>37</v>
      </c>
      <c r="B1758" s="108"/>
      <c r="C1758" s="130"/>
      <c r="D1758" s="131"/>
      <c r="E1758" s="109"/>
      <c r="F1758" s="129"/>
      <c r="G1758" s="112"/>
      <c r="H1758" s="129"/>
      <c r="I1758" s="129"/>
      <c r="J1758" s="129"/>
      <c r="K1758" s="111"/>
      <c r="M1758" s="109"/>
      <c r="N1758" s="109"/>
    </row>
    <row r="1759" spans="1:14">
      <c r="A1759" s="110" t="s">
        <v>38</v>
      </c>
      <c r="B1759" s="108"/>
      <c r="C1759" s="109"/>
      <c r="D1759" s="131"/>
      <c r="E1759" s="109"/>
      <c r="F1759" s="129"/>
      <c r="G1759" s="112"/>
      <c r="H1759" s="117"/>
      <c r="I1759" s="117"/>
      <c r="J1759" s="117"/>
      <c r="K1759" s="111"/>
    </row>
    <row r="1760" spans="1:14">
      <c r="A1760" s="110" t="s">
        <v>39</v>
      </c>
      <c r="B1760" s="130"/>
      <c r="C1760" s="109"/>
      <c r="D1760" s="131"/>
      <c r="E1760" s="109"/>
      <c r="F1760" s="129"/>
      <c r="G1760" s="115"/>
      <c r="H1760" s="117"/>
      <c r="I1760" s="117"/>
      <c r="J1760" s="117"/>
      <c r="K1760" s="111"/>
    </row>
    <row r="1761" spans="1:14">
      <c r="A1761" s="110" t="s">
        <v>40</v>
      </c>
      <c r="B1761" s="123"/>
      <c r="C1761" s="109"/>
      <c r="D1761" s="132"/>
      <c r="E1761" s="129"/>
      <c r="F1761" s="129"/>
      <c r="G1761" s="115"/>
      <c r="H1761" s="117"/>
      <c r="I1761" s="117"/>
      <c r="J1761" s="117"/>
      <c r="K1761" s="129"/>
    </row>
    <row r="1763" spans="1:14">
      <c r="A1763" s="172" t="s">
        <v>0</v>
      </c>
      <c r="B1763" s="172"/>
      <c r="C1763" s="172"/>
      <c r="D1763" s="172"/>
      <c r="E1763" s="172"/>
      <c r="F1763" s="172"/>
      <c r="G1763" s="172"/>
      <c r="H1763" s="172"/>
      <c r="I1763" s="172"/>
      <c r="J1763" s="172"/>
      <c r="K1763" s="172"/>
      <c r="L1763" s="172"/>
      <c r="M1763" s="172"/>
      <c r="N1763" s="172"/>
    </row>
    <row r="1764" spans="1:14">
      <c r="A1764" s="172"/>
      <c r="B1764" s="172"/>
      <c r="C1764" s="172"/>
      <c r="D1764" s="172"/>
      <c r="E1764" s="172"/>
      <c r="F1764" s="172"/>
      <c r="G1764" s="172"/>
      <c r="H1764" s="172"/>
      <c r="I1764" s="172"/>
      <c r="J1764" s="172"/>
      <c r="K1764" s="172"/>
      <c r="L1764" s="172"/>
      <c r="M1764" s="172"/>
      <c r="N1764" s="172"/>
    </row>
    <row r="1765" spans="1:14">
      <c r="A1765" s="172"/>
      <c r="B1765" s="172"/>
      <c r="C1765" s="172"/>
      <c r="D1765" s="172"/>
      <c r="E1765" s="172"/>
      <c r="F1765" s="172"/>
      <c r="G1765" s="172"/>
      <c r="H1765" s="172"/>
      <c r="I1765" s="172"/>
      <c r="J1765" s="172"/>
      <c r="K1765" s="172"/>
      <c r="L1765" s="172"/>
      <c r="M1765" s="172"/>
      <c r="N1765" s="172"/>
    </row>
    <row r="1766" spans="1:14">
      <c r="A1766" s="173" t="s">
        <v>1</v>
      </c>
      <c r="B1766" s="173"/>
      <c r="C1766" s="173"/>
      <c r="D1766" s="173"/>
      <c r="E1766" s="173"/>
      <c r="F1766" s="173"/>
      <c r="G1766" s="173"/>
      <c r="H1766" s="173"/>
      <c r="I1766" s="173"/>
      <c r="J1766" s="173"/>
      <c r="K1766" s="173"/>
      <c r="L1766" s="173"/>
      <c r="M1766" s="173"/>
      <c r="N1766" s="173"/>
    </row>
    <row r="1767" spans="1:14">
      <c r="A1767" s="173" t="s">
        <v>2</v>
      </c>
      <c r="B1767" s="173"/>
      <c r="C1767" s="173"/>
      <c r="D1767" s="173"/>
      <c r="E1767" s="173"/>
      <c r="F1767" s="173"/>
      <c r="G1767" s="173"/>
      <c r="H1767" s="173"/>
      <c r="I1767" s="173"/>
      <c r="J1767" s="173"/>
      <c r="K1767" s="173"/>
      <c r="L1767" s="173"/>
      <c r="M1767" s="173"/>
      <c r="N1767" s="173"/>
    </row>
    <row r="1768" spans="1:14" ht="15" customHeight="1" thickBot="1">
      <c r="A1768" s="174" t="s">
        <v>3</v>
      </c>
      <c r="B1768" s="174"/>
      <c r="C1768" s="174"/>
      <c r="D1768" s="174"/>
      <c r="E1768" s="174"/>
      <c r="F1768" s="174"/>
      <c r="G1768" s="174"/>
      <c r="H1768" s="174"/>
      <c r="I1768" s="174"/>
      <c r="J1768" s="174"/>
      <c r="K1768" s="174"/>
      <c r="L1768" s="174"/>
      <c r="M1768" s="174"/>
      <c r="N1768" s="174"/>
    </row>
    <row r="1769" spans="1:14">
      <c r="A1769" s="147"/>
      <c r="B1769" s="148"/>
      <c r="C1769" s="148"/>
      <c r="D1769" s="148"/>
      <c r="E1769" s="148"/>
      <c r="F1769" s="148"/>
      <c r="G1769" s="148"/>
      <c r="H1769" s="148"/>
      <c r="I1769" s="148"/>
      <c r="J1769" s="148"/>
      <c r="K1769" s="148"/>
      <c r="L1769" s="148"/>
      <c r="M1769" s="148"/>
      <c r="N1769" s="149"/>
    </row>
    <row r="1770" spans="1:14">
      <c r="A1770" s="162" t="s">
        <v>82</v>
      </c>
      <c r="B1770" s="162"/>
      <c r="C1770" s="162"/>
      <c r="D1770" s="162"/>
      <c r="E1770" s="162"/>
      <c r="F1770" s="162"/>
      <c r="G1770" s="162"/>
      <c r="H1770" s="162"/>
      <c r="I1770" s="162"/>
      <c r="J1770" s="162"/>
      <c r="K1770" s="162"/>
      <c r="L1770" s="162"/>
      <c r="M1770" s="162"/>
      <c r="N1770" s="162"/>
    </row>
    <row r="1771" spans="1:14">
      <c r="A1771" s="162" t="s">
        <v>5</v>
      </c>
      <c r="B1771" s="162"/>
      <c r="C1771" s="162"/>
      <c r="D1771" s="162"/>
      <c r="E1771" s="162"/>
      <c r="F1771" s="162"/>
      <c r="G1771" s="162"/>
      <c r="H1771" s="162"/>
      <c r="I1771" s="162"/>
      <c r="J1771" s="162"/>
      <c r="K1771" s="162"/>
      <c r="L1771" s="162"/>
      <c r="M1771" s="162"/>
      <c r="N1771" s="162"/>
    </row>
    <row r="1772" spans="1:14" ht="13.9" customHeight="1">
      <c r="A1772" s="163" t="s">
        <v>6</v>
      </c>
      <c r="B1772" s="164" t="s">
        <v>7</v>
      </c>
      <c r="C1772" s="164" t="s">
        <v>8</v>
      </c>
      <c r="D1772" s="163" t="s">
        <v>9</v>
      </c>
      <c r="E1772" s="163" t="s">
        <v>10</v>
      </c>
      <c r="F1772" s="175" t="s">
        <v>11</v>
      </c>
      <c r="G1772" s="175" t="s">
        <v>12</v>
      </c>
      <c r="H1772" s="165" t="s">
        <v>13</v>
      </c>
      <c r="I1772" s="165" t="s">
        <v>14</v>
      </c>
      <c r="J1772" s="165" t="s">
        <v>15</v>
      </c>
      <c r="K1772" s="176" t="s">
        <v>16</v>
      </c>
      <c r="L1772" s="164" t="s">
        <v>17</v>
      </c>
      <c r="M1772" s="164" t="s">
        <v>18</v>
      </c>
      <c r="N1772" s="164" t="s">
        <v>19</v>
      </c>
    </row>
    <row r="1773" spans="1:14">
      <c r="A1773" s="163"/>
      <c r="B1773" s="164"/>
      <c r="C1773" s="164"/>
      <c r="D1773" s="163"/>
      <c r="E1773" s="163"/>
      <c r="F1773" s="175"/>
      <c r="G1773" s="175"/>
      <c r="H1773" s="165"/>
      <c r="I1773" s="165"/>
      <c r="J1773" s="165"/>
      <c r="K1773" s="176"/>
      <c r="L1773" s="164"/>
      <c r="M1773" s="164"/>
      <c r="N1773" s="164"/>
    </row>
    <row r="1774" spans="1:14">
      <c r="A1774" s="144">
        <v>1</v>
      </c>
      <c r="B1774" s="140">
        <v>42916</v>
      </c>
      <c r="C1774" s="104" t="s">
        <v>78</v>
      </c>
      <c r="D1774" s="104" t="s">
        <v>21</v>
      </c>
      <c r="E1774" s="145" t="s">
        <v>65</v>
      </c>
      <c r="F1774" s="104">
        <v>253</v>
      </c>
      <c r="G1774" s="145">
        <v>251</v>
      </c>
      <c r="H1774" s="145">
        <v>254</v>
      </c>
      <c r="I1774" s="145">
        <v>255</v>
      </c>
      <c r="J1774" s="145">
        <v>256</v>
      </c>
      <c r="K1774" s="145">
        <v>251</v>
      </c>
      <c r="L1774" s="104">
        <v>3500</v>
      </c>
      <c r="M1774" s="105">
        <f t="shared" ref="M1774:M1805" si="1334">IF(D1774="BUY",(K1774-F1774)*(L1774),(F1774-K1774)*(L1774))</f>
        <v>-7000</v>
      </c>
      <c r="N1774" s="146">
        <f t="shared" ref="N1774" si="1335">M1774/(L1774)/F1774%</f>
        <v>-0.79051383399209496</v>
      </c>
    </row>
    <row r="1775" spans="1:14">
      <c r="A1775" s="144">
        <v>2</v>
      </c>
      <c r="B1775" s="140">
        <v>42916</v>
      </c>
      <c r="C1775" s="104" t="s">
        <v>78</v>
      </c>
      <c r="D1775" s="104" t="s">
        <v>21</v>
      </c>
      <c r="E1775" s="145" t="s">
        <v>83</v>
      </c>
      <c r="F1775" s="104">
        <v>161</v>
      </c>
      <c r="G1775" s="145">
        <v>159</v>
      </c>
      <c r="H1775" s="145">
        <v>162</v>
      </c>
      <c r="I1775" s="145">
        <v>163</v>
      </c>
      <c r="J1775" s="145">
        <v>164</v>
      </c>
      <c r="K1775" s="145">
        <v>162</v>
      </c>
      <c r="L1775" s="104">
        <v>3500</v>
      </c>
      <c r="M1775" s="105">
        <f t="shared" si="1334"/>
        <v>3500</v>
      </c>
      <c r="N1775" s="106">
        <f t="shared" ref="N1775:N1833" si="1336">M1775/(L1775)/F1775%</f>
        <v>0.6211180124223602</v>
      </c>
    </row>
    <row r="1776" spans="1:14">
      <c r="A1776" s="144">
        <v>3</v>
      </c>
      <c r="B1776" s="140">
        <v>42915</v>
      </c>
      <c r="C1776" s="104" t="s">
        <v>78</v>
      </c>
      <c r="D1776" s="104" t="s">
        <v>21</v>
      </c>
      <c r="E1776" s="145" t="s">
        <v>44</v>
      </c>
      <c r="F1776" s="104">
        <v>140</v>
      </c>
      <c r="G1776" s="145">
        <v>138.80000000000001</v>
      </c>
      <c r="H1776" s="145">
        <v>140.69999999999999</v>
      </c>
      <c r="I1776" s="145">
        <v>141.4</v>
      </c>
      <c r="J1776" s="145">
        <v>142.1</v>
      </c>
      <c r="K1776" s="145">
        <v>138.80000000000001</v>
      </c>
      <c r="L1776" s="104">
        <v>6000</v>
      </c>
      <c r="M1776" s="105">
        <f t="shared" si="1334"/>
        <v>-7199.9999999999318</v>
      </c>
      <c r="N1776" s="146">
        <f t="shared" si="1336"/>
        <v>-0.8571428571428491</v>
      </c>
    </row>
    <row r="1777" spans="1:14">
      <c r="A1777" s="144">
        <v>4</v>
      </c>
      <c r="B1777" s="140">
        <v>42915</v>
      </c>
      <c r="C1777" s="104" t="s">
        <v>78</v>
      </c>
      <c r="D1777" s="104" t="s">
        <v>21</v>
      </c>
      <c r="E1777" s="145" t="s">
        <v>77</v>
      </c>
      <c r="F1777" s="104">
        <v>203.5</v>
      </c>
      <c r="G1777" s="145">
        <v>201.5</v>
      </c>
      <c r="H1777" s="145">
        <v>204.5</v>
      </c>
      <c r="I1777" s="145">
        <v>205.5</v>
      </c>
      <c r="J1777" s="145">
        <v>206.5</v>
      </c>
      <c r="K1777" s="145">
        <v>205.5</v>
      </c>
      <c r="L1777" s="104">
        <v>3000</v>
      </c>
      <c r="M1777" s="105">
        <f t="shared" si="1334"/>
        <v>6000</v>
      </c>
      <c r="N1777" s="106">
        <f t="shared" si="1336"/>
        <v>0.98280098280098271</v>
      </c>
    </row>
    <row r="1778" spans="1:14">
      <c r="A1778" s="144">
        <v>5</v>
      </c>
      <c r="B1778" s="140">
        <v>42915</v>
      </c>
      <c r="C1778" s="104" t="s">
        <v>78</v>
      </c>
      <c r="D1778" s="104" t="s">
        <v>21</v>
      </c>
      <c r="E1778" s="145" t="s">
        <v>63</v>
      </c>
      <c r="F1778" s="104">
        <v>528</v>
      </c>
      <c r="G1778" s="145">
        <v>525</v>
      </c>
      <c r="H1778" s="145">
        <v>529.5</v>
      </c>
      <c r="I1778" s="145">
        <v>531</v>
      </c>
      <c r="J1778" s="145">
        <v>532.5</v>
      </c>
      <c r="K1778" s="145">
        <v>532.5</v>
      </c>
      <c r="L1778" s="104">
        <v>2000</v>
      </c>
      <c r="M1778" s="105">
        <f t="shared" si="1334"/>
        <v>9000</v>
      </c>
      <c r="N1778" s="106">
        <f t="shared" si="1336"/>
        <v>0.85227272727272718</v>
      </c>
    </row>
    <row r="1779" spans="1:14">
      <c r="A1779" s="144">
        <v>6</v>
      </c>
      <c r="B1779" s="140">
        <v>42914</v>
      </c>
      <c r="C1779" s="104" t="s">
        <v>78</v>
      </c>
      <c r="D1779" s="104" t="s">
        <v>21</v>
      </c>
      <c r="E1779" s="145" t="s">
        <v>84</v>
      </c>
      <c r="F1779" s="104">
        <v>398</v>
      </c>
      <c r="G1779" s="145">
        <v>394</v>
      </c>
      <c r="H1779" s="145">
        <v>400</v>
      </c>
      <c r="I1779" s="145">
        <v>402</v>
      </c>
      <c r="J1779" s="145">
        <v>404</v>
      </c>
      <c r="K1779" s="145">
        <v>394</v>
      </c>
      <c r="L1779" s="104">
        <v>1500</v>
      </c>
      <c r="M1779" s="105">
        <f t="shared" si="1334"/>
        <v>-6000</v>
      </c>
      <c r="N1779" s="146">
        <f t="shared" si="1336"/>
        <v>-1.0050251256281406</v>
      </c>
    </row>
    <row r="1780" spans="1:14">
      <c r="A1780" s="144">
        <v>7</v>
      </c>
      <c r="B1780" s="140">
        <v>42914</v>
      </c>
      <c r="C1780" s="104" t="s">
        <v>78</v>
      </c>
      <c r="D1780" s="104" t="s">
        <v>21</v>
      </c>
      <c r="E1780" s="145" t="s">
        <v>85</v>
      </c>
      <c r="F1780" s="104">
        <v>136.6</v>
      </c>
      <c r="G1780" s="145">
        <v>135.6</v>
      </c>
      <c r="H1780" s="145">
        <v>137</v>
      </c>
      <c r="I1780" s="145">
        <v>137.5</v>
      </c>
      <c r="J1780" s="145">
        <v>138</v>
      </c>
      <c r="K1780" s="145">
        <v>135.6</v>
      </c>
      <c r="L1780" s="104">
        <v>8000</v>
      </c>
      <c r="M1780" s="105">
        <f t="shared" si="1334"/>
        <v>-8000</v>
      </c>
      <c r="N1780" s="146">
        <f t="shared" si="1336"/>
        <v>-0.7320644216691069</v>
      </c>
    </row>
    <row r="1781" spans="1:14">
      <c r="A1781" s="144">
        <v>8</v>
      </c>
      <c r="B1781" s="140">
        <v>42914</v>
      </c>
      <c r="C1781" s="104" t="s">
        <v>78</v>
      </c>
      <c r="D1781" s="104" t="s">
        <v>21</v>
      </c>
      <c r="E1781" s="145" t="s">
        <v>48</v>
      </c>
      <c r="F1781" s="104">
        <v>172.5</v>
      </c>
      <c r="G1781" s="145">
        <v>171.5</v>
      </c>
      <c r="H1781" s="145">
        <v>173</v>
      </c>
      <c r="I1781" s="145">
        <v>173.5</v>
      </c>
      <c r="J1781" s="145">
        <v>174</v>
      </c>
      <c r="K1781" s="145">
        <v>173</v>
      </c>
      <c r="L1781" s="104">
        <v>6000</v>
      </c>
      <c r="M1781" s="105">
        <f t="shared" si="1334"/>
        <v>3000</v>
      </c>
      <c r="N1781" s="106">
        <f t="shared" si="1336"/>
        <v>0.28985507246376813</v>
      </c>
    </row>
    <row r="1782" spans="1:14">
      <c r="A1782" s="144">
        <v>9</v>
      </c>
      <c r="B1782" s="140">
        <v>42914</v>
      </c>
      <c r="C1782" s="104" t="s">
        <v>78</v>
      </c>
      <c r="D1782" s="104" t="s">
        <v>21</v>
      </c>
      <c r="E1782" s="145" t="s">
        <v>65</v>
      </c>
      <c r="F1782" s="104">
        <v>241.5</v>
      </c>
      <c r="G1782" s="145">
        <v>239.5</v>
      </c>
      <c r="H1782" s="145">
        <v>242.5</v>
      </c>
      <c r="I1782" s="145">
        <v>243.5</v>
      </c>
      <c r="J1782" s="145">
        <v>244.5</v>
      </c>
      <c r="K1782" s="145">
        <v>243.5</v>
      </c>
      <c r="L1782" s="104">
        <v>3500</v>
      </c>
      <c r="M1782" s="105">
        <f t="shared" si="1334"/>
        <v>7000</v>
      </c>
      <c r="N1782" s="106">
        <f t="shared" si="1336"/>
        <v>0.82815734989648027</v>
      </c>
    </row>
    <row r="1783" spans="1:14">
      <c r="A1783" s="144">
        <v>10</v>
      </c>
      <c r="B1783" s="140">
        <v>42913</v>
      </c>
      <c r="C1783" s="104" t="s">
        <v>78</v>
      </c>
      <c r="D1783" s="104" t="s">
        <v>47</v>
      </c>
      <c r="E1783" s="145" t="s">
        <v>74</v>
      </c>
      <c r="F1783" s="104">
        <v>1092</v>
      </c>
      <c r="G1783" s="145">
        <v>1106</v>
      </c>
      <c r="H1783" s="145">
        <v>1085</v>
      </c>
      <c r="I1783" s="145">
        <v>1078</v>
      </c>
      <c r="J1783" s="145">
        <v>1070</v>
      </c>
      <c r="K1783" s="145">
        <v>1106</v>
      </c>
      <c r="L1783" s="104">
        <v>550</v>
      </c>
      <c r="M1783" s="105">
        <f t="shared" si="1334"/>
        <v>-7700</v>
      </c>
      <c r="N1783" s="146">
        <f t="shared" si="1336"/>
        <v>-1.2820512820512822</v>
      </c>
    </row>
    <row r="1784" spans="1:14">
      <c r="A1784" s="144">
        <v>11</v>
      </c>
      <c r="B1784" s="140">
        <v>42913</v>
      </c>
      <c r="C1784" s="104" t="s">
        <v>78</v>
      </c>
      <c r="D1784" s="104" t="s">
        <v>21</v>
      </c>
      <c r="E1784" s="145" t="s">
        <v>86</v>
      </c>
      <c r="F1784" s="104">
        <v>560</v>
      </c>
      <c r="G1784" s="145">
        <v>556</v>
      </c>
      <c r="H1784" s="145">
        <v>562</v>
      </c>
      <c r="I1784" s="145">
        <v>564</v>
      </c>
      <c r="J1784" s="145">
        <v>566</v>
      </c>
      <c r="K1784" s="145">
        <v>562</v>
      </c>
      <c r="L1784" s="104">
        <v>1500</v>
      </c>
      <c r="M1784" s="105">
        <f t="shared" si="1334"/>
        <v>3000</v>
      </c>
      <c r="N1784" s="106">
        <f t="shared" si="1336"/>
        <v>0.35714285714285715</v>
      </c>
    </row>
    <row r="1785" spans="1:14">
      <c r="A1785" s="144">
        <v>12</v>
      </c>
      <c r="B1785" s="140">
        <v>42913</v>
      </c>
      <c r="C1785" s="104" t="s">
        <v>78</v>
      </c>
      <c r="D1785" s="104" t="s">
        <v>47</v>
      </c>
      <c r="E1785" s="145" t="s">
        <v>66</v>
      </c>
      <c r="F1785" s="104">
        <v>119</v>
      </c>
      <c r="G1785" s="145">
        <v>120</v>
      </c>
      <c r="H1785" s="145">
        <v>118.5</v>
      </c>
      <c r="I1785" s="145">
        <v>118</v>
      </c>
      <c r="J1785" s="145">
        <v>117.5</v>
      </c>
      <c r="K1785" s="145">
        <v>117.5</v>
      </c>
      <c r="L1785" s="104">
        <v>6000</v>
      </c>
      <c r="M1785" s="105">
        <f t="shared" si="1334"/>
        <v>9000</v>
      </c>
      <c r="N1785" s="106">
        <f t="shared" si="1336"/>
        <v>1.2605042016806722</v>
      </c>
    </row>
    <row r="1786" spans="1:14">
      <c r="A1786" s="144">
        <v>13</v>
      </c>
      <c r="B1786" s="140">
        <v>42909</v>
      </c>
      <c r="C1786" s="104" t="s">
        <v>78</v>
      </c>
      <c r="D1786" s="104" t="s">
        <v>47</v>
      </c>
      <c r="E1786" s="145" t="s">
        <v>84</v>
      </c>
      <c r="F1786" s="104">
        <v>384</v>
      </c>
      <c r="G1786" s="145">
        <v>388</v>
      </c>
      <c r="H1786" s="145">
        <v>382</v>
      </c>
      <c r="I1786" s="145">
        <v>380</v>
      </c>
      <c r="J1786" s="145">
        <v>378</v>
      </c>
      <c r="K1786" s="145">
        <v>378</v>
      </c>
      <c r="L1786" s="104">
        <v>1500</v>
      </c>
      <c r="M1786" s="105">
        <f t="shared" si="1334"/>
        <v>9000</v>
      </c>
      <c r="N1786" s="106">
        <f t="shared" si="1336"/>
        <v>1.5625</v>
      </c>
    </row>
    <row r="1787" spans="1:14">
      <c r="A1787" s="144">
        <v>14</v>
      </c>
      <c r="B1787" s="140">
        <v>42909</v>
      </c>
      <c r="C1787" s="104" t="s">
        <v>78</v>
      </c>
      <c r="D1787" s="104" t="s">
        <v>47</v>
      </c>
      <c r="E1787" s="145" t="s">
        <v>66</v>
      </c>
      <c r="F1787" s="104">
        <v>125.5</v>
      </c>
      <c r="G1787" s="145">
        <v>126.5</v>
      </c>
      <c r="H1787" s="145">
        <v>125</v>
      </c>
      <c r="I1787" s="145">
        <v>124.5</v>
      </c>
      <c r="J1787" s="145">
        <v>124</v>
      </c>
      <c r="K1787" s="145">
        <v>124</v>
      </c>
      <c r="L1787" s="104">
        <v>6000</v>
      </c>
      <c r="M1787" s="105">
        <f t="shared" si="1334"/>
        <v>9000</v>
      </c>
      <c r="N1787" s="106">
        <f t="shared" si="1336"/>
        <v>1.1952191235059761</v>
      </c>
    </row>
    <row r="1788" spans="1:14">
      <c r="A1788" s="144">
        <v>15</v>
      </c>
      <c r="B1788" s="140">
        <v>42909</v>
      </c>
      <c r="C1788" s="104" t="s">
        <v>78</v>
      </c>
      <c r="D1788" s="104" t="s">
        <v>47</v>
      </c>
      <c r="E1788" s="145" t="s">
        <v>23</v>
      </c>
      <c r="F1788" s="104">
        <v>459.5</v>
      </c>
      <c r="G1788" s="145">
        <v>462</v>
      </c>
      <c r="H1788" s="145">
        <v>457</v>
      </c>
      <c r="I1788" s="145">
        <v>455</v>
      </c>
      <c r="J1788" s="145">
        <v>453</v>
      </c>
      <c r="K1788" s="145">
        <v>453</v>
      </c>
      <c r="L1788" s="104">
        <v>2000</v>
      </c>
      <c r="M1788" s="105">
        <f t="shared" si="1334"/>
        <v>13000</v>
      </c>
      <c r="N1788" s="106">
        <f t="shared" si="1336"/>
        <v>1.4145810663764962</v>
      </c>
    </row>
    <row r="1789" spans="1:14">
      <c r="A1789" s="144">
        <v>16</v>
      </c>
      <c r="B1789" s="140">
        <v>42908</v>
      </c>
      <c r="C1789" s="104" t="s">
        <v>78</v>
      </c>
      <c r="D1789" s="104" t="s">
        <v>47</v>
      </c>
      <c r="E1789" s="145" t="s">
        <v>84</v>
      </c>
      <c r="F1789" s="104">
        <v>393.5</v>
      </c>
      <c r="G1789" s="145">
        <v>397.5</v>
      </c>
      <c r="H1789" s="145">
        <v>391.5</v>
      </c>
      <c r="I1789" s="145">
        <v>389.5</v>
      </c>
      <c r="J1789" s="145">
        <v>387.5</v>
      </c>
      <c r="K1789" s="145">
        <v>387.5</v>
      </c>
      <c r="L1789" s="104">
        <v>1500</v>
      </c>
      <c r="M1789" s="105">
        <f t="shared" si="1334"/>
        <v>9000</v>
      </c>
      <c r="N1789" s="106">
        <f t="shared" si="1336"/>
        <v>1.5247776365946633</v>
      </c>
    </row>
    <row r="1790" spans="1:14">
      <c r="A1790" s="144">
        <v>17</v>
      </c>
      <c r="B1790" s="140">
        <v>42908</v>
      </c>
      <c r="C1790" s="104" t="s">
        <v>78</v>
      </c>
      <c r="D1790" s="104" t="s">
        <v>21</v>
      </c>
      <c r="E1790" s="145" t="s">
        <v>87</v>
      </c>
      <c r="F1790" s="104">
        <v>314</v>
      </c>
      <c r="G1790" s="145">
        <v>311</v>
      </c>
      <c r="H1790" s="145">
        <v>315.5</v>
      </c>
      <c r="I1790" s="145">
        <v>317</v>
      </c>
      <c r="J1790" s="145">
        <v>318.5</v>
      </c>
      <c r="K1790" s="145">
        <v>311</v>
      </c>
      <c r="L1790" s="104">
        <v>2400</v>
      </c>
      <c r="M1790" s="105">
        <f t="shared" si="1334"/>
        <v>-7200</v>
      </c>
      <c r="N1790" s="146">
        <f t="shared" si="1336"/>
        <v>-0.95541401273885351</v>
      </c>
    </row>
    <row r="1791" spans="1:14">
      <c r="A1791" s="144">
        <v>18</v>
      </c>
      <c r="B1791" s="140">
        <v>42908</v>
      </c>
      <c r="C1791" s="104" t="s">
        <v>78</v>
      </c>
      <c r="D1791" s="104" t="s">
        <v>21</v>
      </c>
      <c r="E1791" s="145" t="s">
        <v>49</v>
      </c>
      <c r="F1791" s="104">
        <v>1695</v>
      </c>
      <c r="G1791" s="145">
        <v>1679</v>
      </c>
      <c r="H1791" s="145">
        <v>1703</v>
      </c>
      <c r="I1791" s="145">
        <v>1710</v>
      </c>
      <c r="J1791" s="145">
        <v>1717</v>
      </c>
      <c r="K1791" s="145">
        <v>1703</v>
      </c>
      <c r="L1791" s="104">
        <v>500</v>
      </c>
      <c r="M1791" s="105">
        <f t="shared" si="1334"/>
        <v>4000</v>
      </c>
      <c r="N1791" s="106">
        <f t="shared" si="1336"/>
        <v>0.471976401179941</v>
      </c>
    </row>
    <row r="1792" spans="1:14">
      <c r="A1792" s="144">
        <v>19</v>
      </c>
      <c r="B1792" s="140">
        <v>42907</v>
      </c>
      <c r="C1792" s="104" t="s">
        <v>78</v>
      </c>
      <c r="D1792" s="104" t="s">
        <v>21</v>
      </c>
      <c r="E1792" s="145" t="s">
        <v>88</v>
      </c>
      <c r="F1792" s="104">
        <v>217.5</v>
      </c>
      <c r="G1792" s="145">
        <v>216.5</v>
      </c>
      <c r="H1792" s="145">
        <v>218</v>
      </c>
      <c r="I1792" s="145">
        <v>218.5</v>
      </c>
      <c r="J1792" s="145">
        <v>219</v>
      </c>
      <c r="K1792" s="145">
        <v>216.5</v>
      </c>
      <c r="L1792" s="104">
        <v>10000</v>
      </c>
      <c r="M1792" s="105">
        <f t="shared" si="1334"/>
        <v>-10000</v>
      </c>
      <c r="N1792" s="146">
        <f t="shared" si="1336"/>
        <v>-0.45977011494252878</v>
      </c>
    </row>
    <row r="1793" spans="1:14">
      <c r="A1793" s="144">
        <v>20</v>
      </c>
      <c r="B1793" s="140">
        <v>42907</v>
      </c>
      <c r="C1793" s="104" t="s">
        <v>78</v>
      </c>
      <c r="D1793" s="104" t="s">
        <v>21</v>
      </c>
      <c r="E1793" s="145" t="s">
        <v>89</v>
      </c>
      <c r="F1793" s="104">
        <v>1953</v>
      </c>
      <c r="G1793" s="145">
        <v>1938</v>
      </c>
      <c r="H1793" s="145">
        <v>1962</v>
      </c>
      <c r="I1793" s="145">
        <v>1970</v>
      </c>
      <c r="J1793" s="145">
        <v>1978</v>
      </c>
      <c r="K1793" s="145">
        <v>1962</v>
      </c>
      <c r="L1793" s="104">
        <v>400</v>
      </c>
      <c r="M1793" s="105">
        <f t="shared" si="1334"/>
        <v>3600</v>
      </c>
      <c r="N1793" s="106">
        <f t="shared" si="1336"/>
        <v>0.46082949308755755</v>
      </c>
    </row>
    <row r="1794" spans="1:14">
      <c r="A1794" s="144">
        <v>21</v>
      </c>
      <c r="B1794" s="140">
        <v>42906</v>
      </c>
      <c r="C1794" s="104" t="s">
        <v>78</v>
      </c>
      <c r="D1794" s="104" t="s">
        <v>21</v>
      </c>
      <c r="E1794" s="145" t="s">
        <v>90</v>
      </c>
      <c r="F1794" s="104">
        <v>357.5</v>
      </c>
      <c r="G1794" s="145">
        <v>354.5</v>
      </c>
      <c r="H1794" s="145">
        <v>359</v>
      </c>
      <c r="I1794" s="145">
        <v>360.5</v>
      </c>
      <c r="J1794" s="145">
        <v>362</v>
      </c>
      <c r="K1794" s="145">
        <v>359</v>
      </c>
      <c r="L1794" s="104">
        <v>2500</v>
      </c>
      <c r="M1794" s="105">
        <f t="shared" si="1334"/>
        <v>3750</v>
      </c>
      <c r="N1794" s="106">
        <f t="shared" si="1336"/>
        <v>0.41958041958041958</v>
      </c>
    </row>
    <row r="1795" spans="1:14">
      <c r="A1795" s="144">
        <v>22</v>
      </c>
      <c r="B1795" s="140">
        <v>42906</v>
      </c>
      <c r="C1795" s="104" t="s">
        <v>78</v>
      </c>
      <c r="D1795" s="104" t="s">
        <v>21</v>
      </c>
      <c r="E1795" s="145" t="s">
        <v>71</v>
      </c>
      <c r="F1795" s="104">
        <v>1428</v>
      </c>
      <c r="G1795" s="145">
        <v>1415</v>
      </c>
      <c r="H1795" s="145">
        <v>1435</v>
      </c>
      <c r="I1795" s="145">
        <v>1442</v>
      </c>
      <c r="J1795" s="145">
        <v>1449</v>
      </c>
      <c r="K1795" s="145">
        <v>1435</v>
      </c>
      <c r="L1795" s="104">
        <v>500</v>
      </c>
      <c r="M1795" s="105">
        <f t="shared" si="1334"/>
        <v>3500</v>
      </c>
      <c r="N1795" s="106">
        <f t="shared" si="1336"/>
        <v>0.49019607843137258</v>
      </c>
    </row>
    <row r="1796" spans="1:14">
      <c r="A1796" s="144">
        <v>23</v>
      </c>
      <c r="B1796" s="140">
        <v>42906</v>
      </c>
      <c r="C1796" s="104" t="s">
        <v>78</v>
      </c>
      <c r="D1796" s="104" t="s">
        <v>21</v>
      </c>
      <c r="E1796" s="145" t="s">
        <v>91</v>
      </c>
      <c r="F1796" s="104">
        <v>651</v>
      </c>
      <c r="G1796" s="145">
        <v>646</v>
      </c>
      <c r="H1796" s="145">
        <v>655</v>
      </c>
      <c r="I1796" s="145">
        <v>658</v>
      </c>
      <c r="J1796" s="145">
        <v>661</v>
      </c>
      <c r="K1796" s="145">
        <v>653</v>
      </c>
      <c r="L1796" s="104">
        <v>1500</v>
      </c>
      <c r="M1796" s="105">
        <f t="shared" si="1334"/>
        <v>3000</v>
      </c>
      <c r="N1796" s="106">
        <f t="shared" si="1336"/>
        <v>0.30721966205837176</v>
      </c>
    </row>
    <row r="1797" spans="1:14">
      <c r="A1797" s="144">
        <v>24</v>
      </c>
      <c r="B1797" s="140">
        <v>42906</v>
      </c>
      <c r="C1797" s="104" t="s">
        <v>78</v>
      </c>
      <c r="D1797" s="104" t="s">
        <v>21</v>
      </c>
      <c r="E1797" s="145" t="s">
        <v>63</v>
      </c>
      <c r="F1797" s="104">
        <v>524.5</v>
      </c>
      <c r="G1797" s="145">
        <v>521.5</v>
      </c>
      <c r="H1797" s="145">
        <v>526</v>
      </c>
      <c r="I1797" s="145">
        <v>527.5</v>
      </c>
      <c r="J1797" s="145">
        <v>529</v>
      </c>
      <c r="K1797" s="145">
        <v>526</v>
      </c>
      <c r="L1797" s="104">
        <v>2000</v>
      </c>
      <c r="M1797" s="105">
        <f t="shared" si="1334"/>
        <v>3000</v>
      </c>
      <c r="N1797" s="106">
        <f t="shared" si="1336"/>
        <v>0.2859866539561487</v>
      </c>
    </row>
    <row r="1798" spans="1:14">
      <c r="A1798" s="144">
        <v>25</v>
      </c>
      <c r="B1798" s="140">
        <v>42905</v>
      </c>
      <c r="C1798" s="104" t="s">
        <v>78</v>
      </c>
      <c r="D1798" s="104" t="s">
        <v>21</v>
      </c>
      <c r="E1798" s="145" t="s">
        <v>74</v>
      </c>
      <c r="F1798" s="104">
        <v>1135</v>
      </c>
      <c r="G1798" s="145">
        <v>1125</v>
      </c>
      <c r="H1798" s="145">
        <v>1140</v>
      </c>
      <c r="I1798" s="145">
        <v>1145</v>
      </c>
      <c r="J1798" s="145">
        <v>1150</v>
      </c>
      <c r="K1798" s="145">
        <v>1140</v>
      </c>
      <c r="L1798" s="104">
        <v>550</v>
      </c>
      <c r="M1798" s="105">
        <f t="shared" si="1334"/>
        <v>2750</v>
      </c>
      <c r="N1798" s="106">
        <f t="shared" si="1336"/>
        <v>0.44052863436123352</v>
      </c>
    </row>
    <row r="1799" spans="1:14">
      <c r="A1799" s="144">
        <v>26</v>
      </c>
      <c r="B1799" s="140">
        <v>42905</v>
      </c>
      <c r="C1799" s="104" t="s">
        <v>78</v>
      </c>
      <c r="D1799" s="104" t="s">
        <v>21</v>
      </c>
      <c r="E1799" s="145" t="s">
        <v>57</v>
      </c>
      <c r="F1799" s="104">
        <v>517.5</v>
      </c>
      <c r="G1799" s="145">
        <v>513</v>
      </c>
      <c r="H1799" s="145">
        <v>520</v>
      </c>
      <c r="I1799" s="145">
        <v>522.5</v>
      </c>
      <c r="J1799" s="145">
        <v>525</v>
      </c>
      <c r="K1799" s="145">
        <v>525</v>
      </c>
      <c r="L1799" s="104">
        <v>1200</v>
      </c>
      <c r="M1799" s="105">
        <f t="shared" si="1334"/>
        <v>9000</v>
      </c>
      <c r="N1799" s="106">
        <f t="shared" si="1336"/>
        <v>1.4492753623188406</v>
      </c>
    </row>
    <row r="1800" spans="1:14">
      <c r="A1800" s="144">
        <v>27</v>
      </c>
      <c r="B1800" s="140">
        <v>42902</v>
      </c>
      <c r="C1800" s="104" t="s">
        <v>78</v>
      </c>
      <c r="D1800" s="104" t="s">
        <v>21</v>
      </c>
      <c r="E1800" s="145" t="s">
        <v>23</v>
      </c>
      <c r="F1800" s="104">
        <v>202.5</v>
      </c>
      <c r="G1800" s="145">
        <v>199.5</v>
      </c>
      <c r="H1800" s="145">
        <v>204</v>
      </c>
      <c r="I1800" s="145">
        <v>205.5</v>
      </c>
      <c r="J1800" s="145">
        <v>207</v>
      </c>
      <c r="K1800" s="145">
        <v>199.5</v>
      </c>
      <c r="L1800" s="104">
        <v>2000</v>
      </c>
      <c r="M1800" s="105">
        <f t="shared" si="1334"/>
        <v>-6000</v>
      </c>
      <c r="N1800" s="146">
        <f t="shared" si="1336"/>
        <v>-1.4814814814814816</v>
      </c>
    </row>
    <row r="1801" spans="1:14">
      <c r="A1801" s="144">
        <v>28</v>
      </c>
      <c r="B1801" s="140">
        <v>42902</v>
      </c>
      <c r="C1801" s="104" t="s">
        <v>78</v>
      </c>
      <c r="D1801" s="104" t="s">
        <v>21</v>
      </c>
      <c r="E1801" s="145" t="s">
        <v>92</v>
      </c>
      <c r="F1801" s="104">
        <v>93.5</v>
      </c>
      <c r="G1801" s="145">
        <v>92.5</v>
      </c>
      <c r="H1801" s="145">
        <v>94.2</v>
      </c>
      <c r="I1801" s="145">
        <v>94.7</v>
      </c>
      <c r="J1801" s="145">
        <v>95.2</v>
      </c>
      <c r="K1801" s="145">
        <v>94.7</v>
      </c>
      <c r="L1801" s="104">
        <v>8000</v>
      </c>
      <c r="M1801" s="105">
        <f t="shared" si="1334"/>
        <v>9600.0000000000218</v>
      </c>
      <c r="N1801" s="106">
        <f t="shared" si="1336"/>
        <v>1.2834224598930508</v>
      </c>
    </row>
    <row r="1802" spans="1:14">
      <c r="A1802" s="144">
        <v>29</v>
      </c>
      <c r="B1802" s="140">
        <v>42901</v>
      </c>
      <c r="C1802" s="104" t="s">
        <v>78</v>
      </c>
      <c r="D1802" s="104" t="s">
        <v>21</v>
      </c>
      <c r="E1802" s="145" t="s">
        <v>62</v>
      </c>
      <c r="F1802" s="104">
        <v>665</v>
      </c>
      <c r="G1802" s="145">
        <v>655</v>
      </c>
      <c r="H1802" s="145">
        <v>670</v>
      </c>
      <c r="I1802" s="145">
        <v>675</v>
      </c>
      <c r="J1802" s="145">
        <v>680</v>
      </c>
      <c r="K1802" s="145">
        <v>658</v>
      </c>
      <c r="L1802" s="104">
        <v>600</v>
      </c>
      <c r="M1802" s="105">
        <f t="shared" si="1334"/>
        <v>-4200</v>
      </c>
      <c r="N1802" s="146">
        <f t="shared" si="1336"/>
        <v>-1.0526315789473684</v>
      </c>
    </row>
    <row r="1803" spans="1:14">
      <c r="A1803" s="144">
        <v>30</v>
      </c>
      <c r="B1803" s="140">
        <v>42900</v>
      </c>
      <c r="C1803" s="104" t="s">
        <v>78</v>
      </c>
      <c r="D1803" s="104" t="s">
        <v>47</v>
      </c>
      <c r="E1803" s="145" t="s">
        <v>93</v>
      </c>
      <c r="F1803" s="104">
        <v>836</v>
      </c>
      <c r="G1803" s="145">
        <v>844</v>
      </c>
      <c r="H1803" s="145">
        <v>832</v>
      </c>
      <c r="I1803" s="145">
        <v>828</v>
      </c>
      <c r="J1803" s="145">
        <v>824</v>
      </c>
      <c r="K1803" s="145">
        <v>844</v>
      </c>
      <c r="L1803" s="104">
        <v>1200</v>
      </c>
      <c r="M1803" s="105">
        <f t="shared" si="1334"/>
        <v>-9600</v>
      </c>
      <c r="N1803" s="146">
        <f t="shared" si="1336"/>
        <v>-0.95693779904306231</v>
      </c>
    </row>
    <row r="1804" spans="1:14">
      <c r="A1804" s="144">
        <v>31</v>
      </c>
      <c r="B1804" s="140">
        <v>42900</v>
      </c>
      <c r="C1804" s="104" t="s">
        <v>78</v>
      </c>
      <c r="D1804" s="104" t="s">
        <v>47</v>
      </c>
      <c r="E1804" s="145" t="s">
        <v>48</v>
      </c>
      <c r="F1804" s="104">
        <v>186</v>
      </c>
      <c r="G1804" s="145">
        <v>187</v>
      </c>
      <c r="H1804" s="145">
        <v>185.5</v>
      </c>
      <c r="I1804" s="145">
        <v>185</v>
      </c>
      <c r="J1804" s="145">
        <v>184.5</v>
      </c>
      <c r="K1804" s="145">
        <v>184.5</v>
      </c>
      <c r="L1804" s="104">
        <v>6000</v>
      </c>
      <c r="M1804" s="105">
        <f t="shared" si="1334"/>
        <v>9000</v>
      </c>
      <c r="N1804" s="106">
        <f t="shared" si="1336"/>
        <v>0.80645161290322576</v>
      </c>
    </row>
    <row r="1805" spans="1:14">
      <c r="A1805" s="144">
        <v>32</v>
      </c>
      <c r="B1805" s="140">
        <v>42900</v>
      </c>
      <c r="C1805" s="104" t="s">
        <v>78</v>
      </c>
      <c r="D1805" s="104" t="s">
        <v>21</v>
      </c>
      <c r="E1805" s="145" t="s">
        <v>94</v>
      </c>
      <c r="F1805" s="104">
        <v>827</v>
      </c>
      <c r="G1805" s="145">
        <v>819</v>
      </c>
      <c r="H1805" s="145">
        <v>831</v>
      </c>
      <c r="I1805" s="145">
        <v>835</v>
      </c>
      <c r="J1805" s="145">
        <v>839</v>
      </c>
      <c r="K1805" s="145">
        <v>831</v>
      </c>
      <c r="L1805" s="104">
        <v>1000</v>
      </c>
      <c r="M1805" s="105">
        <f t="shared" si="1334"/>
        <v>4000</v>
      </c>
      <c r="N1805" s="106">
        <f t="shared" si="1336"/>
        <v>0.4836759371221282</v>
      </c>
    </row>
    <row r="1806" spans="1:14">
      <c r="A1806" s="144">
        <v>33</v>
      </c>
      <c r="B1806" s="140">
        <v>42900</v>
      </c>
      <c r="C1806" s="104" t="s">
        <v>78</v>
      </c>
      <c r="D1806" s="104" t="s">
        <v>21</v>
      </c>
      <c r="E1806" s="145" t="s">
        <v>95</v>
      </c>
      <c r="F1806" s="104">
        <v>135.69999999999999</v>
      </c>
      <c r="G1806" s="145">
        <v>134.69999999999999</v>
      </c>
      <c r="H1806" s="145">
        <v>136.19999999999999</v>
      </c>
      <c r="I1806" s="145">
        <v>136.69999999999999</v>
      </c>
      <c r="J1806" s="145">
        <v>137.19999999999999</v>
      </c>
      <c r="K1806" s="145">
        <v>137.19999999999999</v>
      </c>
      <c r="L1806" s="104">
        <v>4500</v>
      </c>
      <c r="M1806" s="105">
        <f t="shared" ref="M1806:M1833" si="1337">IF(D1806="BUY",(K1806-F1806)*(L1806),(F1806-K1806)*(L1806))</f>
        <v>6750</v>
      </c>
      <c r="N1806" s="106">
        <f t="shared" si="1336"/>
        <v>1.105379513633014</v>
      </c>
    </row>
    <row r="1807" spans="1:14">
      <c r="A1807" s="144">
        <v>34</v>
      </c>
      <c r="B1807" s="140">
        <v>42899</v>
      </c>
      <c r="C1807" s="104" t="s">
        <v>78</v>
      </c>
      <c r="D1807" s="104" t="s">
        <v>21</v>
      </c>
      <c r="E1807" s="145" t="s">
        <v>85</v>
      </c>
      <c r="F1807" s="104">
        <v>136</v>
      </c>
      <c r="G1807" s="145">
        <v>135</v>
      </c>
      <c r="H1807" s="145">
        <v>136.5</v>
      </c>
      <c r="I1807" s="145">
        <v>137</v>
      </c>
      <c r="J1807" s="145">
        <v>137.5</v>
      </c>
      <c r="K1807" s="145">
        <v>135</v>
      </c>
      <c r="L1807" s="104">
        <v>8000</v>
      </c>
      <c r="M1807" s="105">
        <f t="shared" si="1337"/>
        <v>-8000</v>
      </c>
      <c r="N1807" s="146">
        <f t="shared" si="1336"/>
        <v>-0.73529411764705876</v>
      </c>
    </row>
    <row r="1808" spans="1:14">
      <c r="A1808" s="144">
        <v>35</v>
      </c>
      <c r="B1808" s="140">
        <v>42899</v>
      </c>
      <c r="C1808" s="104" t="s">
        <v>78</v>
      </c>
      <c r="D1808" s="104" t="s">
        <v>21</v>
      </c>
      <c r="E1808" s="145" t="s">
        <v>96</v>
      </c>
      <c r="F1808" s="104">
        <v>444</v>
      </c>
      <c r="G1808" s="145">
        <v>440</v>
      </c>
      <c r="H1808" s="145">
        <v>446</v>
      </c>
      <c r="I1808" s="145">
        <v>448</v>
      </c>
      <c r="J1808" s="145">
        <v>450</v>
      </c>
      <c r="K1808" s="145">
        <v>446</v>
      </c>
      <c r="L1808" s="104">
        <v>1500</v>
      </c>
      <c r="M1808" s="105">
        <f t="shared" si="1337"/>
        <v>3000</v>
      </c>
      <c r="N1808" s="106">
        <f t="shared" si="1336"/>
        <v>0.4504504504504504</v>
      </c>
    </row>
    <row r="1809" spans="1:14">
      <c r="A1809" s="144">
        <v>36</v>
      </c>
      <c r="B1809" s="140">
        <v>42899</v>
      </c>
      <c r="C1809" s="104" t="s">
        <v>78</v>
      </c>
      <c r="D1809" s="104" t="s">
        <v>21</v>
      </c>
      <c r="E1809" s="145" t="s">
        <v>97</v>
      </c>
      <c r="F1809" s="104">
        <v>1662</v>
      </c>
      <c r="G1809" s="145">
        <v>1650</v>
      </c>
      <c r="H1809" s="145">
        <v>1668</v>
      </c>
      <c r="I1809" s="145">
        <v>1674</v>
      </c>
      <c r="J1809" s="145">
        <v>1680</v>
      </c>
      <c r="K1809" s="145">
        <v>1674</v>
      </c>
      <c r="L1809" s="104">
        <v>500</v>
      </c>
      <c r="M1809" s="105">
        <f t="shared" si="1337"/>
        <v>6000</v>
      </c>
      <c r="N1809" s="106">
        <f t="shared" si="1336"/>
        <v>0.72202166064981943</v>
      </c>
    </row>
    <row r="1810" spans="1:14">
      <c r="A1810" s="144">
        <v>37</v>
      </c>
      <c r="B1810" s="140">
        <v>42898</v>
      </c>
      <c r="C1810" s="104" t="s">
        <v>78</v>
      </c>
      <c r="D1810" s="104" t="s">
        <v>21</v>
      </c>
      <c r="E1810" s="145" t="s">
        <v>98</v>
      </c>
      <c r="F1810" s="104">
        <v>1170</v>
      </c>
      <c r="G1810" s="145">
        <v>1160</v>
      </c>
      <c r="H1810" s="145">
        <v>1175</v>
      </c>
      <c r="I1810" s="145">
        <v>1180</v>
      </c>
      <c r="J1810" s="145">
        <v>1185</v>
      </c>
      <c r="K1810" s="145">
        <v>1160</v>
      </c>
      <c r="L1810" s="104">
        <v>600</v>
      </c>
      <c r="M1810" s="105">
        <f t="shared" si="1337"/>
        <v>-6000</v>
      </c>
      <c r="N1810" s="146">
        <f t="shared" si="1336"/>
        <v>-0.85470085470085477</v>
      </c>
    </row>
    <row r="1811" spans="1:14">
      <c r="A1811" s="144">
        <v>38</v>
      </c>
      <c r="B1811" s="140">
        <v>42898</v>
      </c>
      <c r="C1811" s="104" t="s">
        <v>78</v>
      </c>
      <c r="D1811" s="104" t="s">
        <v>47</v>
      </c>
      <c r="E1811" s="145" t="s">
        <v>53</v>
      </c>
      <c r="F1811" s="104">
        <v>145</v>
      </c>
      <c r="G1811" s="145">
        <v>147</v>
      </c>
      <c r="H1811" s="145">
        <v>144</v>
      </c>
      <c r="I1811" s="145">
        <v>143</v>
      </c>
      <c r="J1811" s="145">
        <v>142</v>
      </c>
      <c r="K1811" s="145">
        <v>145.69999999999999</v>
      </c>
      <c r="L1811" s="104">
        <v>3500</v>
      </c>
      <c r="M1811" s="105">
        <f t="shared" si="1337"/>
        <v>-2449.99999999996</v>
      </c>
      <c r="N1811" s="146">
        <f t="shared" si="1336"/>
        <v>-0.48275862068964726</v>
      </c>
    </row>
    <row r="1812" spans="1:14">
      <c r="A1812" s="144">
        <v>39</v>
      </c>
      <c r="B1812" s="140">
        <v>42898</v>
      </c>
      <c r="C1812" s="104" t="s">
        <v>78</v>
      </c>
      <c r="D1812" s="104" t="s">
        <v>21</v>
      </c>
      <c r="E1812" s="145" t="s">
        <v>66</v>
      </c>
      <c r="F1812" s="104">
        <v>131</v>
      </c>
      <c r="G1812" s="145">
        <v>130</v>
      </c>
      <c r="H1812" s="145">
        <v>131.5</v>
      </c>
      <c r="I1812" s="145">
        <v>132</v>
      </c>
      <c r="J1812" s="145">
        <v>132.5</v>
      </c>
      <c r="K1812" s="145">
        <v>131.5</v>
      </c>
      <c r="L1812" s="104">
        <v>6000</v>
      </c>
      <c r="M1812" s="105">
        <f t="shared" si="1337"/>
        <v>3000</v>
      </c>
      <c r="N1812" s="106">
        <f t="shared" si="1336"/>
        <v>0.38167938931297707</v>
      </c>
    </row>
    <row r="1813" spans="1:14">
      <c r="A1813" s="144">
        <v>40</v>
      </c>
      <c r="B1813" s="140">
        <v>42895</v>
      </c>
      <c r="C1813" s="104" t="s">
        <v>78</v>
      </c>
      <c r="D1813" s="104" t="s">
        <v>21</v>
      </c>
      <c r="E1813" s="145" t="s">
        <v>88</v>
      </c>
      <c r="F1813" s="104">
        <v>175.5</v>
      </c>
      <c r="G1813" s="145">
        <v>174.7</v>
      </c>
      <c r="H1813" s="145">
        <v>175.9</v>
      </c>
      <c r="I1813" s="145">
        <v>176.3</v>
      </c>
      <c r="J1813" s="145">
        <v>176.7</v>
      </c>
      <c r="K1813" s="145">
        <v>176.7</v>
      </c>
      <c r="L1813" s="104">
        <v>10000</v>
      </c>
      <c r="M1813" s="105">
        <f t="shared" si="1337"/>
        <v>11999.999999999887</v>
      </c>
      <c r="N1813" s="106">
        <f t="shared" si="1336"/>
        <v>0.68376068376067733</v>
      </c>
    </row>
    <row r="1814" spans="1:14">
      <c r="A1814" s="144">
        <v>41</v>
      </c>
      <c r="B1814" s="140">
        <v>42895</v>
      </c>
      <c r="C1814" s="104" t="s">
        <v>78</v>
      </c>
      <c r="D1814" s="104" t="s">
        <v>21</v>
      </c>
      <c r="E1814" s="145" t="s">
        <v>65</v>
      </c>
      <c r="F1814" s="104">
        <v>241</v>
      </c>
      <c r="G1814" s="145">
        <v>239</v>
      </c>
      <c r="H1814" s="145">
        <v>242</v>
      </c>
      <c r="I1814" s="145">
        <v>243</v>
      </c>
      <c r="J1814" s="145">
        <v>244</v>
      </c>
      <c r="K1814" s="145">
        <v>244</v>
      </c>
      <c r="L1814" s="104">
        <v>3500</v>
      </c>
      <c r="M1814" s="105">
        <f t="shared" si="1337"/>
        <v>10500</v>
      </c>
      <c r="N1814" s="106">
        <f t="shared" si="1336"/>
        <v>1.2448132780082988</v>
      </c>
    </row>
    <row r="1815" spans="1:14">
      <c r="A1815" s="144">
        <v>42</v>
      </c>
      <c r="B1815" s="140">
        <v>42894</v>
      </c>
      <c r="C1815" s="104" t="s">
        <v>78</v>
      </c>
      <c r="D1815" s="104" t="s">
        <v>21</v>
      </c>
      <c r="E1815" s="145" t="s">
        <v>99</v>
      </c>
      <c r="F1815" s="104">
        <v>985</v>
      </c>
      <c r="G1815" s="145">
        <v>978</v>
      </c>
      <c r="H1815" s="145">
        <v>989</v>
      </c>
      <c r="I1815" s="145">
        <v>993</v>
      </c>
      <c r="J1815" s="145">
        <v>997</v>
      </c>
      <c r="K1815" s="145">
        <v>989</v>
      </c>
      <c r="L1815" s="104">
        <v>800</v>
      </c>
      <c r="M1815" s="105">
        <f t="shared" si="1337"/>
        <v>3200</v>
      </c>
      <c r="N1815" s="106">
        <f t="shared" si="1336"/>
        <v>0.40609137055837563</v>
      </c>
    </row>
    <row r="1816" spans="1:14">
      <c r="A1816" s="144">
        <v>43</v>
      </c>
      <c r="B1816" s="140">
        <v>42894</v>
      </c>
      <c r="C1816" s="104" t="s">
        <v>78</v>
      </c>
      <c r="D1816" s="104" t="s">
        <v>21</v>
      </c>
      <c r="E1816" s="145" t="s">
        <v>63</v>
      </c>
      <c r="F1816" s="104">
        <v>511</v>
      </c>
      <c r="G1816" s="145">
        <v>508</v>
      </c>
      <c r="H1816" s="145">
        <v>513</v>
      </c>
      <c r="I1816" s="145">
        <v>515</v>
      </c>
      <c r="J1816" s="145">
        <v>517</v>
      </c>
      <c r="K1816" s="145">
        <v>512.9</v>
      </c>
      <c r="L1816" s="104">
        <v>2000</v>
      </c>
      <c r="M1816" s="105">
        <f t="shared" si="1337"/>
        <v>3799.9999999999545</v>
      </c>
      <c r="N1816" s="106">
        <f t="shared" si="1336"/>
        <v>0.37181996086105229</v>
      </c>
    </row>
    <row r="1817" spans="1:14">
      <c r="A1817" s="144">
        <v>44</v>
      </c>
      <c r="B1817" s="140">
        <v>42893</v>
      </c>
      <c r="C1817" s="104" t="s">
        <v>78</v>
      </c>
      <c r="D1817" s="104" t="s">
        <v>21</v>
      </c>
      <c r="E1817" s="145" t="s">
        <v>100</v>
      </c>
      <c r="F1817" s="104">
        <v>156</v>
      </c>
      <c r="G1817" s="145">
        <v>155</v>
      </c>
      <c r="H1817" s="145">
        <v>156.5</v>
      </c>
      <c r="I1817" s="145">
        <v>157</v>
      </c>
      <c r="J1817" s="145">
        <v>157.5</v>
      </c>
      <c r="K1817" s="145">
        <v>157.5</v>
      </c>
      <c r="L1817" s="104">
        <v>6000</v>
      </c>
      <c r="M1817" s="105">
        <f t="shared" si="1337"/>
        <v>9000</v>
      </c>
      <c r="N1817" s="106">
        <f t="shared" si="1336"/>
        <v>0.96153846153846145</v>
      </c>
    </row>
    <row r="1818" spans="1:14">
      <c r="A1818" s="144">
        <v>45</v>
      </c>
      <c r="B1818" s="140">
        <v>42893</v>
      </c>
      <c r="C1818" s="104" t="s">
        <v>78</v>
      </c>
      <c r="D1818" s="104" t="s">
        <v>21</v>
      </c>
      <c r="E1818" s="145" t="s">
        <v>62</v>
      </c>
      <c r="F1818" s="104">
        <v>648</v>
      </c>
      <c r="G1818" s="145">
        <v>640</v>
      </c>
      <c r="H1818" s="145">
        <v>653</v>
      </c>
      <c r="I1818" s="145">
        <v>658</v>
      </c>
      <c r="J1818" s="145">
        <v>663</v>
      </c>
      <c r="K1818" s="145">
        <v>653</v>
      </c>
      <c r="L1818" s="104">
        <v>600</v>
      </c>
      <c r="M1818" s="105">
        <f t="shared" si="1337"/>
        <v>3000</v>
      </c>
      <c r="N1818" s="106">
        <f t="shared" si="1336"/>
        <v>0.77160493827160492</v>
      </c>
    </row>
    <row r="1819" spans="1:14">
      <c r="A1819" s="144">
        <v>46</v>
      </c>
      <c r="B1819" s="140">
        <v>42893</v>
      </c>
      <c r="C1819" s="104" t="s">
        <v>78</v>
      </c>
      <c r="D1819" s="104" t="s">
        <v>21</v>
      </c>
      <c r="E1819" s="145" t="s">
        <v>46</v>
      </c>
      <c r="F1819" s="104">
        <v>504</v>
      </c>
      <c r="G1819" s="145">
        <v>502</v>
      </c>
      <c r="H1819" s="145">
        <v>505</v>
      </c>
      <c r="I1819" s="145">
        <v>506</v>
      </c>
      <c r="J1819" s="145">
        <v>507</v>
      </c>
      <c r="K1819" s="145">
        <v>506</v>
      </c>
      <c r="L1819" s="104">
        <v>2000</v>
      </c>
      <c r="M1819" s="105">
        <f t="shared" si="1337"/>
        <v>4000</v>
      </c>
      <c r="N1819" s="106">
        <f t="shared" si="1336"/>
        <v>0.3968253968253968</v>
      </c>
    </row>
    <row r="1820" spans="1:14">
      <c r="A1820" s="144">
        <v>47</v>
      </c>
      <c r="B1820" s="140">
        <v>42892</v>
      </c>
      <c r="C1820" s="104" t="s">
        <v>78</v>
      </c>
      <c r="D1820" s="104" t="s">
        <v>21</v>
      </c>
      <c r="E1820" s="145" t="s">
        <v>101</v>
      </c>
      <c r="F1820" s="104">
        <v>458</v>
      </c>
      <c r="G1820" s="145">
        <v>452</v>
      </c>
      <c r="H1820" s="145">
        <v>461</v>
      </c>
      <c r="I1820" s="145">
        <v>464</v>
      </c>
      <c r="J1820" s="145">
        <v>466</v>
      </c>
      <c r="K1820" s="145">
        <v>452</v>
      </c>
      <c r="L1820" s="104">
        <v>1200</v>
      </c>
      <c r="M1820" s="105">
        <f t="shared" si="1337"/>
        <v>-7200</v>
      </c>
      <c r="N1820" s="146">
        <f t="shared" si="1336"/>
        <v>-1.3100436681222707</v>
      </c>
    </row>
    <row r="1821" spans="1:14" ht="16.5" customHeight="1">
      <c r="A1821" s="144">
        <v>48</v>
      </c>
      <c r="B1821" s="140">
        <v>42892</v>
      </c>
      <c r="C1821" s="104" t="s">
        <v>78</v>
      </c>
      <c r="D1821" s="104" t="s">
        <v>21</v>
      </c>
      <c r="E1821" s="145" t="s">
        <v>102</v>
      </c>
      <c r="F1821" s="104">
        <v>508</v>
      </c>
      <c r="G1821" s="145">
        <v>504</v>
      </c>
      <c r="H1821" s="145">
        <v>510</v>
      </c>
      <c r="I1821" s="145">
        <v>512</v>
      </c>
      <c r="J1821" s="145">
        <v>514</v>
      </c>
      <c r="K1821" s="145">
        <v>510</v>
      </c>
      <c r="L1821" s="104">
        <v>1000</v>
      </c>
      <c r="M1821" s="105">
        <f t="shared" si="1337"/>
        <v>2000</v>
      </c>
      <c r="N1821" s="106">
        <f t="shared" si="1336"/>
        <v>0.39370078740157477</v>
      </c>
    </row>
    <row r="1822" spans="1:14" ht="15.75" customHeight="1">
      <c r="A1822" s="144">
        <v>49</v>
      </c>
      <c r="B1822" s="140">
        <v>42891</v>
      </c>
      <c r="C1822" s="104" t="s">
        <v>78</v>
      </c>
      <c r="D1822" s="104" t="s">
        <v>21</v>
      </c>
      <c r="E1822" s="145" t="s">
        <v>103</v>
      </c>
      <c r="F1822" s="104">
        <v>398</v>
      </c>
      <c r="G1822" s="145">
        <v>395</v>
      </c>
      <c r="H1822" s="145">
        <v>400</v>
      </c>
      <c r="I1822" s="145">
        <v>402</v>
      </c>
      <c r="J1822" s="145">
        <v>404</v>
      </c>
      <c r="K1822" s="145">
        <v>400</v>
      </c>
      <c r="L1822" s="104">
        <v>2000</v>
      </c>
      <c r="M1822" s="105">
        <f t="shared" si="1337"/>
        <v>4000</v>
      </c>
      <c r="N1822" s="106">
        <f t="shared" si="1336"/>
        <v>0.50251256281407031</v>
      </c>
    </row>
    <row r="1823" spans="1:14" ht="15" customHeight="1">
      <c r="A1823" s="144">
        <v>50</v>
      </c>
      <c r="B1823" s="140">
        <v>42891</v>
      </c>
      <c r="C1823" s="104" t="s">
        <v>78</v>
      </c>
      <c r="D1823" s="104" t="s">
        <v>21</v>
      </c>
      <c r="E1823" s="145" t="s">
        <v>104</v>
      </c>
      <c r="F1823" s="104">
        <v>531.5</v>
      </c>
      <c r="G1823" s="145">
        <v>528.5</v>
      </c>
      <c r="H1823" s="145">
        <v>533</v>
      </c>
      <c r="I1823" s="145">
        <v>534.5</v>
      </c>
      <c r="J1823" s="145">
        <v>536</v>
      </c>
      <c r="K1823" s="145">
        <v>536</v>
      </c>
      <c r="L1823" s="104">
        <v>1500</v>
      </c>
      <c r="M1823" s="105">
        <f t="shared" si="1337"/>
        <v>6750</v>
      </c>
      <c r="N1823" s="106">
        <f t="shared" si="1336"/>
        <v>0.84666039510818436</v>
      </c>
    </row>
    <row r="1824" spans="1:14">
      <c r="A1824" s="144">
        <v>51</v>
      </c>
      <c r="B1824" s="140">
        <v>42891</v>
      </c>
      <c r="C1824" s="104" t="s">
        <v>78</v>
      </c>
      <c r="D1824" s="104" t="s">
        <v>21</v>
      </c>
      <c r="E1824" s="145" t="s">
        <v>102</v>
      </c>
      <c r="F1824" s="104">
        <v>497.5</v>
      </c>
      <c r="G1824" s="145">
        <v>494</v>
      </c>
      <c r="H1824" s="145">
        <v>500</v>
      </c>
      <c r="I1824" s="145">
        <v>502</v>
      </c>
      <c r="J1824" s="145">
        <v>504</v>
      </c>
      <c r="K1824" s="145">
        <v>502</v>
      </c>
      <c r="L1824" s="104">
        <v>1000</v>
      </c>
      <c r="M1824" s="105">
        <f t="shared" si="1337"/>
        <v>4500</v>
      </c>
      <c r="N1824" s="106">
        <f t="shared" si="1336"/>
        <v>0.90452261306532666</v>
      </c>
    </row>
    <row r="1825" spans="1:14">
      <c r="A1825" s="144">
        <v>52</v>
      </c>
      <c r="B1825" s="140">
        <v>42888</v>
      </c>
      <c r="C1825" s="104" t="s">
        <v>78</v>
      </c>
      <c r="D1825" s="104" t="s">
        <v>21</v>
      </c>
      <c r="E1825" s="145" t="s">
        <v>105</v>
      </c>
      <c r="F1825" s="104">
        <v>163</v>
      </c>
      <c r="G1825" s="145">
        <v>161</v>
      </c>
      <c r="H1825" s="145">
        <v>164</v>
      </c>
      <c r="I1825" s="145">
        <v>165</v>
      </c>
      <c r="J1825" s="145">
        <v>166</v>
      </c>
      <c r="K1825" s="145">
        <v>161.5</v>
      </c>
      <c r="L1825" s="104">
        <v>3500</v>
      </c>
      <c r="M1825" s="105">
        <f t="shared" si="1337"/>
        <v>-5250</v>
      </c>
      <c r="N1825" s="146">
        <f t="shared" si="1336"/>
        <v>-0.92024539877300615</v>
      </c>
    </row>
    <row r="1826" spans="1:14">
      <c r="A1826" s="144">
        <v>53</v>
      </c>
      <c r="B1826" s="140">
        <v>42888</v>
      </c>
      <c r="C1826" s="104" t="s">
        <v>78</v>
      </c>
      <c r="D1826" s="104" t="s">
        <v>47</v>
      </c>
      <c r="E1826" s="145" t="s">
        <v>67</v>
      </c>
      <c r="F1826" s="104">
        <v>195.5</v>
      </c>
      <c r="G1826" s="145">
        <v>197</v>
      </c>
      <c r="H1826" s="145">
        <v>194.5</v>
      </c>
      <c r="I1826" s="145">
        <v>193.5</v>
      </c>
      <c r="J1826" s="145">
        <v>192.5</v>
      </c>
      <c r="K1826" s="145">
        <v>197</v>
      </c>
      <c r="L1826" s="104">
        <v>3500</v>
      </c>
      <c r="M1826" s="105">
        <f t="shared" si="1337"/>
        <v>-5250</v>
      </c>
      <c r="N1826" s="146">
        <f t="shared" si="1336"/>
        <v>-0.76726342710997442</v>
      </c>
    </row>
    <row r="1827" spans="1:14">
      <c r="A1827" s="144">
        <v>54</v>
      </c>
      <c r="B1827" s="140">
        <v>42888</v>
      </c>
      <c r="C1827" s="104" t="s">
        <v>78</v>
      </c>
      <c r="D1827" s="104" t="s">
        <v>21</v>
      </c>
      <c r="E1827" s="145" t="s">
        <v>106</v>
      </c>
      <c r="F1827" s="104">
        <v>645</v>
      </c>
      <c r="G1827" s="145">
        <v>641</v>
      </c>
      <c r="H1827" s="145">
        <v>647</v>
      </c>
      <c r="I1827" s="145">
        <v>649</v>
      </c>
      <c r="J1827" s="145">
        <v>651</v>
      </c>
      <c r="K1827" s="145">
        <v>647</v>
      </c>
      <c r="L1827" s="104">
        <v>1500</v>
      </c>
      <c r="M1827" s="105">
        <f t="shared" si="1337"/>
        <v>3000</v>
      </c>
      <c r="N1827" s="106">
        <f t="shared" si="1336"/>
        <v>0.31007751937984496</v>
      </c>
    </row>
    <row r="1828" spans="1:14">
      <c r="A1828" s="144">
        <v>55</v>
      </c>
      <c r="B1828" s="140">
        <v>42888</v>
      </c>
      <c r="C1828" s="104" t="s">
        <v>78</v>
      </c>
      <c r="D1828" s="104" t="s">
        <v>21</v>
      </c>
      <c r="E1828" s="145" t="s">
        <v>71</v>
      </c>
      <c r="F1828" s="104">
        <v>1355</v>
      </c>
      <c r="G1828" s="145">
        <v>1345</v>
      </c>
      <c r="H1828" s="145">
        <v>1360</v>
      </c>
      <c r="I1828" s="145">
        <v>1365</v>
      </c>
      <c r="J1828" s="145">
        <v>1370</v>
      </c>
      <c r="K1828" s="145">
        <v>1370</v>
      </c>
      <c r="L1828" s="104">
        <v>500</v>
      </c>
      <c r="M1828" s="105">
        <f t="shared" si="1337"/>
        <v>7500</v>
      </c>
      <c r="N1828" s="106">
        <f t="shared" si="1336"/>
        <v>1.107011070110701</v>
      </c>
    </row>
    <row r="1829" spans="1:14">
      <c r="A1829" s="144">
        <v>56</v>
      </c>
      <c r="B1829" s="140">
        <v>42887</v>
      </c>
      <c r="C1829" s="104" t="s">
        <v>78</v>
      </c>
      <c r="D1829" s="104" t="s">
        <v>21</v>
      </c>
      <c r="E1829" s="145" t="s">
        <v>107</v>
      </c>
      <c r="F1829" s="104">
        <v>116</v>
      </c>
      <c r="G1829" s="145">
        <v>115</v>
      </c>
      <c r="H1829" s="145">
        <v>116.5</v>
      </c>
      <c r="I1829" s="145">
        <v>117</v>
      </c>
      <c r="J1829" s="145">
        <v>117.5</v>
      </c>
      <c r="K1829" s="145">
        <v>116.5</v>
      </c>
      <c r="L1829" s="104">
        <v>11000</v>
      </c>
      <c r="M1829" s="105">
        <f t="shared" si="1337"/>
        <v>5500</v>
      </c>
      <c r="N1829" s="106">
        <f t="shared" si="1336"/>
        <v>0.43103448275862072</v>
      </c>
    </row>
    <row r="1830" spans="1:14" ht="16.5" customHeight="1">
      <c r="A1830" s="144">
        <v>57</v>
      </c>
      <c r="B1830" s="140">
        <v>42887</v>
      </c>
      <c r="C1830" s="104" t="s">
        <v>78</v>
      </c>
      <c r="D1830" s="104" t="s">
        <v>21</v>
      </c>
      <c r="E1830" s="145" t="s">
        <v>53</v>
      </c>
      <c r="F1830" s="104">
        <v>150.25</v>
      </c>
      <c r="G1830" s="145">
        <v>148</v>
      </c>
      <c r="H1830" s="145">
        <v>151.5</v>
      </c>
      <c r="I1830" s="145">
        <v>152.5</v>
      </c>
      <c r="J1830" s="145">
        <v>153.5</v>
      </c>
      <c r="K1830" s="145">
        <v>152.5</v>
      </c>
      <c r="L1830" s="104">
        <v>3500</v>
      </c>
      <c r="M1830" s="105">
        <f t="shared" si="1337"/>
        <v>7875</v>
      </c>
      <c r="N1830" s="106">
        <f t="shared" si="1336"/>
        <v>1.497504159733777</v>
      </c>
    </row>
    <row r="1831" spans="1:14" ht="15.75" customHeight="1">
      <c r="A1831" s="144">
        <v>58</v>
      </c>
      <c r="B1831" s="140">
        <v>42887</v>
      </c>
      <c r="C1831" s="104" t="s">
        <v>78</v>
      </c>
      <c r="D1831" s="104" t="s">
        <v>21</v>
      </c>
      <c r="E1831" s="145" t="s">
        <v>103</v>
      </c>
      <c r="F1831" s="104">
        <v>386</v>
      </c>
      <c r="G1831" s="145">
        <v>383</v>
      </c>
      <c r="H1831" s="145">
        <v>387.5</v>
      </c>
      <c r="I1831" s="145">
        <v>389</v>
      </c>
      <c r="J1831" s="145">
        <v>390.5</v>
      </c>
      <c r="K1831" s="145">
        <v>383</v>
      </c>
      <c r="L1831" s="104">
        <v>2000</v>
      </c>
      <c r="M1831" s="105">
        <f t="shared" si="1337"/>
        <v>-6000</v>
      </c>
      <c r="N1831" s="146">
        <f t="shared" si="1336"/>
        <v>-0.77720207253886009</v>
      </c>
    </row>
    <row r="1832" spans="1:14">
      <c r="A1832" s="144">
        <v>59</v>
      </c>
      <c r="B1832" s="140">
        <v>42887</v>
      </c>
      <c r="C1832" s="104" t="s">
        <v>78</v>
      </c>
      <c r="D1832" s="104" t="s">
        <v>21</v>
      </c>
      <c r="E1832" s="145" t="s">
        <v>108</v>
      </c>
      <c r="F1832" s="104">
        <v>237.5</v>
      </c>
      <c r="G1832" s="145">
        <v>234.5</v>
      </c>
      <c r="H1832" s="145">
        <v>239</v>
      </c>
      <c r="I1832" s="145">
        <v>240.5</v>
      </c>
      <c r="J1832" s="145">
        <v>242</v>
      </c>
      <c r="K1832" s="145">
        <v>240.5</v>
      </c>
      <c r="L1832" s="104">
        <v>3000</v>
      </c>
      <c r="M1832" s="105">
        <f t="shared" si="1337"/>
        <v>9000</v>
      </c>
      <c r="N1832" s="106">
        <f t="shared" si="1336"/>
        <v>1.263157894736842</v>
      </c>
    </row>
    <row r="1833" spans="1:14">
      <c r="A1833" s="144">
        <v>60</v>
      </c>
      <c r="B1833" s="140">
        <v>42887</v>
      </c>
      <c r="C1833" s="104" t="s">
        <v>78</v>
      </c>
      <c r="D1833" s="104" t="s">
        <v>21</v>
      </c>
      <c r="E1833" s="145" t="s">
        <v>109</v>
      </c>
      <c r="F1833" s="104">
        <v>1195</v>
      </c>
      <c r="G1833" s="145">
        <v>1189</v>
      </c>
      <c r="H1833" s="145">
        <v>1198</v>
      </c>
      <c r="I1833" s="145">
        <v>1202</v>
      </c>
      <c r="J1833" s="145">
        <v>1206</v>
      </c>
      <c r="K1833" s="145">
        <v>1206</v>
      </c>
      <c r="L1833" s="104">
        <v>600</v>
      </c>
      <c r="M1833" s="105">
        <f t="shared" si="1337"/>
        <v>6600</v>
      </c>
      <c r="N1833" s="106">
        <f t="shared" si="1336"/>
        <v>0.92050209205020928</v>
      </c>
    </row>
    <row r="1835" spans="1:14" ht="15" customHeight="1">
      <c r="A1835" s="107" t="s">
        <v>24</v>
      </c>
      <c r="B1835" s="108"/>
      <c r="C1835" s="109"/>
      <c r="D1835" s="110"/>
      <c r="E1835" s="111"/>
      <c r="F1835" s="111"/>
      <c r="G1835" s="112"/>
      <c r="H1835" s="111"/>
      <c r="I1835" s="111"/>
      <c r="J1835" s="111"/>
      <c r="K1835" s="111"/>
      <c r="M1835" s="113"/>
      <c r="N1835" s="141"/>
    </row>
    <row r="1836" spans="1:14" ht="15" customHeight="1">
      <c r="A1836" s="107" t="s">
        <v>25</v>
      </c>
      <c r="B1836" s="108"/>
      <c r="C1836" s="109"/>
      <c r="D1836" s="110"/>
      <c r="E1836" s="111"/>
      <c r="F1836" s="111"/>
      <c r="G1836" s="112"/>
      <c r="H1836" s="111"/>
      <c r="I1836" s="111"/>
      <c r="J1836" s="111"/>
      <c r="K1836" s="111"/>
      <c r="M1836" s="113"/>
      <c r="N1836" s="113"/>
    </row>
    <row r="1837" spans="1:14" ht="15" customHeight="1">
      <c r="A1837" s="107" t="s">
        <v>25</v>
      </c>
      <c r="B1837" s="108"/>
      <c r="C1837" s="109"/>
      <c r="D1837" s="110"/>
      <c r="E1837" s="111"/>
      <c r="F1837" s="111"/>
      <c r="G1837" s="112"/>
      <c r="H1837" s="111"/>
      <c r="I1837" s="111"/>
      <c r="J1837" s="111"/>
      <c r="K1837" s="111"/>
    </row>
    <row r="1838" spans="1:14" ht="19.5" thickBot="1">
      <c r="A1838" s="109"/>
      <c r="B1838" s="108"/>
      <c r="C1838" s="111"/>
      <c r="D1838" s="111"/>
      <c r="E1838" s="111"/>
      <c r="F1838" s="114"/>
      <c r="G1838" s="115"/>
      <c r="H1838" s="116" t="s">
        <v>26</v>
      </c>
      <c r="I1838" s="116"/>
      <c r="J1838" s="117"/>
      <c r="K1838" s="117"/>
    </row>
    <row r="1839" spans="1:14">
      <c r="A1839" s="109"/>
      <c r="B1839" s="108"/>
      <c r="C1839" s="169" t="s">
        <v>27</v>
      </c>
      <c r="D1839" s="169"/>
      <c r="E1839" s="118">
        <v>60</v>
      </c>
      <c r="F1839" s="119">
        <f>F1840+F1841+F1842+F1843+F1844+F1845</f>
        <v>100</v>
      </c>
      <c r="G1839" s="111">
        <v>60</v>
      </c>
      <c r="H1839" s="120">
        <f>G1840/G1839%</f>
        <v>71.666666666666671</v>
      </c>
      <c r="I1839" s="120"/>
      <c r="J1839" s="120"/>
      <c r="K1839" s="127"/>
      <c r="M1839" s="113"/>
      <c r="N1839" s="113"/>
    </row>
    <row r="1840" spans="1:14">
      <c r="A1840" s="109"/>
      <c r="B1840" s="108"/>
      <c r="C1840" s="168" t="s">
        <v>28</v>
      </c>
      <c r="D1840" s="168"/>
      <c r="E1840" s="121">
        <v>43</v>
      </c>
      <c r="F1840" s="122">
        <f>(E1840/E1839)*100</f>
        <v>71.666666666666671</v>
      </c>
      <c r="G1840" s="111">
        <v>43</v>
      </c>
      <c r="H1840" s="117"/>
      <c r="I1840" s="117"/>
      <c r="J1840" s="111"/>
      <c r="K1840" s="117"/>
      <c r="L1840" s="113"/>
      <c r="M1840" s="111" t="s">
        <v>29</v>
      </c>
      <c r="N1840" s="111"/>
    </row>
    <row r="1841" spans="1:14">
      <c r="A1841" s="123"/>
      <c r="B1841" s="108"/>
      <c r="C1841" s="168" t="s">
        <v>30</v>
      </c>
      <c r="D1841" s="168"/>
      <c r="E1841" s="121">
        <v>0</v>
      </c>
      <c r="F1841" s="122">
        <f>(E1841/E1839)*100</f>
        <v>0</v>
      </c>
      <c r="G1841" s="124"/>
      <c r="H1841" s="111"/>
      <c r="I1841" s="111"/>
      <c r="J1841" s="111"/>
      <c r="K1841" s="117"/>
      <c r="M1841" s="109"/>
      <c r="N1841" s="109"/>
    </row>
    <row r="1842" spans="1:14">
      <c r="A1842" s="123"/>
      <c r="B1842" s="108"/>
      <c r="C1842" s="168" t="s">
        <v>31</v>
      </c>
      <c r="D1842" s="168"/>
      <c r="E1842" s="121">
        <v>3</v>
      </c>
      <c r="F1842" s="122">
        <f>(E1842/E1839)*100</f>
        <v>5</v>
      </c>
      <c r="G1842" s="124"/>
      <c r="H1842" s="111"/>
      <c r="I1842" s="111"/>
      <c r="J1842" s="111"/>
      <c r="K1842" s="117"/>
    </row>
    <row r="1843" spans="1:14">
      <c r="A1843" s="123"/>
      <c r="B1843" s="108"/>
      <c r="C1843" s="168" t="s">
        <v>32</v>
      </c>
      <c r="D1843" s="168"/>
      <c r="E1843" s="121">
        <v>14</v>
      </c>
      <c r="F1843" s="122">
        <f>(E1843/E1839)*100</f>
        <v>23.333333333333332</v>
      </c>
      <c r="G1843" s="124"/>
      <c r="H1843" s="111" t="s">
        <v>33</v>
      </c>
      <c r="I1843" s="111"/>
      <c r="J1843" s="117"/>
      <c r="K1843" s="117"/>
    </row>
    <row r="1844" spans="1:14" ht="15" customHeight="1">
      <c r="A1844" s="123"/>
      <c r="B1844" s="108"/>
      <c r="C1844" s="168" t="s">
        <v>34</v>
      </c>
      <c r="D1844" s="168"/>
      <c r="E1844" s="121">
        <v>0</v>
      </c>
      <c r="F1844" s="122">
        <f>(E1844/E1839)*100</f>
        <v>0</v>
      </c>
      <c r="G1844" s="124"/>
      <c r="H1844" s="111"/>
      <c r="I1844" s="111"/>
      <c r="J1844" s="117"/>
      <c r="K1844" s="117"/>
    </row>
    <row r="1845" spans="1:14" ht="15" customHeight="1" thickBot="1">
      <c r="A1845" s="123"/>
      <c r="B1845" s="108"/>
      <c r="C1845" s="170" t="s">
        <v>35</v>
      </c>
      <c r="D1845" s="170"/>
      <c r="E1845" s="125"/>
      <c r="F1845" s="126">
        <f>(E1845/E1839)*100</f>
        <v>0</v>
      </c>
      <c r="G1845" s="124"/>
      <c r="H1845" s="111"/>
      <c r="I1845" s="111"/>
      <c r="J1845" s="127"/>
      <c r="K1845" s="127"/>
      <c r="L1845" s="113"/>
    </row>
    <row r="1846" spans="1:14">
      <c r="A1846" s="128" t="s">
        <v>36</v>
      </c>
      <c r="B1846" s="108"/>
      <c r="C1846" s="109"/>
      <c r="D1846" s="109"/>
      <c r="E1846" s="111"/>
      <c r="F1846" s="111"/>
      <c r="G1846" s="112"/>
      <c r="H1846" s="129"/>
      <c r="I1846" s="129"/>
      <c r="J1846" s="129"/>
      <c r="K1846" s="111"/>
      <c r="M1846" s="133"/>
      <c r="N1846" s="133"/>
    </row>
    <row r="1847" spans="1:14">
      <c r="A1847" s="110" t="s">
        <v>37</v>
      </c>
      <c r="B1847" s="108"/>
      <c r="C1847" s="130"/>
      <c r="D1847" s="131"/>
      <c r="E1847" s="109"/>
      <c r="F1847" s="129"/>
      <c r="G1847" s="112"/>
      <c r="H1847" s="129"/>
      <c r="I1847" s="129"/>
      <c r="J1847" s="129"/>
      <c r="K1847" s="111"/>
      <c r="M1847" s="109"/>
      <c r="N1847" s="109"/>
    </row>
    <row r="1848" spans="1:14" ht="15" customHeight="1">
      <c r="A1848" s="110" t="s">
        <v>38</v>
      </c>
      <c r="B1848" s="108"/>
      <c r="C1848" s="109"/>
      <c r="D1848" s="131"/>
      <c r="E1848" s="109"/>
      <c r="F1848" s="129"/>
      <c r="G1848" s="112"/>
      <c r="H1848" s="117"/>
      <c r="I1848" s="117"/>
      <c r="J1848" s="117"/>
      <c r="K1848" s="111"/>
    </row>
    <row r="1849" spans="1:14" ht="15" customHeight="1">
      <c r="A1849" s="110" t="s">
        <v>39</v>
      </c>
      <c r="B1849" s="130"/>
      <c r="C1849" s="109"/>
      <c r="D1849" s="131"/>
      <c r="E1849" s="109"/>
      <c r="F1849" s="129"/>
      <c r="G1849" s="115"/>
      <c r="H1849" s="117"/>
      <c r="I1849" s="117"/>
      <c r="J1849" s="117"/>
      <c r="K1849" s="111"/>
    </row>
    <row r="1850" spans="1:14" ht="14.25" customHeight="1">
      <c r="A1850" s="110" t="s">
        <v>40</v>
      </c>
      <c r="B1850" s="123"/>
      <c r="C1850" s="109"/>
      <c r="D1850" s="132"/>
      <c r="E1850" s="129"/>
      <c r="F1850" s="129"/>
      <c r="G1850" s="115"/>
      <c r="H1850" s="117"/>
      <c r="I1850" s="117"/>
      <c r="J1850" s="117"/>
      <c r="K1850" s="129"/>
    </row>
    <row r="1852" spans="1:14">
      <c r="A1852" s="172" t="s">
        <v>0</v>
      </c>
      <c r="B1852" s="172"/>
      <c r="C1852" s="172"/>
      <c r="D1852" s="172"/>
      <c r="E1852" s="172"/>
      <c r="F1852" s="172"/>
      <c r="G1852" s="172"/>
      <c r="H1852" s="172"/>
      <c r="I1852" s="172"/>
      <c r="J1852" s="172"/>
      <c r="K1852" s="172"/>
      <c r="L1852" s="172"/>
      <c r="M1852" s="172"/>
      <c r="N1852" s="172"/>
    </row>
    <row r="1853" spans="1:14">
      <c r="A1853" s="172"/>
      <c r="B1853" s="172"/>
      <c r="C1853" s="172"/>
      <c r="D1853" s="172"/>
      <c r="E1853" s="172"/>
      <c r="F1853" s="172"/>
      <c r="G1853" s="172"/>
      <c r="H1853" s="172"/>
      <c r="I1853" s="172"/>
      <c r="J1853" s="172"/>
      <c r="K1853" s="172"/>
      <c r="L1853" s="172"/>
      <c r="M1853" s="172"/>
      <c r="N1853" s="172"/>
    </row>
    <row r="1854" spans="1:14">
      <c r="A1854" s="172"/>
      <c r="B1854" s="172"/>
      <c r="C1854" s="172"/>
      <c r="D1854" s="172"/>
      <c r="E1854" s="172"/>
      <c r="F1854" s="172"/>
      <c r="G1854" s="172"/>
      <c r="H1854" s="172"/>
      <c r="I1854" s="172"/>
      <c r="J1854" s="172"/>
      <c r="K1854" s="172"/>
      <c r="L1854" s="172"/>
      <c r="M1854" s="172"/>
      <c r="N1854" s="172"/>
    </row>
    <row r="1855" spans="1:14">
      <c r="A1855" s="173" t="s">
        <v>1</v>
      </c>
      <c r="B1855" s="173"/>
      <c r="C1855" s="173"/>
      <c r="D1855" s="173"/>
      <c r="E1855" s="173"/>
      <c r="F1855" s="173"/>
      <c r="G1855" s="173"/>
      <c r="H1855" s="173"/>
      <c r="I1855" s="173"/>
      <c r="J1855" s="173"/>
      <c r="K1855" s="173"/>
      <c r="L1855" s="173"/>
      <c r="M1855" s="173"/>
      <c r="N1855" s="173"/>
    </row>
    <row r="1856" spans="1:14">
      <c r="A1856" s="173" t="s">
        <v>2</v>
      </c>
      <c r="B1856" s="173"/>
      <c r="C1856" s="173"/>
      <c r="D1856" s="173"/>
      <c r="E1856" s="173"/>
      <c r="F1856" s="173"/>
      <c r="G1856" s="173"/>
      <c r="H1856" s="173"/>
      <c r="I1856" s="173"/>
      <c r="J1856" s="173"/>
      <c r="K1856" s="173"/>
      <c r="L1856" s="173"/>
      <c r="M1856" s="173"/>
      <c r="N1856" s="173"/>
    </row>
    <row r="1857" spans="1:14" ht="19.5" thickBot="1">
      <c r="A1857" s="174" t="s">
        <v>3</v>
      </c>
      <c r="B1857" s="174"/>
      <c r="C1857" s="174"/>
      <c r="D1857" s="174"/>
      <c r="E1857" s="174"/>
      <c r="F1857" s="174"/>
      <c r="G1857" s="174"/>
      <c r="H1857" s="174"/>
      <c r="I1857" s="174"/>
      <c r="J1857" s="174"/>
      <c r="K1857" s="174"/>
      <c r="L1857" s="174"/>
      <c r="M1857" s="174"/>
      <c r="N1857" s="174"/>
    </row>
    <row r="1858" spans="1:14">
      <c r="A1858" s="147"/>
      <c r="B1858" s="148"/>
      <c r="C1858" s="148"/>
      <c r="D1858" s="148"/>
      <c r="E1858" s="148"/>
      <c r="F1858" s="148"/>
      <c r="G1858" s="148"/>
      <c r="H1858" s="148"/>
      <c r="I1858" s="148"/>
      <c r="J1858" s="148"/>
      <c r="K1858" s="148"/>
      <c r="L1858" s="148"/>
      <c r="M1858" s="148"/>
      <c r="N1858" s="149"/>
    </row>
    <row r="1859" spans="1:14">
      <c r="A1859" s="162" t="s">
        <v>110</v>
      </c>
      <c r="B1859" s="162"/>
      <c r="C1859" s="162"/>
      <c r="D1859" s="162"/>
      <c r="E1859" s="162"/>
      <c r="F1859" s="162"/>
      <c r="G1859" s="162"/>
      <c r="H1859" s="162"/>
      <c r="I1859" s="162"/>
      <c r="J1859" s="162"/>
      <c r="K1859" s="162"/>
      <c r="L1859" s="162"/>
      <c r="M1859" s="162"/>
      <c r="N1859" s="162"/>
    </row>
    <row r="1860" spans="1:14">
      <c r="A1860" s="162" t="s">
        <v>5</v>
      </c>
      <c r="B1860" s="162"/>
      <c r="C1860" s="162"/>
      <c r="D1860" s="162"/>
      <c r="E1860" s="162"/>
      <c r="F1860" s="162"/>
      <c r="G1860" s="162"/>
      <c r="H1860" s="162"/>
      <c r="I1860" s="162"/>
      <c r="J1860" s="162"/>
      <c r="K1860" s="162"/>
      <c r="L1860" s="162"/>
      <c r="M1860" s="162"/>
      <c r="N1860" s="162"/>
    </row>
    <row r="1861" spans="1:14" ht="13.9" customHeight="1">
      <c r="A1861" s="163" t="s">
        <v>6</v>
      </c>
      <c r="B1861" s="164" t="s">
        <v>7</v>
      </c>
      <c r="C1861" s="164" t="s">
        <v>8</v>
      </c>
      <c r="D1861" s="163" t="s">
        <v>9</v>
      </c>
      <c r="E1861" s="163" t="s">
        <v>10</v>
      </c>
      <c r="F1861" s="175" t="s">
        <v>11</v>
      </c>
      <c r="G1861" s="175" t="s">
        <v>12</v>
      </c>
      <c r="H1861" s="165" t="s">
        <v>13</v>
      </c>
      <c r="I1861" s="165" t="s">
        <v>14</v>
      </c>
      <c r="J1861" s="165" t="s">
        <v>15</v>
      </c>
      <c r="K1861" s="176" t="s">
        <v>16</v>
      </c>
      <c r="L1861" s="164" t="s">
        <v>17</v>
      </c>
      <c r="M1861" s="164" t="s">
        <v>18</v>
      </c>
      <c r="N1861" s="164" t="s">
        <v>19</v>
      </c>
    </row>
    <row r="1862" spans="1:14">
      <c r="A1862" s="163"/>
      <c r="B1862" s="164"/>
      <c r="C1862" s="164"/>
      <c r="D1862" s="163"/>
      <c r="E1862" s="163"/>
      <c r="F1862" s="175"/>
      <c r="G1862" s="175"/>
      <c r="H1862" s="165"/>
      <c r="I1862" s="165"/>
      <c r="J1862" s="165"/>
      <c r="K1862" s="176"/>
      <c r="L1862" s="164"/>
      <c r="M1862" s="164"/>
      <c r="N1862" s="164"/>
    </row>
    <row r="1863" spans="1:14">
      <c r="A1863" s="144">
        <v>1</v>
      </c>
      <c r="B1863" s="140">
        <v>42886</v>
      </c>
      <c r="C1863" s="104" t="s">
        <v>78</v>
      </c>
      <c r="D1863" s="104" t="s">
        <v>21</v>
      </c>
      <c r="E1863" s="145" t="s">
        <v>111</v>
      </c>
      <c r="F1863" s="104">
        <v>358.5</v>
      </c>
      <c r="G1863" s="145">
        <v>355.5</v>
      </c>
      <c r="H1863" s="145">
        <v>360</v>
      </c>
      <c r="I1863" s="145">
        <v>361.5</v>
      </c>
      <c r="J1863" s="145">
        <v>363</v>
      </c>
      <c r="K1863" s="145">
        <v>360</v>
      </c>
      <c r="L1863" s="104">
        <v>2500</v>
      </c>
      <c r="M1863" s="105">
        <f t="shared" ref="M1863:M1894" si="1338">IF(D1863="BUY",(K1863-F1863)*(L1863),(F1863-K1863)*(L1863))</f>
        <v>3750</v>
      </c>
      <c r="N1863" s="106">
        <f t="shared" ref="N1863:N1907" si="1339">M1863/(L1863)/F1863%</f>
        <v>0.41841004184100417</v>
      </c>
    </row>
    <row r="1864" spans="1:14">
      <c r="A1864" s="144">
        <v>2</v>
      </c>
      <c r="B1864" s="140">
        <v>42886</v>
      </c>
      <c r="C1864" s="104" t="s">
        <v>78</v>
      </c>
      <c r="D1864" s="104" t="s">
        <v>21</v>
      </c>
      <c r="E1864" s="145" t="s">
        <v>112</v>
      </c>
      <c r="F1864" s="104">
        <v>1147</v>
      </c>
      <c r="G1864" s="145">
        <v>1141</v>
      </c>
      <c r="H1864" s="145">
        <v>1150</v>
      </c>
      <c r="I1864" s="145">
        <v>1153</v>
      </c>
      <c r="J1864" s="145">
        <v>1156</v>
      </c>
      <c r="K1864" s="145">
        <v>1156</v>
      </c>
      <c r="L1864" s="104">
        <v>800</v>
      </c>
      <c r="M1864" s="105">
        <f t="shared" si="1338"/>
        <v>7200</v>
      </c>
      <c r="N1864" s="106">
        <f t="shared" si="1339"/>
        <v>0.7846556233653007</v>
      </c>
    </row>
    <row r="1865" spans="1:14">
      <c r="A1865" s="144">
        <v>3</v>
      </c>
      <c r="B1865" s="140">
        <v>42886</v>
      </c>
      <c r="C1865" s="104" t="s">
        <v>78</v>
      </c>
      <c r="D1865" s="104" t="s">
        <v>21</v>
      </c>
      <c r="E1865" s="145" t="s">
        <v>113</v>
      </c>
      <c r="F1865" s="104">
        <v>96</v>
      </c>
      <c r="G1865" s="145">
        <v>95</v>
      </c>
      <c r="H1865" s="145">
        <v>96.5</v>
      </c>
      <c r="I1865" s="145">
        <v>97</v>
      </c>
      <c r="J1865" s="145">
        <v>97.5</v>
      </c>
      <c r="K1865" s="145">
        <v>95</v>
      </c>
      <c r="L1865" s="104">
        <v>7000</v>
      </c>
      <c r="M1865" s="105">
        <f t="shared" si="1338"/>
        <v>-7000</v>
      </c>
      <c r="N1865" s="146">
        <f t="shared" si="1339"/>
        <v>-1.0416666666666667</v>
      </c>
    </row>
    <row r="1866" spans="1:14">
      <c r="A1866" s="144">
        <v>4</v>
      </c>
      <c r="B1866" s="140">
        <v>42885</v>
      </c>
      <c r="C1866" s="104" t="s">
        <v>78</v>
      </c>
      <c r="D1866" s="104" t="s">
        <v>21</v>
      </c>
      <c r="E1866" s="145" t="s">
        <v>114</v>
      </c>
      <c r="F1866" s="104">
        <v>3720</v>
      </c>
      <c r="G1866" s="145">
        <v>3695</v>
      </c>
      <c r="H1866" s="145">
        <v>3735</v>
      </c>
      <c r="I1866" s="145">
        <v>3750</v>
      </c>
      <c r="J1866" s="145">
        <v>3765</v>
      </c>
      <c r="K1866" s="145">
        <v>3750</v>
      </c>
      <c r="L1866" s="104">
        <v>200</v>
      </c>
      <c r="M1866" s="105">
        <f t="shared" si="1338"/>
        <v>6000</v>
      </c>
      <c r="N1866" s="106">
        <f t="shared" si="1339"/>
        <v>0.80645161290322576</v>
      </c>
    </row>
    <row r="1867" spans="1:14">
      <c r="A1867" s="144">
        <v>5</v>
      </c>
      <c r="B1867" s="140">
        <v>42885</v>
      </c>
      <c r="C1867" s="104" t="s">
        <v>78</v>
      </c>
      <c r="D1867" s="104" t="s">
        <v>21</v>
      </c>
      <c r="E1867" s="145" t="s">
        <v>115</v>
      </c>
      <c r="F1867" s="104">
        <v>290</v>
      </c>
      <c r="G1867" s="145">
        <v>287</v>
      </c>
      <c r="H1867" s="145">
        <v>291.5</v>
      </c>
      <c r="I1867" s="145">
        <v>293</v>
      </c>
      <c r="J1867" s="145">
        <v>294.5</v>
      </c>
      <c r="K1867" s="145">
        <v>291.5</v>
      </c>
      <c r="L1867" s="104">
        <v>2100</v>
      </c>
      <c r="M1867" s="105">
        <f t="shared" si="1338"/>
        <v>3150</v>
      </c>
      <c r="N1867" s="106">
        <f t="shared" si="1339"/>
        <v>0.51724137931034486</v>
      </c>
    </row>
    <row r="1868" spans="1:14">
      <c r="A1868" s="144">
        <v>6</v>
      </c>
      <c r="B1868" s="140">
        <v>42885</v>
      </c>
      <c r="C1868" s="104" t="s">
        <v>78</v>
      </c>
      <c r="D1868" s="104" t="s">
        <v>21</v>
      </c>
      <c r="E1868" s="145" t="s">
        <v>109</v>
      </c>
      <c r="F1868" s="104">
        <v>1144</v>
      </c>
      <c r="G1868" s="145">
        <v>1136</v>
      </c>
      <c r="H1868" s="145">
        <v>1149</v>
      </c>
      <c r="I1868" s="145">
        <v>1154</v>
      </c>
      <c r="J1868" s="145">
        <v>1159</v>
      </c>
      <c r="K1868" s="145">
        <v>1159</v>
      </c>
      <c r="L1868" s="104">
        <v>600</v>
      </c>
      <c r="M1868" s="105">
        <f t="shared" si="1338"/>
        <v>9000</v>
      </c>
      <c r="N1868" s="106">
        <f t="shared" si="1339"/>
        <v>1.3111888111888113</v>
      </c>
    </row>
    <row r="1869" spans="1:14">
      <c r="A1869" s="144">
        <v>7</v>
      </c>
      <c r="B1869" s="140">
        <v>42884</v>
      </c>
      <c r="C1869" s="104" t="s">
        <v>78</v>
      </c>
      <c r="D1869" s="104" t="s">
        <v>21</v>
      </c>
      <c r="E1869" s="145" t="s">
        <v>116</v>
      </c>
      <c r="F1869" s="104">
        <v>551.20000000000005</v>
      </c>
      <c r="G1869" s="145">
        <v>547</v>
      </c>
      <c r="H1869" s="145">
        <v>553</v>
      </c>
      <c r="I1869" s="145">
        <v>555</v>
      </c>
      <c r="J1869" s="145">
        <v>557</v>
      </c>
      <c r="K1869" s="145">
        <v>553</v>
      </c>
      <c r="L1869" s="104">
        <v>1200</v>
      </c>
      <c r="M1869" s="105">
        <f t="shared" si="1338"/>
        <v>2159.9999999999454</v>
      </c>
      <c r="N1869" s="106">
        <f t="shared" si="1339"/>
        <v>0.32656023222060132</v>
      </c>
    </row>
    <row r="1870" spans="1:14">
      <c r="A1870" s="144">
        <v>8</v>
      </c>
      <c r="B1870" s="140">
        <v>42884</v>
      </c>
      <c r="C1870" s="104" t="s">
        <v>78</v>
      </c>
      <c r="D1870" s="104" t="s">
        <v>47</v>
      </c>
      <c r="E1870" s="145" t="s">
        <v>117</v>
      </c>
      <c r="F1870" s="104">
        <v>540</v>
      </c>
      <c r="G1870" s="145">
        <v>544</v>
      </c>
      <c r="H1870" s="145">
        <v>538</v>
      </c>
      <c r="I1870" s="145">
        <v>536</v>
      </c>
      <c r="J1870" s="145">
        <v>534</v>
      </c>
      <c r="K1870" s="145">
        <v>536</v>
      </c>
      <c r="L1870" s="104">
        <v>1000</v>
      </c>
      <c r="M1870" s="105">
        <f t="shared" si="1338"/>
        <v>4000</v>
      </c>
      <c r="N1870" s="106">
        <f t="shared" si="1339"/>
        <v>0.7407407407407407</v>
      </c>
    </row>
    <row r="1871" spans="1:14">
      <c r="A1871" s="144">
        <v>9</v>
      </c>
      <c r="B1871" s="140">
        <v>42881</v>
      </c>
      <c r="C1871" s="104" t="s">
        <v>78</v>
      </c>
      <c r="D1871" s="104" t="s">
        <v>21</v>
      </c>
      <c r="E1871" s="145" t="s">
        <v>118</v>
      </c>
      <c r="F1871" s="104">
        <v>124</v>
      </c>
      <c r="G1871" s="145">
        <v>122</v>
      </c>
      <c r="H1871" s="145">
        <v>125</v>
      </c>
      <c r="I1871" s="145">
        <v>126</v>
      </c>
      <c r="J1871" s="145">
        <v>127</v>
      </c>
      <c r="K1871" s="145">
        <v>126</v>
      </c>
      <c r="L1871" s="104">
        <v>4500</v>
      </c>
      <c r="M1871" s="105">
        <f t="shared" si="1338"/>
        <v>9000</v>
      </c>
      <c r="N1871" s="106">
        <f t="shared" si="1339"/>
        <v>1.6129032258064517</v>
      </c>
    </row>
    <row r="1872" spans="1:14">
      <c r="A1872" s="144">
        <v>10</v>
      </c>
      <c r="B1872" s="140">
        <v>42881</v>
      </c>
      <c r="C1872" s="104" t="s">
        <v>78</v>
      </c>
      <c r="D1872" s="104" t="s">
        <v>21</v>
      </c>
      <c r="E1872" s="145" t="s">
        <v>119</v>
      </c>
      <c r="F1872" s="104">
        <v>606</v>
      </c>
      <c r="G1872" s="145">
        <v>602</v>
      </c>
      <c r="H1872" s="145">
        <v>608</v>
      </c>
      <c r="I1872" s="145">
        <v>610</v>
      </c>
      <c r="J1872" s="145">
        <v>612</v>
      </c>
      <c r="K1872" s="145">
        <v>608</v>
      </c>
      <c r="L1872" s="104">
        <v>1500</v>
      </c>
      <c r="M1872" s="105">
        <f t="shared" si="1338"/>
        <v>3000</v>
      </c>
      <c r="N1872" s="106">
        <f t="shared" si="1339"/>
        <v>0.33003300330033003</v>
      </c>
    </row>
    <row r="1873" spans="1:14">
      <c r="A1873" s="144">
        <v>11</v>
      </c>
      <c r="B1873" s="140">
        <v>42880</v>
      </c>
      <c r="C1873" s="104" t="s">
        <v>78</v>
      </c>
      <c r="D1873" s="104" t="s">
        <v>21</v>
      </c>
      <c r="E1873" s="145" t="s">
        <v>116</v>
      </c>
      <c r="F1873" s="104">
        <v>525.5</v>
      </c>
      <c r="G1873" s="145">
        <v>522</v>
      </c>
      <c r="H1873" s="145">
        <v>527</v>
      </c>
      <c r="I1873" s="145">
        <v>528.5</v>
      </c>
      <c r="J1873" s="145">
        <v>530</v>
      </c>
      <c r="K1873" s="145">
        <v>530</v>
      </c>
      <c r="L1873" s="104">
        <v>1200</v>
      </c>
      <c r="M1873" s="105">
        <f t="shared" si="1338"/>
        <v>5400</v>
      </c>
      <c r="N1873" s="106">
        <f t="shared" si="1339"/>
        <v>0.85632730732635587</v>
      </c>
    </row>
    <row r="1874" spans="1:14">
      <c r="A1874" s="144">
        <v>12</v>
      </c>
      <c r="B1874" s="140">
        <v>42880</v>
      </c>
      <c r="C1874" s="104" t="s">
        <v>78</v>
      </c>
      <c r="D1874" s="104" t="s">
        <v>21</v>
      </c>
      <c r="E1874" s="145" t="s">
        <v>120</v>
      </c>
      <c r="F1874" s="104">
        <v>308</v>
      </c>
      <c r="G1874" s="145">
        <v>306</v>
      </c>
      <c r="H1874" s="145">
        <v>309</v>
      </c>
      <c r="I1874" s="145">
        <v>310</v>
      </c>
      <c r="J1874" s="145">
        <v>311</v>
      </c>
      <c r="K1874" s="145">
        <v>311</v>
      </c>
      <c r="L1874" s="104">
        <v>2500</v>
      </c>
      <c r="M1874" s="105">
        <f t="shared" si="1338"/>
        <v>7500</v>
      </c>
      <c r="N1874" s="106">
        <f t="shared" si="1339"/>
        <v>0.97402597402597402</v>
      </c>
    </row>
    <row r="1875" spans="1:14">
      <c r="A1875" s="144">
        <v>13</v>
      </c>
      <c r="B1875" s="140">
        <v>42879</v>
      </c>
      <c r="C1875" s="104" t="s">
        <v>78</v>
      </c>
      <c r="D1875" s="104" t="s">
        <v>47</v>
      </c>
      <c r="E1875" s="145" t="s">
        <v>64</v>
      </c>
      <c r="F1875" s="104">
        <v>155</v>
      </c>
      <c r="G1875" s="145">
        <v>156</v>
      </c>
      <c r="H1875" s="145">
        <v>154.5</v>
      </c>
      <c r="I1875" s="145">
        <v>154</v>
      </c>
      <c r="J1875" s="145">
        <v>153.5</v>
      </c>
      <c r="K1875" s="145">
        <v>153.5</v>
      </c>
      <c r="L1875" s="104">
        <v>2000</v>
      </c>
      <c r="M1875" s="105">
        <f t="shared" si="1338"/>
        <v>3000</v>
      </c>
      <c r="N1875" s="106">
        <f t="shared" si="1339"/>
        <v>0.96774193548387089</v>
      </c>
    </row>
    <row r="1876" spans="1:14">
      <c r="A1876" s="144">
        <v>14</v>
      </c>
      <c r="B1876" s="140">
        <v>42879</v>
      </c>
      <c r="C1876" s="104" t="s">
        <v>78</v>
      </c>
      <c r="D1876" s="104" t="s">
        <v>47</v>
      </c>
      <c r="E1876" s="145" t="s">
        <v>117</v>
      </c>
      <c r="F1876" s="104">
        <v>567</v>
      </c>
      <c r="G1876" s="145">
        <v>573</v>
      </c>
      <c r="H1876" s="145">
        <v>565</v>
      </c>
      <c r="I1876" s="145">
        <v>562</v>
      </c>
      <c r="J1876" s="145">
        <v>560</v>
      </c>
      <c r="K1876" s="145">
        <v>560</v>
      </c>
      <c r="L1876" s="104">
        <v>1000</v>
      </c>
      <c r="M1876" s="105">
        <f t="shared" si="1338"/>
        <v>7000</v>
      </c>
      <c r="N1876" s="106">
        <f t="shared" si="1339"/>
        <v>1.2345679012345678</v>
      </c>
    </row>
    <row r="1877" spans="1:14">
      <c r="A1877" s="144">
        <v>15</v>
      </c>
      <c r="B1877" s="140">
        <v>42879</v>
      </c>
      <c r="C1877" s="104" t="s">
        <v>78</v>
      </c>
      <c r="D1877" s="104" t="s">
        <v>47</v>
      </c>
      <c r="E1877" s="145" t="s">
        <v>119</v>
      </c>
      <c r="F1877" s="104">
        <v>611.29999999999995</v>
      </c>
      <c r="G1877" s="145">
        <v>615.5</v>
      </c>
      <c r="H1877" s="145">
        <v>609.70000000000005</v>
      </c>
      <c r="I1877" s="145">
        <v>608</v>
      </c>
      <c r="J1877" s="145">
        <v>607</v>
      </c>
      <c r="K1877" s="145">
        <v>607</v>
      </c>
      <c r="L1877" s="104">
        <v>1500</v>
      </c>
      <c r="M1877" s="105">
        <f t="shared" si="1338"/>
        <v>6449.9999999999318</v>
      </c>
      <c r="N1877" s="106">
        <f t="shared" si="1339"/>
        <v>0.70341894323571974</v>
      </c>
    </row>
    <row r="1878" spans="1:14">
      <c r="A1878" s="144">
        <v>16</v>
      </c>
      <c r="B1878" s="140">
        <v>42878</v>
      </c>
      <c r="C1878" s="104" t="s">
        <v>78</v>
      </c>
      <c r="D1878" s="104" t="s">
        <v>21</v>
      </c>
      <c r="E1878" s="145" t="s">
        <v>115</v>
      </c>
      <c r="F1878" s="104">
        <v>454.5</v>
      </c>
      <c r="G1878" s="145">
        <v>453</v>
      </c>
      <c r="H1878" s="145">
        <v>456</v>
      </c>
      <c r="I1878" s="145">
        <v>457.5</v>
      </c>
      <c r="J1878" s="145">
        <v>459</v>
      </c>
      <c r="K1878" s="145">
        <v>456</v>
      </c>
      <c r="L1878" s="104">
        <v>1500</v>
      </c>
      <c r="M1878" s="105">
        <f t="shared" si="1338"/>
        <v>2250</v>
      </c>
      <c r="N1878" s="106">
        <f t="shared" si="1339"/>
        <v>0.33003300330033003</v>
      </c>
    </row>
    <row r="1879" spans="1:14">
      <c r="A1879" s="144">
        <v>17</v>
      </c>
      <c r="B1879" s="140">
        <v>42878</v>
      </c>
      <c r="C1879" s="104" t="s">
        <v>78</v>
      </c>
      <c r="D1879" s="104" t="s">
        <v>47</v>
      </c>
      <c r="E1879" s="145" t="s">
        <v>68</v>
      </c>
      <c r="F1879" s="104">
        <v>494</v>
      </c>
      <c r="G1879" s="145">
        <v>498</v>
      </c>
      <c r="H1879" s="145">
        <v>492</v>
      </c>
      <c r="I1879" s="145">
        <v>490</v>
      </c>
      <c r="J1879" s="145">
        <v>488</v>
      </c>
      <c r="K1879" s="145">
        <v>498</v>
      </c>
      <c r="L1879" s="104">
        <v>1050</v>
      </c>
      <c r="M1879" s="105">
        <f t="shared" si="1338"/>
        <v>-4200</v>
      </c>
      <c r="N1879" s="146">
        <f t="shared" si="1339"/>
        <v>-0.80971659919028338</v>
      </c>
    </row>
    <row r="1880" spans="1:14">
      <c r="A1880" s="144">
        <v>18</v>
      </c>
      <c r="B1880" s="140">
        <v>42877</v>
      </c>
      <c r="C1880" s="104" t="s">
        <v>78</v>
      </c>
      <c r="D1880" s="104" t="s">
        <v>47</v>
      </c>
      <c r="E1880" s="145" t="s">
        <v>44</v>
      </c>
      <c r="F1880" s="104">
        <v>166</v>
      </c>
      <c r="G1880" s="145">
        <v>167</v>
      </c>
      <c r="H1880" s="145">
        <v>165.5</v>
      </c>
      <c r="I1880" s="145">
        <v>165</v>
      </c>
      <c r="J1880" s="145">
        <v>164.5</v>
      </c>
      <c r="K1880" s="145">
        <v>164.5</v>
      </c>
      <c r="L1880" s="104">
        <v>6000</v>
      </c>
      <c r="M1880" s="105">
        <f t="shared" si="1338"/>
        <v>9000</v>
      </c>
      <c r="N1880" s="106">
        <f t="shared" si="1339"/>
        <v>0.90361445783132532</v>
      </c>
    </row>
    <row r="1881" spans="1:14">
      <c r="A1881" s="144">
        <v>19</v>
      </c>
      <c r="B1881" s="140">
        <v>42877</v>
      </c>
      <c r="C1881" s="104" t="s">
        <v>78</v>
      </c>
      <c r="D1881" s="104" t="s">
        <v>21</v>
      </c>
      <c r="E1881" s="145" t="s">
        <v>87</v>
      </c>
      <c r="F1881" s="104">
        <v>299</v>
      </c>
      <c r="G1881" s="145">
        <v>297</v>
      </c>
      <c r="H1881" s="145">
        <v>300</v>
      </c>
      <c r="I1881" s="145">
        <v>301</v>
      </c>
      <c r="J1881" s="145">
        <v>302</v>
      </c>
      <c r="K1881" s="145">
        <v>297</v>
      </c>
      <c r="L1881" s="104">
        <v>2400</v>
      </c>
      <c r="M1881" s="105">
        <f t="shared" si="1338"/>
        <v>-4800</v>
      </c>
      <c r="N1881" s="146">
        <f t="shared" si="1339"/>
        <v>-0.66889632107023411</v>
      </c>
    </row>
    <row r="1882" spans="1:14">
      <c r="A1882" s="144">
        <v>20</v>
      </c>
      <c r="B1882" s="140">
        <v>42877</v>
      </c>
      <c r="C1882" s="104" t="s">
        <v>78</v>
      </c>
      <c r="D1882" s="104" t="s">
        <v>21</v>
      </c>
      <c r="E1882" s="145" t="s">
        <v>115</v>
      </c>
      <c r="F1882" s="104">
        <v>452.5</v>
      </c>
      <c r="G1882" s="145">
        <v>448</v>
      </c>
      <c r="H1882" s="145">
        <v>154</v>
      </c>
      <c r="I1882" s="145">
        <v>456</v>
      </c>
      <c r="J1882" s="145">
        <v>458</v>
      </c>
      <c r="K1882" s="145">
        <v>448</v>
      </c>
      <c r="L1882" s="104">
        <v>1500</v>
      </c>
      <c r="M1882" s="105">
        <f t="shared" si="1338"/>
        <v>-6750</v>
      </c>
      <c r="N1882" s="146">
        <f t="shared" si="1339"/>
        <v>-0.99447513812154686</v>
      </c>
    </row>
    <row r="1883" spans="1:14">
      <c r="A1883" s="144">
        <v>21</v>
      </c>
      <c r="B1883" s="140">
        <v>42874</v>
      </c>
      <c r="C1883" s="104" t="s">
        <v>78</v>
      </c>
      <c r="D1883" s="104" t="s">
        <v>47</v>
      </c>
      <c r="E1883" s="145" t="s">
        <v>121</v>
      </c>
      <c r="F1883" s="104">
        <v>406</v>
      </c>
      <c r="G1883" s="145">
        <v>408</v>
      </c>
      <c r="H1883" s="145">
        <v>405</v>
      </c>
      <c r="I1883" s="145">
        <v>404</v>
      </c>
      <c r="J1883" s="145">
        <v>403</v>
      </c>
      <c r="K1883" s="145">
        <v>408</v>
      </c>
      <c r="L1883" s="104">
        <v>2500</v>
      </c>
      <c r="M1883" s="105">
        <f t="shared" si="1338"/>
        <v>-5000</v>
      </c>
      <c r="N1883" s="146">
        <f t="shared" si="1339"/>
        <v>-0.49261083743842371</v>
      </c>
    </row>
    <row r="1884" spans="1:14">
      <c r="A1884" s="144">
        <v>22</v>
      </c>
      <c r="B1884" s="140">
        <v>42874</v>
      </c>
      <c r="C1884" s="104" t="s">
        <v>78</v>
      </c>
      <c r="D1884" s="104" t="s">
        <v>21</v>
      </c>
      <c r="E1884" s="145" t="s">
        <v>122</v>
      </c>
      <c r="F1884" s="104">
        <v>495</v>
      </c>
      <c r="G1884" s="145">
        <v>491</v>
      </c>
      <c r="H1884" s="145">
        <v>497</v>
      </c>
      <c r="I1884" s="145">
        <v>499</v>
      </c>
      <c r="J1884" s="145">
        <v>501</v>
      </c>
      <c r="K1884" s="145">
        <v>497</v>
      </c>
      <c r="L1884" s="104">
        <v>2000</v>
      </c>
      <c r="M1884" s="105">
        <f t="shared" si="1338"/>
        <v>4000</v>
      </c>
      <c r="N1884" s="106">
        <f t="shared" si="1339"/>
        <v>0.40404040404040403</v>
      </c>
    </row>
    <row r="1885" spans="1:14">
      <c r="A1885" s="144">
        <v>23</v>
      </c>
      <c r="B1885" s="140">
        <v>42873</v>
      </c>
      <c r="C1885" s="104" t="s">
        <v>78</v>
      </c>
      <c r="D1885" s="104" t="s">
        <v>47</v>
      </c>
      <c r="E1885" s="145" t="s">
        <v>123</v>
      </c>
      <c r="F1885" s="104">
        <v>112</v>
      </c>
      <c r="G1885" s="145">
        <v>113</v>
      </c>
      <c r="H1885" s="145">
        <v>111.5</v>
      </c>
      <c r="I1885" s="145">
        <v>111</v>
      </c>
      <c r="J1885" s="145">
        <v>110.5</v>
      </c>
      <c r="K1885" s="145">
        <v>111.5</v>
      </c>
      <c r="L1885" s="104">
        <v>11000</v>
      </c>
      <c r="M1885" s="105">
        <f t="shared" si="1338"/>
        <v>5500</v>
      </c>
      <c r="N1885" s="106">
        <f t="shared" si="1339"/>
        <v>0.4464285714285714</v>
      </c>
    </row>
    <row r="1886" spans="1:14">
      <c r="A1886" s="144">
        <v>24</v>
      </c>
      <c r="B1886" s="140">
        <v>42873</v>
      </c>
      <c r="C1886" s="104" t="s">
        <v>78</v>
      </c>
      <c r="D1886" s="104" t="s">
        <v>21</v>
      </c>
      <c r="E1886" s="145" t="s">
        <v>45</v>
      </c>
      <c r="F1886" s="104">
        <v>261</v>
      </c>
      <c r="G1886" s="145">
        <v>259</v>
      </c>
      <c r="H1886" s="145">
        <v>262</v>
      </c>
      <c r="I1886" s="145">
        <v>263</v>
      </c>
      <c r="J1886" s="145">
        <v>264</v>
      </c>
      <c r="K1886" s="145">
        <v>264</v>
      </c>
      <c r="L1886" s="104">
        <v>3000</v>
      </c>
      <c r="M1886" s="105">
        <f t="shared" si="1338"/>
        <v>9000</v>
      </c>
      <c r="N1886" s="106">
        <f t="shared" si="1339"/>
        <v>1.149425287356322</v>
      </c>
    </row>
    <row r="1887" spans="1:14">
      <c r="A1887" s="144">
        <v>25</v>
      </c>
      <c r="B1887" s="140">
        <v>42873</v>
      </c>
      <c r="C1887" s="104" t="s">
        <v>78</v>
      </c>
      <c r="D1887" s="104" t="s">
        <v>47</v>
      </c>
      <c r="E1887" s="145" t="s">
        <v>115</v>
      </c>
      <c r="F1887" s="104">
        <v>441</v>
      </c>
      <c r="G1887" s="145">
        <v>443</v>
      </c>
      <c r="H1887" s="145">
        <v>440</v>
      </c>
      <c r="I1887" s="145">
        <v>139</v>
      </c>
      <c r="J1887" s="145">
        <v>438</v>
      </c>
      <c r="K1887" s="145">
        <v>438</v>
      </c>
      <c r="L1887" s="104">
        <v>1500</v>
      </c>
      <c r="M1887" s="105">
        <f t="shared" si="1338"/>
        <v>4500</v>
      </c>
      <c r="N1887" s="106">
        <f t="shared" si="1339"/>
        <v>0.68027210884353739</v>
      </c>
    </row>
    <row r="1888" spans="1:14">
      <c r="A1888" s="144">
        <v>26</v>
      </c>
      <c r="B1888" s="140">
        <v>42873</v>
      </c>
      <c r="C1888" s="104" t="s">
        <v>78</v>
      </c>
      <c r="D1888" s="104" t="s">
        <v>47</v>
      </c>
      <c r="E1888" s="145" t="s">
        <v>53</v>
      </c>
      <c r="F1888" s="104">
        <v>160.6</v>
      </c>
      <c r="G1888" s="145">
        <v>162</v>
      </c>
      <c r="H1888" s="145">
        <v>159.5</v>
      </c>
      <c r="I1888" s="145">
        <v>158.5</v>
      </c>
      <c r="J1888" s="145">
        <v>157.5</v>
      </c>
      <c r="K1888" s="145">
        <v>158.5</v>
      </c>
      <c r="L1888" s="104">
        <v>3500</v>
      </c>
      <c r="M1888" s="105">
        <f t="shared" si="1338"/>
        <v>7349.99999999998</v>
      </c>
      <c r="N1888" s="106">
        <f t="shared" si="1339"/>
        <v>1.3075965130759617</v>
      </c>
    </row>
    <row r="1889" spans="1:14">
      <c r="A1889" s="144">
        <v>27</v>
      </c>
      <c r="B1889" s="140">
        <v>42873</v>
      </c>
      <c r="C1889" s="104" t="s">
        <v>78</v>
      </c>
      <c r="D1889" s="104" t="s">
        <v>47</v>
      </c>
      <c r="E1889" s="145" t="s">
        <v>124</v>
      </c>
      <c r="F1889" s="104">
        <v>1425</v>
      </c>
      <c r="G1889" s="145">
        <v>1432</v>
      </c>
      <c r="H1889" s="145">
        <v>1418</v>
      </c>
      <c r="I1889" s="145">
        <v>141</v>
      </c>
      <c r="J1889" s="145">
        <v>1404</v>
      </c>
      <c r="K1889" s="145">
        <v>1404</v>
      </c>
      <c r="L1889" s="104">
        <v>350</v>
      </c>
      <c r="M1889" s="105">
        <f t="shared" si="1338"/>
        <v>7350</v>
      </c>
      <c r="N1889" s="106">
        <f t="shared" si="1339"/>
        <v>1.4736842105263157</v>
      </c>
    </row>
    <row r="1890" spans="1:14">
      <c r="A1890" s="144">
        <v>28</v>
      </c>
      <c r="B1890" s="140">
        <v>42872</v>
      </c>
      <c r="C1890" s="104" t="s">
        <v>78</v>
      </c>
      <c r="D1890" s="104" t="s">
        <v>47</v>
      </c>
      <c r="E1890" s="145" t="s">
        <v>125</v>
      </c>
      <c r="F1890" s="104">
        <v>406</v>
      </c>
      <c r="G1890" s="145">
        <v>408</v>
      </c>
      <c r="H1890" s="145">
        <v>405</v>
      </c>
      <c r="I1890" s="145">
        <v>404</v>
      </c>
      <c r="J1890" s="145">
        <v>403</v>
      </c>
      <c r="K1890" s="145">
        <v>408</v>
      </c>
      <c r="L1890" s="104">
        <v>2500</v>
      </c>
      <c r="M1890" s="105">
        <f t="shared" si="1338"/>
        <v>-5000</v>
      </c>
      <c r="N1890" s="146">
        <f t="shared" si="1339"/>
        <v>-0.49261083743842371</v>
      </c>
    </row>
    <row r="1891" spans="1:14">
      <c r="A1891" s="144">
        <v>29</v>
      </c>
      <c r="B1891" s="140">
        <v>42872</v>
      </c>
      <c r="C1891" s="104" t="s">
        <v>78</v>
      </c>
      <c r="D1891" s="104" t="s">
        <v>21</v>
      </c>
      <c r="E1891" s="104" t="s">
        <v>126</v>
      </c>
      <c r="F1891" s="145">
        <v>495</v>
      </c>
      <c r="G1891" s="145">
        <v>491</v>
      </c>
      <c r="H1891" s="145">
        <v>497</v>
      </c>
      <c r="I1891" s="145">
        <v>499</v>
      </c>
      <c r="J1891" s="145">
        <v>501</v>
      </c>
      <c r="K1891" s="145">
        <v>497</v>
      </c>
      <c r="L1891" s="104">
        <v>2000</v>
      </c>
      <c r="M1891" s="105">
        <f t="shared" si="1338"/>
        <v>4000</v>
      </c>
      <c r="N1891" s="106">
        <f t="shared" si="1339"/>
        <v>0.40404040404040403</v>
      </c>
    </row>
    <row r="1892" spans="1:14">
      <c r="A1892" s="144">
        <v>30</v>
      </c>
      <c r="B1892" s="140">
        <v>42872</v>
      </c>
      <c r="C1892" s="104" t="s">
        <v>78</v>
      </c>
      <c r="D1892" s="104" t="s">
        <v>21</v>
      </c>
      <c r="E1892" s="104" t="s">
        <v>126</v>
      </c>
      <c r="F1892" s="145">
        <v>482</v>
      </c>
      <c r="G1892" s="145">
        <v>479</v>
      </c>
      <c r="H1892" s="145">
        <v>483.5</v>
      </c>
      <c r="I1892" s="145">
        <v>485</v>
      </c>
      <c r="J1892" s="145">
        <v>486.5</v>
      </c>
      <c r="K1892" s="145">
        <v>486.5</v>
      </c>
      <c r="L1892" s="104">
        <v>2000</v>
      </c>
      <c r="M1892" s="105">
        <f t="shared" si="1338"/>
        <v>9000</v>
      </c>
      <c r="N1892" s="106">
        <f t="shared" si="1339"/>
        <v>0.93360995850622397</v>
      </c>
    </row>
    <row r="1893" spans="1:14">
      <c r="A1893" s="144">
        <v>31</v>
      </c>
      <c r="B1893" s="140">
        <v>42872</v>
      </c>
      <c r="C1893" s="104" t="s">
        <v>78</v>
      </c>
      <c r="D1893" s="104" t="s">
        <v>21</v>
      </c>
      <c r="E1893" s="104" t="s">
        <v>113</v>
      </c>
      <c r="F1893" s="145">
        <v>87.5</v>
      </c>
      <c r="G1893" s="145">
        <v>86.5</v>
      </c>
      <c r="H1893" s="145">
        <v>88</v>
      </c>
      <c r="I1893" s="145">
        <v>88.5</v>
      </c>
      <c r="J1893" s="145">
        <v>89</v>
      </c>
      <c r="K1893" s="145">
        <v>88.5</v>
      </c>
      <c r="L1893" s="104">
        <v>7000</v>
      </c>
      <c r="M1893" s="105">
        <f t="shared" si="1338"/>
        <v>7000</v>
      </c>
      <c r="N1893" s="106">
        <f t="shared" si="1339"/>
        <v>1.1428571428571428</v>
      </c>
    </row>
    <row r="1894" spans="1:14">
      <c r="A1894" s="144">
        <v>32</v>
      </c>
      <c r="B1894" s="140">
        <v>42871</v>
      </c>
      <c r="C1894" s="104" t="s">
        <v>78</v>
      </c>
      <c r="D1894" s="104" t="s">
        <v>21</v>
      </c>
      <c r="E1894" s="104" t="s">
        <v>127</v>
      </c>
      <c r="F1894" s="145">
        <v>195</v>
      </c>
      <c r="G1894" s="145">
        <v>196</v>
      </c>
      <c r="H1894" s="145">
        <v>197</v>
      </c>
      <c r="I1894" s="145">
        <v>198</v>
      </c>
      <c r="J1894" s="145">
        <v>193</v>
      </c>
      <c r="K1894" s="145">
        <v>193</v>
      </c>
      <c r="L1894" s="104">
        <v>3500</v>
      </c>
      <c r="M1894" s="105">
        <f t="shared" si="1338"/>
        <v>-7000</v>
      </c>
      <c r="N1894" s="146">
        <f t="shared" si="1339"/>
        <v>-1.0256410256410258</v>
      </c>
    </row>
    <row r="1895" spans="1:14">
      <c r="A1895" s="144">
        <v>33</v>
      </c>
      <c r="B1895" s="140">
        <v>42871</v>
      </c>
      <c r="C1895" s="104" t="s">
        <v>78</v>
      </c>
      <c r="D1895" s="104" t="s">
        <v>21</v>
      </c>
      <c r="E1895" s="104" t="s">
        <v>128</v>
      </c>
      <c r="F1895" s="145">
        <v>118.5</v>
      </c>
      <c r="G1895" s="145">
        <v>117.5</v>
      </c>
      <c r="H1895" s="145">
        <v>119</v>
      </c>
      <c r="I1895" s="145">
        <v>119.5</v>
      </c>
      <c r="J1895" s="145">
        <v>120</v>
      </c>
      <c r="K1895" s="145">
        <v>117.5</v>
      </c>
      <c r="L1895" s="104">
        <v>3500</v>
      </c>
      <c r="M1895" s="105">
        <f t="shared" ref="M1895:M1920" si="1340">IF(D1895="BUY",(K1895-F1895)*(L1895),(F1895-K1895)*(L1895))</f>
        <v>-3500</v>
      </c>
      <c r="N1895" s="146">
        <f t="shared" si="1339"/>
        <v>-0.8438818565400843</v>
      </c>
    </row>
    <row r="1896" spans="1:14">
      <c r="A1896" s="144">
        <v>34</v>
      </c>
      <c r="B1896" s="140">
        <v>42871</v>
      </c>
      <c r="C1896" s="104" t="s">
        <v>78</v>
      </c>
      <c r="D1896" s="104" t="s">
        <v>21</v>
      </c>
      <c r="E1896" s="104" t="s">
        <v>129</v>
      </c>
      <c r="F1896" s="145">
        <v>173.4</v>
      </c>
      <c r="G1896" s="145">
        <v>171.5</v>
      </c>
      <c r="H1896" s="145">
        <v>174.5</v>
      </c>
      <c r="I1896" s="145">
        <v>175.5</v>
      </c>
      <c r="J1896" s="145">
        <v>176.5</v>
      </c>
      <c r="K1896" s="145">
        <v>174.5</v>
      </c>
      <c r="L1896" s="104">
        <v>3500</v>
      </c>
      <c r="M1896" s="105">
        <f t="shared" si="1340"/>
        <v>3849.99999999998</v>
      </c>
      <c r="N1896" s="106">
        <f t="shared" si="1339"/>
        <v>0.63437139561706712</v>
      </c>
    </row>
    <row r="1897" spans="1:14">
      <c r="A1897" s="144">
        <v>35</v>
      </c>
      <c r="B1897" s="140">
        <v>42870</v>
      </c>
      <c r="C1897" s="104" t="s">
        <v>78</v>
      </c>
      <c r="D1897" s="104" t="s">
        <v>21</v>
      </c>
      <c r="E1897" s="104" t="s">
        <v>67</v>
      </c>
      <c r="F1897" s="145">
        <v>198.7</v>
      </c>
      <c r="G1897" s="145">
        <v>197</v>
      </c>
      <c r="H1897" s="145">
        <v>199.6</v>
      </c>
      <c r="I1897" s="145">
        <v>200.2</v>
      </c>
      <c r="J1897" s="145">
        <v>201</v>
      </c>
      <c r="K1897" s="145">
        <v>200.2</v>
      </c>
      <c r="L1897" s="104">
        <v>3500</v>
      </c>
      <c r="M1897" s="105">
        <f t="shared" si="1340"/>
        <v>5250</v>
      </c>
      <c r="N1897" s="106">
        <f t="shared" si="1339"/>
        <v>0.75490689481630602</v>
      </c>
    </row>
    <row r="1898" spans="1:14">
      <c r="A1898" s="144">
        <v>36</v>
      </c>
      <c r="B1898" s="140">
        <v>42870</v>
      </c>
      <c r="C1898" s="104" t="s">
        <v>78</v>
      </c>
      <c r="D1898" s="104" t="s">
        <v>21</v>
      </c>
      <c r="E1898" s="104" t="s">
        <v>50</v>
      </c>
      <c r="F1898" s="145">
        <v>217</v>
      </c>
      <c r="G1898" s="145">
        <v>215</v>
      </c>
      <c r="H1898" s="145">
        <v>218</v>
      </c>
      <c r="I1898" s="145">
        <v>219</v>
      </c>
      <c r="J1898" s="145">
        <v>220</v>
      </c>
      <c r="K1898" s="145">
        <v>220</v>
      </c>
      <c r="L1898" s="104">
        <v>3500</v>
      </c>
      <c r="M1898" s="105">
        <f t="shared" si="1340"/>
        <v>10500</v>
      </c>
      <c r="N1898" s="106">
        <f t="shared" si="1339"/>
        <v>1.3824884792626728</v>
      </c>
    </row>
    <row r="1899" spans="1:14">
      <c r="A1899" s="144">
        <v>37</v>
      </c>
      <c r="B1899" s="140">
        <v>42867</v>
      </c>
      <c r="C1899" s="104" t="s">
        <v>78</v>
      </c>
      <c r="D1899" s="104" t="s">
        <v>21</v>
      </c>
      <c r="E1899" s="104" t="s">
        <v>43</v>
      </c>
      <c r="F1899" s="145">
        <v>968</v>
      </c>
      <c r="G1899" s="145">
        <v>960</v>
      </c>
      <c r="H1899" s="145">
        <v>972</v>
      </c>
      <c r="I1899" s="145">
        <v>977</v>
      </c>
      <c r="J1899" s="145">
        <v>981</v>
      </c>
      <c r="K1899" s="145">
        <v>960</v>
      </c>
      <c r="L1899" s="104">
        <v>500</v>
      </c>
      <c r="M1899" s="105">
        <f t="shared" si="1340"/>
        <v>-4000</v>
      </c>
      <c r="N1899" s="146">
        <f t="shared" si="1339"/>
        <v>-0.82644628099173556</v>
      </c>
    </row>
    <row r="1900" spans="1:14">
      <c r="A1900" s="144">
        <v>38</v>
      </c>
      <c r="B1900" s="140">
        <v>42867</v>
      </c>
      <c r="C1900" s="104" t="s">
        <v>78</v>
      </c>
      <c r="D1900" s="104" t="s">
        <v>21</v>
      </c>
      <c r="E1900" s="104" t="s">
        <v>65</v>
      </c>
      <c r="F1900" s="145">
        <v>239</v>
      </c>
      <c r="G1900" s="145">
        <v>237</v>
      </c>
      <c r="H1900" s="145">
        <v>240</v>
      </c>
      <c r="I1900" s="145">
        <v>241</v>
      </c>
      <c r="J1900" s="145">
        <v>242</v>
      </c>
      <c r="K1900" s="145">
        <v>237</v>
      </c>
      <c r="L1900" s="104">
        <v>3500</v>
      </c>
      <c r="M1900" s="105">
        <f t="shared" si="1340"/>
        <v>-7000</v>
      </c>
      <c r="N1900" s="146">
        <f t="shared" si="1339"/>
        <v>-0.83682008368200833</v>
      </c>
    </row>
    <row r="1901" spans="1:14">
      <c r="A1901" s="144">
        <v>39</v>
      </c>
      <c r="B1901" s="140">
        <v>42867</v>
      </c>
      <c r="C1901" s="104" t="s">
        <v>78</v>
      </c>
      <c r="D1901" s="104" t="s">
        <v>47</v>
      </c>
      <c r="E1901" s="104" t="s">
        <v>123</v>
      </c>
      <c r="F1901" s="145">
        <v>115</v>
      </c>
      <c r="G1901" s="145">
        <v>116</v>
      </c>
      <c r="H1901" s="145">
        <v>114.5</v>
      </c>
      <c r="I1901" s="145">
        <v>114</v>
      </c>
      <c r="J1901" s="145">
        <v>113.5</v>
      </c>
      <c r="K1901" s="145">
        <v>114</v>
      </c>
      <c r="L1901" s="104">
        <v>11000</v>
      </c>
      <c r="M1901" s="105">
        <f t="shared" si="1340"/>
        <v>11000</v>
      </c>
      <c r="N1901" s="106">
        <f t="shared" si="1339"/>
        <v>0.86956521739130443</v>
      </c>
    </row>
    <row r="1902" spans="1:14">
      <c r="A1902" s="144">
        <v>40</v>
      </c>
      <c r="B1902" s="140">
        <v>42866</v>
      </c>
      <c r="C1902" s="104" t="s">
        <v>78</v>
      </c>
      <c r="D1902" s="104" t="s">
        <v>21</v>
      </c>
      <c r="E1902" s="104" t="s">
        <v>65</v>
      </c>
      <c r="F1902" s="145">
        <v>235</v>
      </c>
      <c r="G1902" s="145">
        <v>233</v>
      </c>
      <c r="H1902" s="145">
        <v>236</v>
      </c>
      <c r="I1902" s="145">
        <v>237</v>
      </c>
      <c r="J1902" s="145">
        <v>238</v>
      </c>
      <c r="K1902" s="145">
        <v>237</v>
      </c>
      <c r="L1902" s="104">
        <v>3500</v>
      </c>
      <c r="M1902" s="105">
        <f t="shared" si="1340"/>
        <v>7000</v>
      </c>
      <c r="N1902" s="106">
        <f t="shared" si="1339"/>
        <v>0.85106382978723405</v>
      </c>
    </row>
    <row r="1903" spans="1:14">
      <c r="A1903" s="144">
        <v>41</v>
      </c>
      <c r="B1903" s="140">
        <v>42866</v>
      </c>
      <c r="C1903" s="104" t="s">
        <v>78</v>
      </c>
      <c r="D1903" s="104" t="s">
        <v>21</v>
      </c>
      <c r="E1903" s="104" t="s">
        <v>130</v>
      </c>
      <c r="F1903" s="145">
        <v>206</v>
      </c>
      <c r="G1903" s="145">
        <v>204</v>
      </c>
      <c r="H1903" s="145">
        <v>207</v>
      </c>
      <c r="I1903" s="145">
        <v>208</v>
      </c>
      <c r="J1903" s="145">
        <v>209</v>
      </c>
      <c r="K1903" s="145">
        <v>204</v>
      </c>
      <c r="L1903" s="104">
        <v>5000</v>
      </c>
      <c r="M1903" s="105">
        <f t="shared" si="1340"/>
        <v>-10000</v>
      </c>
      <c r="N1903" s="146">
        <f t="shared" si="1339"/>
        <v>-0.970873786407767</v>
      </c>
    </row>
    <row r="1904" spans="1:14">
      <c r="A1904" s="144">
        <v>42</v>
      </c>
      <c r="B1904" s="140">
        <v>42866</v>
      </c>
      <c r="C1904" s="104" t="s">
        <v>78</v>
      </c>
      <c r="D1904" s="104" t="s">
        <v>21</v>
      </c>
      <c r="E1904" s="104" t="s">
        <v>127</v>
      </c>
      <c r="F1904" s="145">
        <v>189.5</v>
      </c>
      <c r="G1904" s="145">
        <v>187</v>
      </c>
      <c r="H1904" s="145">
        <v>191</v>
      </c>
      <c r="I1904" s="145">
        <v>192</v>
      </c>
      <c r="J1904" s="145">
        <v>193</v>
      </c>
      <c r="K1904" s="145">
        <v>191</v>
      </c>
      <c r="L1904" s="104">
        <v>3500</v>
      </c>
      <c r="M1904" s="105">
        <f t="shared" si="1340"/>
        <v>5250</v>
      </c>
      <c r="N1904" s="106">
        <f t="shared" si="1339"/>
        <v>0.79155672823218992</v>
      </c>
    </row>
    <row r="1905" spans="1:14">
      <c r="A1905" s="144">
        <v>43</v>
      </c>
      <c r="B1905" s="140">
        <v>42866</v>
      </c>
      <c r="C1905" s="104" t="s">
        <v>78</v>
      </c>
      <c r="D1905" s="104" t="s">
        <v>21</v>
      </c>
      <c r="E1905" s="104" t="s">
        <v>131</v>
      </c>
      <c r="F1905" s="145">
        <v>374.5</v>
      </c>
      <c r="G1905" s="145">
        <v>371</v>
      </c>
      <c r="H1905" s="145">
        <v>376</v>
      </c>
      <c r="I1905" s="145">
        <v>377.5</v>
      </c>
      <c r="J1905" s="145">
        <v>379</v>
      </c>
      <c r="K1905" s="145">
        <v>379</v>
      </c>
      <c r="L1905" s="104">
        <v>1600</v>
      </c>
      <c r="M1905" s="105">
        <f t="shared" si="1340"/>
        <v>7200</v>
      </c>
      <c r="N1905" s="106">
        <f t="shared" si="1339"/>
        <v>1.2016021361815754</v>
      </c>
    </row>
    <row r="1906" spans="1:14">
      <c r="A1906" s="144">
        <v>44</v>
      </c>
      <c r="B1906" s="140">
        <v>42865</v>
      </c>
      <c r="C1906" s="104" t="s">
        <v>78</v>
      </c>
      <c r="D1906" s="104" t="s">
        <v>21</v>
      </c>
      <c r="E1906" s="104" t="s">
        <v>132</v>
      </c>
      <c r="F1906" s="145">
        <v>609</v>
      </c>
      <c r="G1906" s="145">
        <v>603</v>
      </c>
      <c r="H1906" s="145">
        <v>612</v>
      </c>
      <c r="I1906" s="145">
        <v>615</v>
      </c>
      <c r="J1906" s="145">
        <v>618</v>
      </c>
      <c r="K1906" s="145">
        <v>618</v>
      </c>
      <c r="L1906" s="104">
        <v>700</v>
      </c>
      <c r="M1906" s="105">
        <f t="shared" si="1340"/>
        <v>6300</v>
      </c>
      <c r="N1906" s="106">
        <f t="shared" si="1339"/>
        <v>1.4778325123152709</v>
      </c>
    </row>
    <row r="1907" spans="1:14">
      <c r="A1907" s="144">
        <v>45</v>
      </c>
      <c r="B1907" s="140">
        <v>42865</v>
      </c>
      <c r="C1907" s="104" t="s">
        <v>78</v>
      </c>
      <c r="D1907" s="104" t="s">
        <v>21</v>
      </c>
      <c r="E1907" s="104" t="s">
        <v>133</v>
      </c>
      <c r="F1907" s="145">
        <v>246</v>
      </c>
      <c r="G1907" s="145">
        <v>244</v>
      </c>
      <c r="H1907" s="145">
        <v>247</v>
      </c>
      <c r="I1907" s="145">
        <v>248</v>
      </c>
      <c r="J1907" s="145">
        <v>249</v>
      </c>
      <c r="K1907" s="145">
        <v>247</v>
      </c>
      <c r="L1907" s="104">
        <v>4000</v>
      </c>
      <c r="M1907" s="105">
        <f t="shared" si="1340"/>
        <v>4000</v>
      </c>
      <c r="N1907" s="106">
        <f t="shared" si="1339"/>
        <v>0.4065040650406504</v>
      </c>
    </row>
    <row r="1908" spans="1:14">
      <c r="A1908" s="144">
        <v>46</v>
      </c>
      <c r="B1908" s="140">
        <v>42865</v>
      </c>
      <c r="C1908" s="104" t="s">
        <v>78</v>
      </c>
      <c r="D1908" s="104" t="s">
        <v>21</v>
      </c>
      <c r="E1908" s="104" t="s">
        <v>23</v>
      </c>
      <c r="F1908" s="145">
        <v>437.5</v>
      </c>
      <c r="G1908" s="145">
        <v>433</v>
      </c>
      <c r="H1908" s="145">
        <v>440</v>
      </c>
      <c r="I1908" s="145">
        <v>442</v>
      </c>
      <c r="J1908" s="145">
        <v>445</v>
      </c>
      <c r="K1908" s="145">
        <v>445</v>
      </c>
      <c r="L1908" s="104">
        <v>2000</v>
      </c>
      <c r="M1908" s="105">
        <f t="shared" si="1340"/>
        <v>15000</v>
      </c>
      <c r="N1908" s="106">
        <f t="shared" ref="N1908:N1920" si="1341">M1908/(L1908)/F1908%</f>
        <v>1.7142857142857142</v>
      </c>
    </row>
    <row r="1909" spans="1:14">
      <c r="A1909" s="144">
        <v>47</v>
      </c>
      <c r="B1909" s="140">
        <v>42864</v>
      </c>
      <c r="C1909" s="104" t="s">
        <v>78</v>
      </c>
      <c r="D1909" s="104" t="s">
        <v>47</v>
      </c>
      <c r="E1909" s="104" t="s">
        <v>134</v>
      </c>
      <c r="F1909" s="145">
        <v>375.3</v>
      </c>
      <c r="G1909" s="145">
        <v>376.3</v>
      </c>
      <c r="H1909" s="145">
        <v>374.8</v>
      </c>
      <c r="I1909" s="145">
        <v>374.3</v>
      </c>
      <c r="J1909" s="145">
        <v>373.8</v>
      </c>
      <c r="K1909" s="145">
        <v>373.8</v>
      </c>
      <c r="L1909" s="104">
        <v>3084</v>
      </c>
      <c r="M1909" s="105">
        <f t="shared" si="1340"/>
        <v>4626</v>
      </c>
      <c r="N1909" s="106">
        <f t="shared" si="1341"/>
        <v>0.3996802557953637</v>
      </c>
    </row>
    <row r="1910" spans="1:14">
      <c r="A1910" s="144">
        <v>48</v>
      </c>
      <c r="B1910" s="140">
        <v>42864</v>
      </c>
      <c r="C1910" s="104" t="s">
        <v>78</v>
      </c>
      <c r="D1910" s="104" t="s">
        <v>47</v>
      </c>
      <c r="E1910" s="104" t="s">
        <v>135</v>
      </c>
      <c r="F1910" s="145">
        <v>237.5</v>
      </c>
      <c r="G1910" s="145">
        <v>239.5</v>
      </c>
      <c r="H1910" s="145">
        <v>236.6</v>
      </c>
      <c r="I1910" s="145">
        <v>235.5</v>
      </c>
      <c r="J1910" s="145">
        <v>234.5</v>
      </c>
      <c r="K1910" s="145">
        <v>234.5</v>
      </c>
      <c r="L1910" s="104">
        <v>3000</v>
      </c>
      <c r="M1910" s="105">
        <f t="shared" si="1340"/>
        <v>9000</v>
      </c>
      <c r="N1910" s="106">
        <f t="shared" si="1341"/>
        <v>1.263157894736842</v>
      </c>
    </row>
    <row r="1911" spans="1:14">
      <c r="A1911" s="144">
        <v>49</v>
      </c>
      <c r="B1911" s="140">
        <v>42863</v>
      </c>
      <c r="C1911" s="104" t="s">
        <v>78</v>
      </c>
      <c r="D1911" s="104" t="s">
        <v>21</v>
      </c>
      <c r="E1911" s="104" t="s">
        <v>136</v>
      </c>
      <c r="F1911" s="145">
        <v>225</v>
      </c>
      <c r="G1911" s="145">
        <v>223</v>
      </c>
      <c r="H1911" s="145">
        <v>226</v>
      </c>
      <c r="I1911" s="145">
        <v>227</v>
      </c>
      <c r="J1911" s="145">
        <v>228</v>
      </c>
      <c r="K1911" s="145">
        <v>223</v>
      </c>
      <c r="L1911" s="104">
        <v>400</v>
      </c>
      <c r="M1911" s="105">
        <f t="shared" si="1340"/>
        <v>-800</v>
      </c>
      <c r="N1911" s="146">
        <f t="shared" si="1341"/>
        <v>-0.88888888888888884</v>
      </c>
    </row>
    <row r="1912" spans="1:14">
      <c r="A1912" s="144">
        <v>50</v>
      </c>
      <c r="B1912" s="140">
        <v>42863</v>
      </c>
      <c r="C1912" s="104" t="s">
        <v>78</v>
      </c>
      <c r="D1912" s="104" t="s">
        <v>21</v>
      </c>
      <c r="E1912" s="104" t="s">
        <v>45</v>
      </c>
      <c r="F1912" s="145">
        <v>250</v>
      </c>
      <c r="G1912" s="145">
        <v>248</v>
      </c>
      <c r="H1912" s="145">
        <v>251</v>
      </c>
      <c r="I1912" s="145">
        <v>252</v>
      </c>
      <c r="J1912" s="145">
        <v>253</v>
      </c>
      <c r="K1912" s="145">
        <v>251</v>
      </c>
      <c r="L1912" s="104">
        <v>3000</v>
      </c>
      <c r="M1912" s="105">
        <f t="shared" si="1340"/>
        <v>3000</v>
      </c>
      <c r="N1912" s="106">
        <f t="shared" si="1341"/>
        <v>0.4</v>
      </c>
    </row>
    <row r="1913" spans="1:14">
      <c r="A1913" s="144">
        <v>51</v>
      </c>
      <c r="B1913" s="140">
        <v>42863</v>
      </c>
      <c r="C1913" s="104" t="s">
        <v>78</v>
      </c>
      <c r="D1913" s="104" t="s">
        <v>21</v>
      </c>
      <c r="E1913" s="104" t="s">
        <v>137</v>
      </c>
      <c r="F1913" s="145">
        <v>162</v>
      </c>
      <c r="G1913" s="145">
        <v>161</v>
      </c>
      <c r="H1913" s="145">
        <v>162.5</v>
      </c>
      <c r="I1913" s="145">
        <v>163</v>
      </c>
      <c r="J1913" s="145">
        <v>163.5</v>
      </c>
      <c r="K1913" s="145">
        <v>163.5</v>
      </c>
      <c r="L1913" s="104">
        <v>10000</v>
      </c>
      <c r="M1913" s="105">
        <f t="shared" si="1340"/>
        <v>15000</v>
      </c>
      <c r="N1913" s="106">
        <f t="shared" si="1341"/>
        <v>0.92592592592592582</v>
      </c>
    </row>
    <row r="1914" spans="1:14">
      <c r="A1914" s="144">
        <v>52</v>
      </c>
      <c r="B1914" s="140">
        <v>42860</v>
      </c>
      <c r="C1914" s="104" t="s">
        <v>78</v>
      </c>
      <c r="D1914" s="104" t="s">
        <v>21</v>
      </c>
      <c r="E1914" s="104" t="s">
        <v>138</v>
      </c>
      <c r="F1914" s="145">
        <v>116.7</v>
      </c>
      <c r="G1914" s="145">
        <v>116</v>
      </c>
      <c r="H1914" s="145">
        <v>117</v>
      </c>
      <c r="I1914" s="145">
        <v>117.3</v>
      </c>
      <c r="J1914" s="145">
        <v>117.6</v>
      </c>
      <c r="K1914" s="145">
        <v>117.6</v>
      </c>
      <c r="L1914" s="104">
        <v>11000</v>
      </c>
      <c r="M1914" s="105">
        <f t="shared" si="1340"/>
        <v>9899.9999999999054</v>
      </c>
      <c r="N1914" s="106">
        <f t="shared" si="1341"/>
        <v>0.77120822622107221</v>
      </c>
    </row>
    <row r="1915" spans="1:14">
      <c r="A1915" s="144">
        <v>53</v>
      </c>
      <c r="B1915" s="140">
        <v>42860</v>
      </c>
      <c r="C1915" s="104" t="s">
        <v>78</v>
      </c>
      <c r="D1915" s="104" t="s">
        <v>21</v>
      </c>
      <c r="E1915" s="104" t="s">
        <v>139</v>
      </c>
      <c r="F1915" s="145">
        <v>242</v>
      </c>
      <c r="G1915" s="145">
        <v>240</v>
      </c>
      <c r="H1915" s="145">
        <v>243</v>
      </c>
      <c r="I1915" s="145">
        <v>244</v>
      </c>
      <c r="J1915" s="145">
        <v>245</v>
      </c>
      <c r="K1915" s="145">
        <v>243</v>
      </c>
      <c r="L1915" s="104">
        <v>4000</v>
      </c>
      <c r="M1915" s="105">
        <f t="shared" si="1340"/>
        <v>4000</v>
      </c>
      <c r="N1915" s="106">
        <f t="shared" si="1341"/>
        <v>0.41322314049586778</v>
      </c>
    </row>
    <row r="1916" spans="1:14">
      <c r="A1916" s="144">
        <v>54</v>
      </c>
      <c r="B1916" s="140">
        <v>42859</v>
      </c>
      <c r="C1916" s="104" t="s">
        <v>78</v>
      </c>
      <c r="D1916" s="104" t="s">
        <v>47</v>
      </c>
      <c r="E1916" s="104" t="s">
        <v>102</v>
      </c>
      <c r="F1916" s="145">
        <v>520.5</v>
      </c>
      <c r="G1916" s="145">
        <v>526</v>
      </c>
      <c r="H1916" s="145">
        <v>518</v>
      </c>
      <c r="I1916" s="145">
        <v>515</v>
      </c>
      <c r="J1916" s="145">
        <v>512</v>
      </c>
      <c r="K1916" s="145">
        <v>518</v>
      </c>
      <c r="L1916" s="104">
        <v>1000</v>
      </c>
      <c r="M1916" s="105">
        <f t="shared" si="1340"/>
        <v>2500</v>
      </c>
      <c r="N1916" s="106">
        <f t="shared" si="1341"/>
        <v>0.48030739673390971</v>
      </c>
    </row>
    <row r="1917" spans="1:14">
      <c r="A1917" s="144">
        <v>55</v>
      </c>
      <c r="B1917" s="140">
        <v>42859</v>
      </c>
      <c r="C1917" s="104" t="s">
        <v>78</v>
      </c>
      <c r="D1917" s="104" t="s">
        <v>21</v>
      </c>
      <c r="E1917" s="104" t="s">
        <v>140</v>
      </c>
      <c r="F1917" s="145">
        <v>189</v>
      </c>
      <c r="G1917" s="145">
        <v>188</v>
      </c>
      <c r="H1917" s="145">
        <v>189.5</v>
      </c>
      <c r="I1917" s="145">
        <v>191</v>
      </c>
      <c r="J1917" s="145">
        <v>192.5</v>
      </c>
      <c r="K1917" s="145">
        <v>192.5</v>
      </c>
      <c r="L1917" s="104">
        <v>6000</v>
      </c>
      <c r="M1917" s="105">
        <f t="shared" si="1340"/>
        <v>21000</v>
      </c>
      <c r="N1917" s="106">
        <f t="shared" si="1341"/>
        <v>1.8518518518518519</v>
      </c>
    </row>
    <row r="1918" spans="1:14">
      <c r="A1918" s="144">
        <v>56</v>
      </c>
      <c r="B1918" s="140">
        <v>42857</v>
      </c>
      <c r="C1918" s="104" t="s">
        <v>78</v>
      </c>
      <c r="D1918" s="104" t="s">
        <v>21</v>
      </c>
      <c r="E1918" s="104" t="s">
        <v>141</v>
      </c>
      <c r="F1918" s="145">
        <v>1042</v>
      </c>
      <c r="G1918" s="145">
        <v>1036</v>
      </c>
      <c r="H1918" s="145">
        <v>1045</v>
      </c>
      <c r="I1918" s="145">
        <v>1048</v>
      </c>
      <c r="J1918" s="145">
        <v>1051</v>
      </c>
      <c r="K1918" s="145">
        <v>1045</v>
      </c>
      <c r="L1918" s="104">
        <v>800</v>
      </c>
      <c r="M1918" s="105">
        <f t="shared" si="1340"/>
        <v>2400</v>
      </c>
      <c r="N1918" s="106">
        <f t="shared" si="1341"/>
        <v>0.28790786948176583</v>
      </c>
    </row>
    <row r="1919" spans="1:14">
      <c r="A1919" s="144">
        <v>57</v>
      </c>
      <c r="B1919" s="140">
        <v>42857</v>
      </c>
      <c r="C1919" s="104" t="s">
        <v>78</v>
      </c>
      <c r="D1919" s="104" t="s">
        <v>21</v>
      </c>
      <c r="E1919" s="104" t="s">
        <v>142</v>
      </c>
      <c r="F1919" s="145">
        <v>333</v>
      </c>
      <c r="G1919" s="145">
        <v>331</v>
      </c>
      <c r="H1919" s="145">
        <v>334</v>
      </c>
      <c r="I1919" s="145">
        <v>335</v>
      </c>
      <c r="J1919" s="145">
        <v>336</v>
      </c>
      <c r="K1919" s="145">
        <v>334</v>
      </c>
      <c r="L1919" s="104">
        <v>2500</v>
      </c>
      <c r="M1919" s="105">
        <f t="shared" si="1340"/>
        <v>2500</v>
      </c>
      <c r="N1919" s="106">
        <f t="shared" si="1341"/>
        <v>0.3003003003003003</v>
      </c>
    </row>
    <row r="1920" spans="1:14">
      <c r="A1920" s="144">
        <v>58</v>
      </c>
      <c r="B1920" s="140">
        <v>42857</v>
      </c>
      <c r="C1920" s="104" t="s">
        <v>78</v>
      </c>
      <c r="D1920" s="104" t="s">
        <v>21</v>
      </c>
      <c r="E1920" s="104" t="s">
        <v>53</v>
      </c>
      <c r="F1920" s="145">
        <v>170</v>
      </c>
      <c r="G1920" s="145">
        <v>168</v>
      </c>
      <c r="H1920" s="145">
        <v>171</v>
      </c>
      <c r="I1920" s="145">
        <v>172</v>
      </c>
      <c r="J1920" s="145">
        <v>173</v>
      </c>
      <c r="K1920" s="145">
        <v>168</v>
      </c>
      <c r="L1920" s="104">
        <v>3500</v>
      </c>
      <c r="M1920" s="105">
        <f t="shared" si="1340"/>
        <v>-7000</v>
      </c>
      <c r="N1920" s="146">
        <f t="shared" si="1341"/>
        <v>-1.1764705882352942</v>
      </c>
    </row>
    <row r="1922" spans="1:14">
      <c r="A1922" s="107" t="s">
        <v>24</v>
      </c>
      <c r="B1922" s="108"/>
      <c r="C1922" s="109"/>
      <c r="D1922" s="110"/>
      <c r="E1922" s="111"/>
      <c r="F1922" s="111"/>
      <c r="G1922" s="112"/>
      <c r="H1922" s="111"/>
      <c r="I1922" s="111"/>
      <c r="J1922" s="111"/>
      <c r="K1922" s="111"/>
      <c r="M1922" s="113"/>
      <c r="N1922" s="141"/>
    </row>
    <row r="1923" spans="1:14">
      <c r="A1923" s="107" t="s">
        <v>25</v>
      </c>
      <c r="B1923" s="108"/>
      <c r="C1923" s="109"/>
      <c r="D1923" s="110"/>
      <c r="E1923" s="111"/>
      <c r="F1923" s="111"/>
      <c r="G1923" s="112"/>
      <c r="H1923" s="111"/>
      <c r="I1923" s="111"/>
      <c r="J1923" s="111"/>
      <c r="K1923" s="111"/>
      <c r="M1923" s="113"/>
      <c r="N1923" s="113"/>
    </row>
    <row r="1924" spans="1:14">
      <c r="A1924" s="107" t="s">
        <v>25</v>
      </c>
      <c r="B1924" s="108"/>
      <c r="C1924" s="109"/>
      <c r="D1924" s="110"/>
      <c r="E1924" s="111"/>
      <c r="F1924" s="111"/>
      <c r="G1924" s="112"/>
      <c r="H1924" s="111"/>
      <c r="I1924" s="111"/>
      <c r="J1924" s="111"/>
      <c r="K1924" s="111"/>
    </row>
    <row r="1925" spans="1:14" ht="19.5" thickBot="1">
      <c r="A1925" s="109"/>
      <c r="B1925" s="108"/>
      <c r="C1925" s="111"/>
      <c r="D1925" s="111"/>
      <c r="E1925" s="111"/>
      <c r="F1925" s="114"/>
      <c r="G1925" s="115"/>
      <c r="H1925" s="116" t="s">
        <v>26</v>
      </c>
      <c r="I1925" s="116"/>
      <c r="J1925" s="117"/>
      <c r="K1925" s="117"/>
    </row>
    <row r="1926" spans="1:14">
      <c r="A1926" s="109"/>
      <c r="B1926" s="108"/>
      <c r="C1926" s="169" t="s">
        <v>27</v>
      </c>
      <c r="D1926" s="169"/>
      <c r="E1926" s="118">
        <v>58</v>
      </c>
      <c r="F1926" s="119">
        <f>F1927+F1928+F1929+F1930+F1931+F1932</f>
        <v>100</v>
      </c>
      <c r="G1926" s="111">
        <v>58</v>
      </c>
      <c r="H1926" s="120">
        <f>G1927/G1926%</f>
        <v>77.58620689655173</v>
      </c>
      <c r="I1926" s="120"/>
      <c r="J1926" s="120"/>
      <c r="K1926" s="127"/>
      <c r="M1926" s="113"/>
      <c r="N1926" s="113"/>
    </row>
    <row r="1927" spans="1:14">
      <c r="A1927" s="109"/>
      <c r="B1927" s="108"/>
      <c r="C1927" s="168" t="s">
        <v>28</v>
      </c>
      <c r="D1927" s="168"/>
      <c r="E1927" s="121">
        <v>45</v>
      </c>
      <c r="F1927" s="122">
        <f>(E1927/E1926)*100</f>
        <v>77.58620689655173</v>
      </c>
      <c r="G1927" s="111">
        <v>45</v>
      </c>
      <c r="H1927" s="117"/>
      <c r="I1927" s="117"/>
      <c r="J1927" s="111"/>
      <c r="K1927" s="117"/>
      <c r="L1927" s="113"/>
      <c r="M1927" s="111" t="s">
        <v>29</v>
      </c>
      <c r="N1927" s="111"/>
    </row>
    <row r="1928" spans="1:14">
      <c r="A1928" s="123"/>
      <c r="B1928" s="108"/>
      <c r="C1928" s="168" t="s">
        <v>30</v>
      </c>
      <c r="D1928" s="168"/>
      <c r="E1928" s="121">
        <v>0</v>
      </c>
      <c r="F1928" s="122">
        <f>(E1928/E1926)*100</f>
        <v>0</v>
      </c>
      <c r="G1928" s="124"/>
      <c r="H1928" s="111"/>
      <c r="I1928" s="111"/>
      <c r="J1928" s="111"/>
      <c r="K1928" s="117"/>
      <c r="M1928" s="109"/>
      <c r="N1928" s="109"/>
    </row>
    <row r="1929" spans="1:14">
      <c r="A1929" s="123"/>
      <c r="B1929" s="108"/>
      <c r="C1929" s="168" t="s">
        <v>31</v>
      </c>
      <c r="D1929" s="168"/>
      <c r="E1929" s="121">
        <v>1</v>
      </c>
      <c r="F1929" s="122">
        <f>(E1929/E1926)*100</f>
        <v>1.7241379310344827</v>
      </c>
      <c r="G1929" s="124"/>
      <c r="H1929" s="111"/>
      <c r="I1929" s="111"/>
      <c r="J1929" s="111"/>
      <c r="K1929" s="117"/>
    </row>
    <row r="1930" spans="1:14">
      <c r="A1930" s="123"/>
      <c r="B1930" s="108"/>
      <c r="C1930" s="168" t="s">
        <v>32</v>
      </c>
      <c r="D1930" s="168"/>
      <c r="E1930" s="121">
        <v>12</v>
      </c>
      <c r="F1930" s="122">
        <f>(E1930/E1926)*100</f>
        <v>20.689655172413794</v>
      </c>
      <c r="G1930" s="124"/>
      <c r="H1930" s="111" t="s">
        <v>33</v>
      </c>
      <c r="I1930" s="111"/>
      <c r="J1930" s="117"/>
      <c r="K1930" s="117"/>
    </row>
    <row r="1931" spans="1:14">
      <c r="A1931" s="123"/>
      <c r="B1931" s="108"/>
      <c r="C1931" s="168" t="s">
        <v>34</v>
      </c>
      <c r="D1931" s="168"/>
      <c r="E1931" s="121">
        <v>0</v>
      </c>
      <c r="F1931" s="122">
        <f>(E1931/E1926)*100</f>
        <v>0</v>
      </c>
      <c r="G1931" s="124"/>
      <c r="H1931" s="111"/>
      <c r="I1931" s="111"/>
      <c r="J1931" s="117"/>
      <c r="K1931" s="117"/>
    </row>
    <row r="1932" spans="1:14" ht="19.5" thickBot="1">
      <c r="A1932" s="123"/>
      <c r="B1932" s="108"/>
      <c r="C1932" s="170" t="s">
        <v>35</v>
      </c>
      <c r="D1932" s="170"/>
      <c r="E1932" s="125"/>
      <c r="F1932" s="126">
        <f>(E1932/E1926)*100</f>
        <v>0</v>
      </c>
      <c r="G1932" s="124"/>
      <c r="H1932" s="111"/>
      <c r="I1932" s="111"/>
      <c r="J1932" s="127"/>
      <c r="K1932" s="127"/>
      <c r="L1932" s="113"/>
    </row>
    <row r="1933" spans="1:14">
      <c r="A1933" s="128" t="s">
        <v>36</v>
      </c>
      <c r="B1933" s="108"/>
      <c r="C1933" s="109"/>
      <c r="D1933" s="109"/>
      <c r="E1933" s="111"/>
      <c r="F1933" s="111"/>
      <c r="G1933" s="112"/>
      <c r="H1933" s="129"/>
      <c r="I1933" s="129"/>
      <c r="J1933" s="129"/>
      <c r="K1933" s="111"/>
      <c r="M1933" s="133"/>
      <c r="N1933" s="133"/>
    </row>
    <row r="1934" spans="1:14">
      <c r="A1934" s="110" t="s">
        <v>37</v>
      </c>
      <c r="B1934" s="108"/>
      <c r="C1934" s="130"/>
      <c r="D1934" s="131"/>
      <c r="E1934" s="109"/>
      <c r="F1934" s="129"/>
      <c r="G1934" s="112"/>
      <c r="H1934" s="129"/>
      <c r="I1934" s="129"/>
      <c r="J1934" s="129"/>
      <c r="K1934" s="111"/>
      <c r="M1934" s="109"/>
      <c r="N1934" s="109"/>
    </row>
    <row r="1935" spans="1:14">
      <c r="A1935" s="110" t="s">
        <v>38</v>
      </c>
      <c r="B1935" s="108"/>
      <c r="C1935" s="109"/>
      <c r="D1935" s="131"/>
      <c r="E1935" s="109"/>
      <c r="F1935" s="129"/>
      <c r="G1935" s="112"/>
      <c r="H1935" s="117"/>
      <c r="I1935" s="117"/>
      <c r="J1935" s="117"/>
      <c r="K1935" s="111"/>
    </row>
    <row r="1936" spans="1:14">
      <c r="A1936" s="110" t="s">
        <v>39</v>
      </c>
      <c r="B1936" s="130"/>
      <c r="C1936" s="109"/>
      <c r="D1936" s="131"/>
      <c r="E1936" s="109"/>
      <c r="F1936" s="129"/>
      <c r="G1936" s="115"/>
      <c r="H1936" s="117"/>
      <c r="I1936" s="117"/>
      <c r="J1936" s="117"/>
      <c r="K1936" s="111"/>
    </row>
    <row r="1937" spans="1:14">
      <c r="A1937" s="110" t="s">
        <v>40</v>
      </c>
      <c r="B1937" s="123"/>
      <c r="C1937" s="109"/>
      <c r="D1937" s="132"/>
      <c r="E1937" s="129"/>
      <c r="F1937" s="129"/>
      <c r="G1937" s="115"/>
      <c r="H1937" s="117"/>
      <c r="I1937" s="117"/>
      <c r="J1937" s="117"/>
      <c r="K1937" s="129"/>
    </row>
    <row r="1939" spans="1:14">
      <c r="A1939" s="172" t="s">
        <v>0</v>
      </c>
      <c r="B1939" s="172"/>
      <c r="C1939" s="172"/>
      <c r="D1939" s="172"/>
      <c r="E1939" s="172"/>
      <c r="F1939" s="172"/>
      <c r="G1939" s="172"/>
      <c r="H1939" s="172"/>
      <c r="I1939" s="172"/>
      <c r="J1939" s="172"/>
      <c r="K1939" s="172"/>
      <c r="L1939" s="172"/>
      <c r="M1939" s="172"/>
      <c r="N1939" s="172"/>
    </row>
    <row r="1940" spans="1:14">
      <c r="A1940" s="172"/>
      <c r="B1940" s="172"/>
      <c r="C1940" s="172"/>
      <c r="D1940" s="172"/>
      <c r="E1940" s="172"/>
      <c r="F1940" s="172"/>
      <c r="G1940" s="172"/>
      <c r="H1940" s="172"/>
      <c r="I1940" s="172"/>
      <c r="J1940" s="172"/>
      <c r="K1940" s="172"/>
      <c r="L1940" s="172"/>
      <c r="M1940" s="172"/>
      <c r="N1940" s="172"/>
    </row>
    <row r="1941" spans="1:14">
      <c r="A1941" s="172"/>
      <c r="B1941" s="172"/>
      <c r="C1941" s="172"/>
      <c r="D1941" s="172"/>
      <c r="E1941" s="172"/>
      <c r="F1941" s="172"/>
      <c r="G1941" s="172"/>
      <c r="H1941" s="172"/>
      <c r="I1941" s="172"/>
      <c r="J1941" s="172"/>
      <c r="K1941" s="172"/>
      <c r="L1941" s="172"/>
      <c r="M1941" s="172"/>
      <c r="N1941" s="172"/>
    </row>
    <row r="1942" spans="1:14">
      <c r="A1942" s="173" t="s">
        <v>1</v>
      </c>
      <c r="B1942" s="173"/>
      <c r="C1942" s="173"/>
      <c r="D1942" s="173"/>
      <c r="E1942" s="173"/>
      <c r="F1942" s="173"/>
      <c r="G1942" s="173"/>
      <c r="H1942" s="173"/>
      <c r="I1942" s="173"/>
      <c r="J1942" s="173"/>
      <c r="K1942" s="173"/>
      <c r="L1942" s="173"/>
      <c r="M1942" s="173"/>
      <c r="N1942" s="173"/>
    </row>
    <row r="1943" spans="1:14">
      <c r="A1943" s="173" t="s">
        <v>2</v>
      </c>
      <c r="B1943" s="173"/>
      <c r="C1943" s="173"/>
      <c r="D1943" s="173"/>
      <c r="E1943" s="173"/>
      <c r="F1943" s="173"/>
      <c r="G1943" s="173"/>
      <c r="H1943" s="173"/>
      <c r="I1943" s="173"/>
      <c r="J1943" s="173"/>
      <c r="K1943" s="173"/>
      <c r="L1943" s="173"/>
      <c r="M1943" s="173"/>
      <c r="N1943" s="173"/>
    </row>
    <row r="1944" spans="1:14" ht="19.5" thickBot="1">
      <c r="A1944" s="174" t="s">
        <v>3</v>
      </c>
      <c r="B1944" s="174"/>
      <c r="C1944" s="174"/>
      <c r="D1944" s="174"/>
      <c r="E1944" s="174"/>
      <c r="F1944" s="174"/>
      <c r="G1944" s="174"/>
      <c r="H1944" s="174"/>
      <c r="I1944" s="174"/>
      <c r="J1944" s="174"/>
      <c r="K1944" s="174"/>
      <c r="L1944" s="174"/>
      <c r="M1944" s="174"/>
      <c r="N1944" s="174"/>
    </row>
    <row r="1945" spans="1:14">
      <c r="A1945" s="147"/>
      <c r="B1945" s="148"/>
      <c r="C1945" s="148"/>
      <c r="D1945" s="148"/>
      <c r="E1945" s="148"/>
      <c r="F1945" s="148"/>
      <c r="G1945" s="148"/>
      <c r="H1945" s="148"/>
      <c r="I1945" s="148"/>
      <c r="J1945" s="148"/>
      <c r="K1945" s="148"/>
      <c r="L1945" s="148"/>
      <c r="M1945" s="148"/>
      <c r="N1945" s="149"/>
    </row>
    <row r="1946" spans="1:14">
      <c r="A1946" s="162" t="s">
        <v>143</v>
      </c>
      <c r="B1946" s="162"/>
      <c r="C1946" s="162"/>
      <c r="D1946" s="162"/>
      <c r="E1946" s="162"/>
      <c r="F1946" s="162"/>
      <c r="G1946" s="162"/>
      <c r="H1946" s="162"/>
      <c r="I1946" s="162"/>
      <c r="J1946" s="162"/>
      <c r="K1946" s="162"/>
      <c r="L1946" s="162"/>
      <c r="M1946" s="162"/>
      <c r="N1946" s="162"/>
    </row>
    <row r="1947" spans="1:14">
      <c r="A1947" s="162" t="s">
        <v>5</v>
      </c>
      <c r="B1947" s="162"/>
      <c r="C1947" s="162"/>
      <c r="D1947" s="162"/>
      <c r="E1947" s="162"/>
      <c r="F1947" s="162"/>
      <c r="G1947" s="162"/>
      <c r="H1947" s="162"/>
      <c r="I1947" s="162"/>
      <c r="J1947" s="162"/>
      <c r="K1947" s="162"/>
      <c r="L1947" s="162"/>
      <c r="M1947" s="162"/>
      <c r="N1947" s="162"/>
    </row>
    <row r="1948" spans="1:14" ht="36">
      <c r="A1948" s="150" t="s">
        <v>6</v>
      </c>
      <c r="B1948" s="151" t="s">
        <v>7</v>
      </c>
      <c r="C1948" s="151" t="s">
        <v>8</v>
      </c>
      <c r="D1948" s="150" t="s">
        <v>9</v>
      </c>
      <c r="E1948" s="150" t="s">
        <v>10</v>
      </c>
      <c r="F1948" s="151" t="s">
        <v>11</v>
      </c>
      <c r="G1948" s="151" t="s">
        <v>12</v>
      </c>
      <c r="H1948" s="151" t="s">
        <v>13</v>
      </c>
      <c r="I1948" s="151" t="s">
        <v>14</v>
      </c>
      <c r="J1948" s="151" t="s">
        <v>15</v>
      </c>
      <c r="K1948" s="152" t="s">
        <v>16</v>
      </c>
      <c r="L1948" s="151" t="s">
        <v>17</v>
      </c>
      <c r="M1948" s="151" t="s">
        <v>18</v>
      </c>
      <c r="N1948" s="151" t="s">
        <v>19</v>
      </c>
    </row>
    <row r="1949" spans="1:14">
      <c r="A1949" s="153"/>
      <c r="B1949" s="154"/>
      <c r="C1949" s="154"/>
      <c r="D1949" s="153"/>
      <c r="E1949" s="153"/>
      <c r="F1949" s="155"/>
      <c r="G1949" s="155"/>
      <c r="H1949" s="154"/>
      <c r="I1949" s="154"/>
      <c r="J1949" s="154"/>
      <c r="K1949" s="156"/>
      <c r="L1949" s="154"/>
      <c r="M1949" s="154"/>
      <c r="N1949" s="154"/>
    </row>
    <row r="1950" spans="1:14">
      <c r="A1950" s="144">
        <v>1</v>
      </c>
      <c r="B1950" s="140">
        <v>42853</v>
      </c>
      <c r="C1950" s="104" t="s">
        <v>78</v>
      </c>
      <c r="D1950" s="104" t="s">
        <v>21</v>
      </c>
      <c r="E1950" s="104" t="s">
        <v>144</v>
      </c>
      <c r="F1950" s="145">
        <v>345</v>
      </c>
      <c r="G1950" s="145">
        <v>343</v>
      </c>
      <c r="H1950" s="145">
        <v>346</v>
      </c>
      <c r="I1950" s="145">
        <v>347</v>
      </c>
      <c r="J1950" s="145">
        <v>348</v>
      </c>
      <c r="K1950" s="145">
        <v>348</v>
      </c>
      <c r="L1950" s="104">
        <v>3084</v>
      </c>
      <c r="M1950" s="105">
        <f t="shared" ref="M1950:M1992" si="1342">IF(D1950="BUY",(K1950-F1950)*(L1950),(F1950-K1950)*(L1950))</f>
        <v>9252</v>
      </c>
      <c r="N1950" s="106">
        <f t="shared" ref="N1950:N1992" si="1343">M1950/(L1950)/F1950%</f>
        <v>0.86956521739130432</v>
      </c>
    </row>
    <row r="1951" spans="1:14">
      <c r="A1951" s="144">
        <v>2</v>
      </c>
      <c r="B1951" s="140">
        <v>42853</v>
      </c>
      <c r="C1951" s="104" t="s">
        <v>78</v>
      </c>
      <c r="D1951" s="104" t="s">
        <v>21</v>
      </c>
      <c r="E1951" s="104" t="s">
        <v>145</v>
      </c>
      <c r="F1951" s="145">
        <v>169</v>
      </c>
      <c r="G1951" s="145">
        <v>167</v>
      </c>
      <c r="H1951" s="145">
        <v>170</v>
      </c>
      <c r="I1951" s="145">
        <v>171</v>
      </c>
      <c r="J1951" s="145">
        <v>172</v>
      </c>
      <c r="K1951" s="145">
        <v>171</v>
      </c>
      <c r="L1951" s="104">
        <v>4000</v>
      </c>
      <c r="M1951" s="105">
        <f t="shared" si="1342"/>
        <v>8000</v>
      </c>
      <c r="N1951" s="106">
        <f t="shared" si="1343"/>
        <v>1.1834319526627219</v>
      </c>
    </row>
    <row r="1952" spans="1:14">
      <c r="A1952" s="144">
        <v>3</v>
      </c>
      <c r="B1952" s="140">
        <v>42853</v>
      </c>
      <c r="C1952" s="104" t="s">
        <v>78</v>
      </c>
      <c r="D1952" s="104" t="s">
        <v>21</v>
      </c>
      <c r="E1952" s="104" t="s">
        <v>146</v>
      </c>
      <c r="F1952" s="145">
        <v>603</v>
      </c>
      <c r="G1952" s="145">
        <v>597</v>
      </c>
      <c r="H1952" s="145">
        <v>606</v>
      </c>
      <c r="I1952" s="145">
        <v>609</v>
      </c>
      <c r="J1952" s="145">
        <v>612</v>
      </c>
      <c r="K1952" s="145">
        <v>609</v>
      </c>
      <c r="L1952" s="104">
        <v>1300</v>
      </c>
      <c r="M1952" s="105">
        <f t="shared" si="1342"/>
        <v>7800</v>
      </c>
      <c r="N1952" s="106">
        <f t="shared" si="1343"/>
        <v>0.99502487562189046</v>
      </c>
    </row>
    <row r="1953" spans="1:14">
      <c r="A1953" s="144">
        <v>4</v>
      </c>
      <c r="B1953" s="140">
        <v>42852</v>
      </c>
      <c r="C1953" s="104" t="s">
        <v>78</v>
      </c>
      <c r="D1953" s="104" t="s">
        <v>21</v>
      </c>
      <c r="E1953" s="104" t="s">
        <v>54</v>
      </c>
      <c r="F1953" s="145">
        <v>1569</v>
      </c>
      <c r="G1953" s="145">
        <v>1561</v>
      </c>
      <c r="H1953" s="145">
        <v>1574</v>
      </c>
      <c r="I1953" s="145">
        <v>1578</v>
      </c>
      <c r="J1953" s="145">
        <v>1582</v>
      </c>
      <c r="K1953" s="145">
        <v>1582</v>
      </c>
      <c r="L1953" s="104">
        <v>700</v>
      </c>
      <c r="M1953" s="105">
        <f t="shared" si="1342"/>
        <v>9100</v>
      </c>
      <c r="N1953" s="106">
        <f t="shared" si="1343"/>
        <v>0.82855321861058007</v>
      </c>
    </row>
    <row r="1954" spans="1:14">
      <c r="A1954" s="144">
        <v>5</v>
      </c>
      <c r="B1954" s="140">
        <v>42852</v>
      </c>
      <c r="C1954" s="104" t="s">
        <v>78</v>
      </c>
      <c r="D1954" s="104" t="s">
        <v>21</v>
      </c>
      <c r="E1954" s="104" t="s">
        <v>147</v>
      </c>
      <c r="F1954" s="145">
        <v>651</v>
      </c>
      <c r="G1954" s="145">
        <v>647</v>
      </c>
      <c r="H1954" s="145">
        <v>653</v>
      </c>
      <c r="I1954" s="145">
        <v>655</v>
      </c>
      <c r="J1954" s="145">
        <v>657</v>
      </c>
      <c r="K1954" s="145">
        <v>657</v>
      </c>
      <c r="L1954" s="104">
        <v>1500</v>
      </c>
      <c r="M1954" s="105">
        <f t="shared" si="1342"/>
        <v>9000</v>
      </c>
      <c r="N1954" s="106">
        <f t="shared" si="1343"/>
        <v>0.92165898617511521</v>
      </c>
    </row>
    <row r="1955" spans="1:14">
      <c r="A1955" s="144">
        <v>6</v>
      </c>
      <c r="B1955" s="140">
        <v>42852</v>
      </c>
      <c r="C1955" s="104" t="s">
        <v>78</v>
      </c>
      <c r="D1955" s="104" t="s">
        <v>47</v>
      </c>
      <c r="E1955" s="104" t="s">
        <v>126</v>
      </c>
      <c r="F1955" s="145">
        <v>446</v>
      </c>
      <c r="G1955" s="145">
        <v>450</v>
      </c>
      <c r="H1955" s="145">
        <v>444</v>
      </c>
      <c r="I1955" s="145">
        <v>442</v>
      </c>
      <c r="J1955" s="145">
        <v>440</v>
      </c>
      <c r="K1955" s="145">
        <v>440</v>
      </c>
      <c r="L1955" s="104">
        <v>2000</v>
      </c>
      <c r="M1955" s="105">
        <f t="shared" si="1342"/>
        <v>12000</v>
      </c>
      <c r="N1955" s="106">
        <f t="shared" si="1343"/>
        <v>1.3452914798206279</v>
      </c>
    </row>
    <row r="1956" spans="1:14">
      <c r="A1956" s="144">
        <v>7</v>
      </c>
      <c r="B1956" s="140">
        <v>42851</v>
      </c>
      <c r="C1956" s="104" t="s">
        <v>78</v>
      </c>
      <c r="D1956" s="104" t="s">
        <v>21</v>
      </c>
      <c r="E1956" s="104" t="s">
        <v>148</v>
      </c>
      <c r="F1956" s="145">
        <v>197.3</v>
      </c>
      <c r="G1956" s="145">
        <v>195</v>
      </c>
      <c r="H1956" s="145">
        <v>198</v>
      </c>
      <c r="I1956" s="145">
        <v>199</v>
      </c>
      <c r="J1956" s="145">
        <v>200</v>
      </c>
      <c r="K1956" s="145">
        <v>198</v>
      </c>
      <c r="L1956" s="104">
        <v>3500</v>
      </c>
      <c r="M1956" s="105">
        <f t="shared" si="1342"/>
        <v>2449.99999999996</v>
      </c>
      <c r="N1956" s="106">
        <f t="shared" si="1343"/>
        <v>0.35478966041560489</v>
      </c>
    </row>
    <row r="1957" spans="1:14">
      <c r="A1957" s="144">
        <v>8</v>
      </c>
      <c r="B1957" s="140">
        <v>42851</v>
      </c>
      <c r="C1957" s="104" t="s">
        <v>78</v>
      </c>
      <c r="D1957" s="104" t="s">
        <v>21</v>
      </c>
      <c r="E1957" s="104" t="s">
        <v>108</v>
      </c>
      <c r="F1957" s="145">
        <v>245.6</v>
      </c>
      <c r="G1957" s="145">
        <v>243.4</v>
      </c>
      <c r="H1957" s="145">
        <v>246.5</v>
      </c>
      <c r="I1957" s="145">
        <v>247.5</v>
      </c>
      <c r="J1957" s="145">
        <v>248.5</v>
      </c>
      <c r="K1957" s="145">
        <v>248.5</v>
      </c>
      <c r="L1957" s="104">
        <v>3000</v>
      </c>
      <c r="M1957" s="105">
        <f t="shared" si="1342"/>
        <v>8700.0000000000164</v>
      </c>
      <c r="N1957" s="106">
        <f t="shared" si="1343"/>
        <v>1.1807817589576568</v>
      </c>
    </row>
    <row r="1958" spans="1:14">
      <c r="A1958" s="144">
        <v>9</v>
      </c>
      <c r="B1958" s="140">
        <v>42850</v>
      </c>
      <c r="C1958" s="104" t="s">
        <v>78</v>
      </c>
      <c r="D1958" s="104" t="s">
        <v>21</v>
      </c>
      <c r="E1958" s="104" t="s">
        <v>68</v>
      </c>
      <c r="F1958" s="145">
        <v>569.20000000000005</v>
      </c>
      <c r="G1958" s="145">
        <v>566</v>
      </c>
      <c r="H1958" s="145">
        <v>571</v>
      </c>
      <c r="I1958" s="145">
        <v>573</v>
      </c>
      <c r="J1958" s="145">
        <v>575</v>
      </c>
      <c r="K1958" s="145">
        <v>566</v>
      </c>
      <c r="L1958" s="104">
        <v>2100</v>
      </c>
      <c r="M1958" s="105">
        <f t="shared" si="1342"/>
        <v>-6720.0000000000955</v>
      </c>
      <c r="N1958" s="146">
        <f t="shared" si="1343"/>
        <v>-0.5621925509487079</v>
      </c>
    </row>
    <row r="1959" spans="1:14">
      <c r="A1959" s="144">
        <v>10</v>
      </c>
      <c r="B1959" s="140">
        <v>42850</v>
      </c>
      <c r="C1959" s="104" t="s">
        <v>78</v>
      </c>
      <c r="D1959" s="104" t="s">
        <v>21</v>
      </c>
      <c r="E1959" s="104" t="s">
        <v>149</v>
      </c>
      <c r="F1959" s="145">
        <v>728</v>
      </c>
      <c r="G1959" s="145">
        <v>724</v>
      </c>
      <c r="H1959" s="145">
        <v>730</v>
      </c>
      <c r="I1959" s="145">
        <v>732</v>
      </c>
      <c r="J1959" s="145">
        <v>734</v>
      </c>
      <c r="K1959" s="145">
        <v>734</v>
      </c>
      <c r="L1959" s="104">
        <v>1200</v>
      </c>
      <c r="M1959" s="105">
        <f t="shared" si="1342"/>
        <v>7200</v>
      </c>
      <c r="N1959" s="106">
        <f t="shared" si="1343"/>
        <v>0.82417582417582413</v>
      </c>
    </row>
    <row r="1960" spans="1:14">
      <c r="A1960" s="144">
        <v>11</v>
      </c>
      <c r="B1960" s="140">
        <v>42849</v>
      </c>
      <c r="C1960" s="104" t="s">
        <v>78</v>
      </c>
      <c r="D1960" s="104" t="s">
        <v>21</v>
      </c>
      <c r="E1960" s="104" t="s">
        <v>150</v>
      </c>
      <c r="F1960" s="145">
        <v>194</v>
      </c>
      <c r="G1960" s="145">
        <v>193</v>
      </c>
      <c r="H1960" s="145">
        <v>195</v>
      </c>
      <c r="I1960" s="145">
        <v>196</v>
      </c>
      <c r="J1960" s="145">
        <v>197</v>
      </c>
      <c r="K1960" s="145">
        <v>193</v>
      </c>
      <c r="L1960" s="104">
        <v>5000</v>
      </c>
      <c r="M1960" s="105">
        <f t="shared" si="1342"/>
        <v>-5000</v>
      </c>
      <c r="N1960" s="146">
        <f t="shared" si="1343"/>
        <v>-0.51546391752577325</v>
      </c>
    </row>
    <row r="1961" spans="1:14">
      <c r="A1961" s="144">
        <v>12</v>
      </c>
      <c r="B1961" s="140">
        <v>42849</v>
      </c>
      <c r="C1961" s="104" t="s">
        <v>78</v>
      </c>
      <c r="D1961" s="104" t="s">
        <v>47</v>
      </c>
      <c r="E1961" s="104" t="s">
        <v>151</v>
      </c>
      <c r="F1961" s="145">
        <v>483</v>
      </c>
      <c r="G1961" s="145">
        <v>487</v>
      </c>
      <c r="H1961" s="145">
        <v>481</v>
      </c>
      <c r="I1961" s="145">
        <v>479</v>
      </c>
      <c r="J1961" s="145">
        <v>477</v>
      </c>
      <c r="K1961" s="145">
        <v>481</v>
      </c>
      <c r="L1961" s="104">
        <v>1200</v>
      </c>
      <c r="M1961" s="105">
        <f t="shared" si="1342"/>
        <v>2400</v>
      </c>
      <c r="N1961" s="106">
        <f t="shared" si="1343"/>
        <v>0.41407867494824013</v>
      </c>
    </row>
    <row r="1962" spans="1:14">
      <c r="A1962" s="144">
        <v>13</v>
      </c>
      <c r="B1962" s="140">
        <v>42849</v>
      </c>
      <c r="C1962" s="104" t="s">
        <v>78</v>
      </c>
      <c r="D1962" s="104" t="s">
        <v>21</v>
      </c>
      <c r="E1962" s="104" t="s">
        <v>152</v>
      </c>
      <c r="F1962" s="145">
        <v>1693.5</v>
      </c>
      <c r="G1962" s="145">
        <v>1679</v>
      </c>
      <c r="H1962" s="145">
        <v>1700</v>
      </c>
      <c r="I1962" s="145">
        <v>1708</v>
      </c>
      <c r="J1962" s="145">
        <v>1716</v>
      </c>
      <c r="K1962" s="145">
        <v>1708</v>
      </c>
      <c r="L1962" s="104">
        <v>400</v>
      </c>
      <c r="M1962" s="105">
        <f t="shared" si="1342"/>
        <v>5800</v>
      </c>
      <c r="N1962" s="106">
        <f t="shared" si="1343"/>
        <v>0.85621493947446126</v>
      </c>
    </row>
    <row r="1963" spans="1:14">
      <c r="A1963" s="144">
        <v>14</v>
      </c>
      <c r="B1963" s="140">
        <v>42846</v>
      </c>
      <c r="C1963" s="104" t="s">
        <v>78</v>
      </c>
      <c r="D1963" s="104" t="s">
        <v>21</v>
      </c>
      <c r="E1963" s="104" t="s">
        <v>153</v>
      </c>
      <c r="F1963" s="145">
        <v>996</v>
      </c>
      <c r="G1963" s="145">
        <v>988</v>
      </c>
      <c r="H1963" s="145">
        <v>1000</v>
      </c>
      <c r="I1963" s="145">
        <v>1004</v>
      </c>
      <c r="J1963" s="145">
        <v>1008</v>
      </c>
      <c r="K1963" s="145">
        <v>988</v>
      </c>
      <c r="L1963" s="104">
        <v>800</v>
      </c>
      <c r="M1963" s="105">
        <f t="shared" si="1342"/>
        <v>-6400</v>
      </c>
      <c r="N1963" s="146">
        <f t="shared" si="1343"/>
        <v>-0.80321285140562237</v>
      </c>
    </row>
    <row r="1964" spans="1:14">
      <c r="A1964" s="144">
        <v>15</v>
      </c>
      <c r="B1964" s="140">
        <v>42846</v>
      </c>
      <c r="C1964" s="104" t="s">
        <v>78</v>
      </c>
      <c r="D1964" s="104" t="s">
        <v>47</v>
      </c>
      <c r="E1964" s="104" t="s">
        <v>52</v>
      </c>
      <c r="F1964" s="145">
        <v>284</v>
      </c>
      <c r="G1964" s="145">
        <v>286</v>
      </c>
      <c r="H1964" s="145">
        <v>283</v>
      </c>
      <c r="I1964" s="145">
        <v>282</v>
      </c>
      <c r="J1964" s="145">
        <v>281</v>
      </c>
      <c r="K1964" s="145">
        <v>281</v>
      </c>
      <c r="L1964" s="104">
        <v>3000</v>
      </c>
      <c r="M1964" s="105">
        <f t="shared" si="1342"/>
        <v>9000</v>
      </c>
      <c r="N1964" s="106">
        <f t="shared" si="1343"/>
        <v>1.0563380281690142</v>
      </c>
    </row>
    <row r="1965" spans="1:14">
      <c r="A1965" s="144">
        <v>16</v>
      </c>
      <c r="B1965" s="140">
        <v>42846</v>
      </c>
      <c r="C1965" s="104" t="s">
        <v>78</v>
      </c>
      <c r="D1965" s="104" t="s">
        <v>21</v>
      </c>
      <c r="E1965" s="104" t="s">
        <v>94</v>
      </c>
      <c r="F1965" s="145">
        <v>927</v>
      </c>
      <c r="G1965" s="145">
        <v>923</v>
      </c>
      <c r="H1965" s="145">
        <v>929</v>
      </c>
      <c r="I1965" s="145">
        <v>931</v>
      </c>
      <c r="J1965" s="145">
        <v>933</v>
      </c>
      <c r="K1965" s="145">
        <v>933</v>
      </c>
      <c r="L1965" s="104">
        <v>2000</v>
      </c>
      <c r="M1965" s="105">
        <f t="shared" si="1342"/>
        <v>12000</v>
      </c>
      <c r="N1965" s="106">
        <f t="shared" si="1343"/>
        <v>0.64724919093851141</v>
      </c>
    </row>
    <row r="1966" spans="1:14">
      <c r="A1966" s="144">
        <v>17</v>
      </c>
      <c r="B1966" s="140">
        <v>42845</v>
      </c>
      <c r="C1966" s="104" t="s">
        <v>78</v>
      </c>
      <c r="D1966" s="104" t="s">
        <v>21</v>
      </c>
      <c r="E1966" s="104" t="s">
        <v>154</v>
      </c>
      <c r="F1966" s="145">
        <v>240</v>
      </c>
      <c r="G1966" s="145">
        <v>238</v>
      </c>
      <c r="H1966" s="145">
        <v>241</v>
      </c>
      <c r="I1966" s="145">
        <v>242</v>
      </c>
      <c r="J1966" s="145">
        <v>243</v>
      </c>
      <c r="K1966" s="145">
        <v>238</v>
      </c>
      <c r="L1966" s="104">
        <v>4000</v>
      </c>
      <c r="M1966" s="105">
        <f t="shared" si="1342"/>
        <v>-8000</v>
      </c>
      <c r="N1966" s="146">
        <f t="shared" si="1343"/>
        <v>-0.83333333333333337</v>
      </c>
    </row>
    <row r="1967" spans="1:14">
      <c r="A1967" s="144">
        <v>18</v>
      </c>
      <c r="B1967" s="140">
        <v>42845</v>
      </c>
      <c r="C1967" s="104" t="s">
        <v>78</v>
      </c>
      <c r="D1967" s="104" t="s">
        <v>21</v>
      </c>
      <c r="E1967" s="104" t="s">
        <v>155</v>
      </c>
      <c r="F1967" s="145">
        <v>170.15</v>
      </c>
      <c r="G1967" s="145">
        <v>168</v>
      </c>
      <c r="H1967" s="145">
        <v>171</v>
      </c>
      <c r="I1967" s="145">
        <v>172</v>
      </c>
      <c r="J1967" s="145">
        <v>173</v>
      </c>
      <c r="K1967" s="145">
        <v>171</v>
      </c>
      <c r="L1967" s="104">
        <v>8000</v>
      </c>
      <c r="M1967" s="105">
        <f t="shared" si="1342"/>
        <v>6799.9999999999545</v>
      </c>
      <c r="N1967" s="106">
        <f t="shared" si="1343"/>
        <v>0.49955921245959112</v>
      </c>
    </row>
    <row r="1968" spans="1:14">
      <c r="A1968" s="144">
        <v>19</v>
      </c>
      <c r="B1968" s="140">
        <v>42845</v>
      </c>
      <c r="C1968" s="104" t="s">
        <v>78</v>
      </c>
      <c r="D1968" s="104" t="s">
        <v>21</v>
      </c>
      <c r="E1968" s="104" t="s">
        <v>50</v>
      </c>
      <c r="F1968" s="145">
        <v>184</v>
      </c>
      <c r="G1968" s="145">
        <v>183</v>
      </c>
      <c r="H1968" s="145">
        <v>184.5</v>
      </c>
      <c r="I1968" s="145">
        <v>185</v>
      </c>
      <c r="J1968" s="145">
        <v>185.5</v>
      </c>
      <c r="K1968" s="145">
        <v>185.5</v>
      </c>
      <c r="L1968" s="104">
        <v>3500</v>
      </c>
      <c r="M1968" s="105">
        <f t="shared" si="1342"/>
        <v>5250</v>
      </c>
      <c r="N1968" s="106">
        <f t="shared" si="1343"/>
        <v>0.81521739130434778</v>
      </c>
    </row>
    <row r="1969" spans="1:14">
      <c r="A1969" s="144">
        <v>20</v>
      </c>
      <c r="B1969" s="140">
        <v>42844</v>
      </c>
      <c r="C1969" s="104" t="s">
        <v>78</v>
      </c>
      <c r="D1969" s="104" t="s">
        <v>21</v>
      </c>
      <c r="E1969" s="104" t="s">
        <v>156</v>
      </c>
      <c r="F1969" s="145">
        <v>107</v>
      </c>
      <c r="G1969" s="145">
        <v>106</v>
      </c>
      <c r="H1969" s="145">
        <v>107.5</v>
      </c>
      <c r="I1969" s="145">
        <v>108</v>
      </c>
      <c r="J1969" s="145">
        <v>108.5</v>
      </c>
      <c r="K1969" s="145">
        <v>108.5</v>
      </c>
      <c r="L1969" s="104">
        <v>9000</v>
      </c>
      <c r="M1969" s="105">
        <f t="shared" si="1342"/>
        <v>13500</v>
      </c>
      <c r="N1969" s="106">
        <f t="shared" si="1343"/>
        <v>1.4018691588785046</v>
      </c>
    </row>
    <row r="1970" spans="1:14">
      <c r="A1970" s="144">
        <v>21</v>
      </c>
      <c r="B1970" s="140">
        <v>42844</v>
      </c>
      <c r="C1970" s="104" t="s">
        <v>78</v>
      </c>
      <c r="D1970" s="104" t="s">
        <v>21</v>
      </c>
      <c r="E1970" s="104" t="s">
        <v>157</v>
      </c>
      <c r="F1970" s="145">
        <v>205</v>
      </c>
      <c r="G1970" s="145">
        <v>203</v>
      </c>
      <c r="H1970" s="145">
        <v>206</v>
      </c>
      <c r="I1970" s="145">
        <v>207</v>
      </c>
      <c r="J1970" s="145">
        <v>208</v>
      </c>
      <c r="K1970" s="145">
        <v>208</v>
      </c>
      <c r="L1970" s="104">
        <v>4000</v>
      </c>
      <c r="M1970" s="105">
        <f t="shared" si="1342"/>
        <v>12000</v>
      </c>
      <c r="N1970" s="106">
        <f t="shared" si="1343"/>
        <v>1.4634146341463417</v>
      </c>
    </row>
    <row r="1971" spans="1:14">
      <c r="A1971" s="144">
        <v>22</v>
      </c>
      <c r="B1971" s="140">
        <v>42843</v>
      </c>
      <c r="C1971" s="104" t="s">
        <v>78</v>
      </c>
      <c r="D1971" s="104" t="s">
        <v>21</v>
      </c>
      <c r="E1971" s="104" t="s">
        <v>128</v>
      </c>
      <c r="F1971" s="145">
        <v>115</v>
      </c>
      <c r="G1971" s="145">
        <v>114</v>
      </c>
      <c r="H1971" s="145">
        <v>115.5</v>
      </c>
      <c r="I1971" s="145">
        <v>116</v>
      </c>
      <c r="J1971" s="145">
        <v>116.5</v>
      </c>
      <c r="K1971" s="145">
        <v>114</v>
      </c>
      <c r="L1971" s="104">
        <v>7125</v>
      </c>
      <c r="M1971" s="105">
        <f t="shared" si="1342"/>
        <v>-7125</v>
      </c>
      <c r="N1971" s="146">
        <f t="shared" si="1343"/>
        <v>-0.86956521739130443</v>
      </c>
    </row>
    <row r="1972" spans="1:14">
      <c r="A1972" s="144">
        <v>23</v>
      </c>
      <c r="B1972" s="140">
        <v>42843</v>
      </c>
      <c r="C1972" s="104" t="s">
        <v>78</v>
      </c>
      <c r="D1972" s="104" t="s">
        <v>21</v>
      </c>
      <c r="E1972" s="104" t="s">
        <v>93</v>
      </c>
      <c r="F1972" s="145">
        <v>760</v>
      </c>
      <c r="G1972" s="145">
        <v>754</v>
      </c>
      <c r="H1972" s="145">
        <v>763</v>
      </c>
      <c r="I1972" s="145">
        <v>766</v>
      </c>
      <c r="J1972" s="145">
        <v>769</v>
      </c>
      <c r="K1972" s="145">
        <v>769</v>
      </c>
      <c r="L1972" s="104">
        <v>1200</v>
      </c>
      <c r="M1972" s="105">
        <f t="shared" si="1342"/>
        <v>10800</v>
      </c>
      <c r="N1972" s="106">
        <f t="shared" si="1343"/>
        <v>1.1842105263157896</v>
      </c>
    </row>
    <row r="1973" spans="1:14">
      <c r="A1973" s="144">
        <v>24</v>
      </c>
      <c r="B1973" s="140">
        <v>42843</v>
      </c>
      <c r="C1973" s="104" t="s">
        <v>78</v>
      </c>
      <c r="D1973" s="104" t="s">
        <v>21</v>
      </c>
      <c r="E1973" s="104" t="s">
        <v>127</v>
      </c>
      <c r="F1973" s="145">
        <v>180.4</v>
      </c>
      <c r="G1973" s="145">
        <v>178.5</v>
      </c>
      <c r="H1973" s="145">
        <v>181.5</v>
      </c>
      <c r="I1973" s="145">
        <v>182.5</v>
      </c>
      <c r="J1973" s="145">
        <v>183.5</v>
      </c>
      <c r="K1973" s="145">
        <v>181.5</v>
      </c>
      <c r="L1973" s="104">
        <v>3500</v>
      </c>
      <c r="M1973" s="105">
        <f t="shared" si="1342"/>
        <v>3849.99999999998</v>
      </c>
      <c r="N1973" s="106">
        <f t="shared" si="1343"/>
        <v>0.60975609756097249</v>
      </c>
    </row>
    <row r="1974" spans="1:14">
      <c r="A1974" s="144">
        <v>25</v>
      </c>
      <c r="B1974" s="140">
        <v>42842</v>
      </c>
      <c r="C1974" s="104" t="s">
        <v>78</v>
      </c>
      <c r="D1974" s="104" t="s">
        <v>21</v>
      </c>
      <c r="E1974" s="104" t="s">
        <v>158</v>
      </c>
      <c r="F1974" s="145">
        <v>113.2</v>
      </c>
      <c r="G1974" s="145">
        <v>112.2</v>
      </c>
      <c r="H1974" s="145">
        <v>113.7</v>
      </c>
      <c r="I1974" s="145">
        <v>114.2</v>
      </c>
      <c r="J1974" s="145">
        <v>114.7</v>
      </c>
      <c r="K1974" s="145">
        <v>114.7</v>
      </c>
      <c r="L1974" s="104">
        <v>10000</v>
      </c>
      <c r="M1974" s="105">
        <f t="shared" si="1342"/>
        <v>15000</v>
      </c>
      <c r="N1974" s="106">
        <f t="shared" si="1343"/>
        <v>1.3250883392226147</v>
      </c>
    </row>
    <row r="1975" spans="1:14">
      <c r="A1975" s="144">
        <v>26</v>
      </c>
      <c r="B1975" s="140">
        <v>42842</v>
      </c>
      <c r="C1975" s="104" t="s">
        <v>78</v>
      </c>
      <c r="D1975" s="104" t="s">
        <v>21</v>
      </c>
      <c r="E1975" s="104" t="s">
        <v>108</v>
      </c>
      <c r="F1975" s="145">
        <v>230</v>
      </c>
      <c r="G1975" s="145">
        <v>228</v>
      </c>
      <c r="H1975" s="145">
        <v>231</v>
      </c>
      <c r="I1975" s="145">
        <v>232</v>
      </c>
      <c r="J1975" s="145">
        <v>233</v>
      </c>
      <c r="K1975" s="145">
        <v>231</v>
      </c>
      <c r="L1975" s="104">
        <v>3000</v>
      </c>
      <c r="M1975" s="105">
        <f t="shared" si="1342"/>
        <v>3000</v>
      </c>
      <c r="N1975" s="106">
        <f t="shared" si="1343"/>
        <v>0.43478260869565222</v>
      </c>
    </row>
    <row r="1976" spans="1:14">
      <c r="A1976" s="144">
        <v>27</v>
      </c>
      <c r="B1976" s="140">
        <v>42838</v>
      </c>
      <c r="C1976" s="104" t="s">
        <v>78</v>
      </c>
      <c r="D1976" s="104" t="s">
        <v>21</v>
      </c>
      <c r="E1976" s="104" t="s">
        <v>159</v>
      </c>
      <c r="F1976" s="145">
        <v>158.30000000000001</v>
      </c>
      <c r="G1976" s="145">
        <v>156.19999999999999</v>
      </c>
      <c r="H1976" s="145">
        <v>159.30000000000001</v>
      </c>
      <c r="I1976" s="145">
        <v>160.5</v>
      </c>
      <c r="J1976" s="145">
        <v>161.5</v>
      </c>
      <c r="K1976" s="145">
        <v>159.30000000000001</v>
      </c>
      <c r="L1976" s="104">
        <v>7000</v>
      </c>
      <c r="M1976" s="105">
        <f t="shared" si="1342"/>
        <v>7000</v>
      </c>
      <c r="N1976" s="106">
        <f t="shared" si="1343"/>
        <v>0.63171193935565373</v>
      </c>
    </row>
    <row r="1977" spans="1:14">
      <c r="A1977" s="144">
        <v>28</v>
      </c>
      <c r="B1977" s="140">
        <v>42838</v>
      </c>
      <c r="C1977" s="104" t="s">
        <v>78</v>
      </c>
      <c r="D1977" s="104" t="s">
        <v>21</v>
      </c>
      <c r="E1977" s="104" t="s">
        <v>160</v>
      </c>
      <c r="F1977" s="145">
        <v>316.75</v>
      </c>
      <c r="G1977" s="145">
        <v>314.7</v>
      </c>
      <c r="H1977" s="145">
        <v>317.7</v>
      </c>
      <c r="I1977" s="145">
        <v>318.7</v>
      </c>
      <c r="J1977" s="145">
        <v>319.7</v>
      </c>
      <c r="K1977" s="145">
        <v>317.7</v>
      </c>
      <c r="L1977" s="104">
        <v>3084</v>
      </c>
      <c r="M1977" s="105">
        <f t="shared" si="1342"/>
        <v>2929.7999999999647</v>
      </c>
      <c r="N1977" s="106">
        <f t="shared" si="1343"/>
        <v>0.29992107340173274</v>
      </c>
    </row>
    <row r="1978" spans="1:14">
      <c r="A1978" s="144">
        <v>29</v>
      </c>
      <c r="B1978" s="140">
        <v>42837</v>
      </c>
      <c r="C1978" s="104" t="s">
        <v>20</v>
      </c>
      <c r="D1978" s="104" t="s">
        <v>47</v>
      </c>
      <c r="E1978" s="104" t="s">
        <v>147</v>
      </c>
      <c r="F1978" s="145">
        <v>610</v>
      </c>
      <c r="G1978" s="145">
        <v>614</v>
      </c>
      <c r="H1978" s="145">
        <v>608</v>
      </c>
      <c r="I1978" s="145">
        <v>606</v>
      </c>
      <c r="J1978" s="145">
        <v>604</v>
      </c>
      <c r="K1978" s="145">
        <v>608</v>
      </c>
      <c r="L1978" s="104">
        <v>1500</v>
      </c>
      <c r="M1978" s="105">
        <f t="shared" si="1342"/>
        <v>3000</v>
      </c>
      <c r="N1978" s="106">
        <f t="shared" si="1343"/>
        <v>0.32786885245901642</v>
      </c>
    </row>
    <row r="1979" spans="1:14">
      <c r="A1979" s="144">
        <v>30</v>
      </c>
      <c r="B1979" s="140">
        <v>42837</v>
      </c>
      <c r="C1979" s="104" t="s">
        <v>78</v>
      </c>
      <c r="D1979" s="104" t="s">
        <v>47</v>
      </c>
      <c r="E1979" s="104" t="s">
        <v>161</v>
      </c>
      <c r="F1979" s="145">
        <v>330.3</v>
      </c>
      <c r="G1979" s="145">
        <v>333</v>
      </c>
      <c r="H1979" s="145">
        <v>329</v>
      </c>
      <c r="I1979" s="145">
        <v>327.7</v>
      </c>
      <c r="J1979" s="145">
        <v>326.39999999999998</v>
      </c>
      <c r="K1979" s="145">
        <v>326.39999999999998</v>
      </c>
      <c r="L1979" s="104">
        <v>2500</v>
      </c>
      <c r="M1979" s="105">
        <f t="shared" si="1342"/>
        <v>9750.0000000000855</v>
      </c>
      <c r="N1979" s="106">
        <f t="shared" si="1343"/>
        <v>1.180744777475033</v>
      </c>
    </row>
    <row r="1980" spans="1:14">
      <c r="A1980" s="144">
        <v>31</v>
      </c>
      <c r="B1980" s="140">
        <v>42836</v>
      </c>
      <c r="C1980" s="104" t="s">
        <v>78</v>
      </c>
      <c r="D1980" s="104" t="s">
        <v>21</v>
      </c>
      <c r="E1980" s="104" t="s">
        <v>96</v>
      </c>
      <c r="F1980" s="145">
        <v>391.4</v>
      </c>
      <c r="G1980" s="145">
        <v>389.3</v>
      </c>
      <c r="H1980" s="145">
        <v>392.5</v>
      </c>
      <c r="I1980" s="145">
        <v>393.5</v>
      </c>
      <c r="J1980" s="145">
        <v>394.5</v>
      </c>
      <c r="K1980" s="145">
        <v>394.5</v>
      </c>
      <c r="L1980" s="104">
        <v>3000</v>
      </c>
      <c r="M1980" s="105">
        <f t="shared" si="1342"/>
        <v>9300.0000000000691</v>
      </c>
      <c r="N1980" s="106">
        <f t="shared" si="1343"/>
        <v>0.79202861522739487</v>
      </c>
    </row>
    <row r="1981" spans="1:14">
      <c r="A1981" s="144">
        <v>32</v>
      </c>
      <c r="B1981" s="140">
        <v>42836</v>
      </c>
      <c r="C1981" s="104" t="s">
        <v>78</v>
      </c>
      <c r="D1981" s="104" t="s">
        <v>21</v>
      </c>
      <c r="E1981" s="104" t="s">
        <v>53</v>
      </c>
      <c r="F1981" s="145">
        <v>153.75</v>
      </c>
      <c r="G1981" s="145">
        <v>152.19999999999999</v>
      </c>
      <c r="H1981" s="145">
        <v>154.5</v>
      </c>
      <c r="I1981" s="145">
        <v>155.19999999999999</v>
      </c>
      <c r="J1981" s="145">
        <v>156</v>
      </c>
      <c r="K1981" s="145">
        <v>156</v>
      </c>
      <c r="L1981" s="104">
        <v>7000</v>
      </c>
      <c r="M1981" s="105">
        <f t="shared" si="1342"/>
        <v>15750</v>
      </c>
      <c r="N1981" s="106">
        <f t="shared" si="1343"/>
        <v>1.4634146341463414</v>
      </c>
    </row>
    <row r="1982" spans="1:14">
      <c r="A1982" s="144">
        <v>33</v>
      </c>
      <c r="B1982" s="140">
        <v>42833</v>
      </c>
      <c r="C1982" s="104" t="s">
        <v>20</v>
      </c>
      <c r="D1982" s="104" t="s">
        <v>21</v>
      </c>
      <c r="E1982" s="104" t="s">
        <v>162</v>
      </c>
      <c r="F1982" s="145">
        <v>434</v>
      </c>
      <c r="G1982" s="145">
        <v>428</v>
      </c>
      <c r="H1982" s="145">
        <v>437</v>
      </c>
      <c r="I1982" s="145">
        <v>440</v>
      </c>
      <c r="J1982" s="145">
        <v>443</v>
      </c>
      <c r="K1982" s="145">
        <v>437</v>
      </c>
      <c r="L1982" s="104">
        <v>1400</v>
      </c>
      <c r="M1982" s="105">
        <f t="shared" si="1342"/>
        <v>4200</v>
      </c>
      <c r="N1982" s="106">
        <f t="shared" si="1343"/>
        <v>0.69124423963133641</v>
      </c>
    </row>
    <row r="1983" spans="1:14">
      <c r="A1983" s="144">
        <v>34</v>
      </c>
      <c r="B1983" s="140">
        <v>42833</v>
      </c>
      <c r="C1983" s="104" t="s">
        <v>78</v>
      </c>
      <c r="D1983" s="104" t="s">
        <v>21</v>
      </c>
      <c r="E1983" s="104" t="s">
        <v>149</v>
      </c>
      <c r="F1983" s="145">
        <v>698.65</v>
      </c>
      <c r="G1983" s="145">
        <v>692</v>
      </c>
      <c r="H1983" s="145">
        <v>702</v>
      </c>
      <c r="I1983" s="145">
        <v>705</v>
      </c>
      <c r="J1983" s="145">
        <v>708</v>
      </c>
      <c r="K1983" s="145">
        <v>705</v>
      </c>
      <c r="L1983" s="104">
        <v>1200</v>
      </c>
      <c r="M1983" s="105">
        <f t="shared" si="1342"/>
        <v>7620.0000000000273</v>
      </c>
      <c r="N1983" s="106">
        <f t="shared" si="1343"/>
        <v>0.90889572747441827</v>
      </c>
    </row>
    <row r="1984" spans="1:14">
      <c r="A1984" s="144">
        <v>35</v>
      </c>
      <c r="B1984" s="140">
        <v>42832</v>
      </c>
      <c r="C1984" s="104" t="s">
        <v>78</v>
      </c>
      <c r="D1984" s="104" t="s">
        <v>21</v>
      </c>
      <c r="E1984" s="104" t="s">
        <v>163</v>
      </c>
      <c r="F1984" s="145">
        <v>505</v>
      </c>
      <c r="G1984" s="145">
        <v>501</v>
      </c>
      <c r="H1984" s="145">
        <v>507</v>
      </c>
      <c r="I1984" s="145">
        <v>509</v>
      </c>
      <c r="J1984" s="145">
        <v>511</v>
      </c>
      <c r="K1984" s="145">
        <v>507</v>
      </c>
      <c r="L1984" s="104">
        <v>2000</v>
      </c>
      <c r="M1984" s="105">
        <f t="shared" si="1342"/>
        <v>4000</v>
      </c>
      <c r="N1984" s="106">
        <f t="shared" si="1343"/>
        <v>0.39603960396039606</v>
      </c>
    </row>
    <row r="1985" spans="1:14">
      <c r="A1985" s="144">
        <v>36</v>
      </c>
      <c r="B1985" s="140">
        <v>42832</v>
      </c>
      <c r="C1985" s="104" t="s">
        <v>78</v>
      </c>
      <c r="D1985" s="104" t="s">
        <v>21</v>
      </c>
      <c r="E1985" s="104" t="s">
        <v>164</v>
      </c>
      <c r="F1985" s="145">
        <v>340</v>
      </c>
      <c r="G1985" s="145">
        <v>337</v>
      </c>
      <c r="H1985" s="145">
        <v>341.5</v>
      </c>
      <c r="I1985" s="145">
        <v>343</v>
      </c>
      <c r="J1985" s="145">
        <v>344.5</v>
      </c>
      <c r="K1985" s="145">
        <v>343</v>
      </c>
      <c r="L1985" s="104">
        <v>2500</v>
      </c>
      <c r="M1985" s="105">
        <f t="shared" si="1342"/>
        <v>7500</v>
      </c>
      <c r="N1985" s="106">
        <f t="shared" si="1343"/>
        <v>0.88235294117647056</v>
      </c>
    </row>
    <row r="1986" spans="1:14">
      <c r="A1986" s="144">
        <v>37</v>
      </c>
      <c r="B1986" s="140">
        <v>42831</v>
      </c>
      <c r="C1986" s="104" t="s">
        <v>78</v>
      </c>
      <c r="D1986" s="104" t="s">
        <v>47</v>
      </c>
      <c r="E1986" s="104" t="s">
        <v>165</v>
      </c>
      <c r="F1986" s="145">
        <v>782.5</v>
      </c>
      <c r="G1986" s="145">
        <v>789</v>
      </c>
      <c r="H1986" s="145">
        <v>779</v>
      </c>
      <c r="I1986" s="145">
        <v>776</v>
      </c>
      <c r="J1986" s="145">
        <v>773</v>
      </c>
      <c r="K1986" s="145">
        <v>773</v>
      </c>
      <c r="L1986" s="104">
        <v>1000</v>
      </c>
      <c r="M1986" s="105">
        <f t="shared" si="1342"/>
        <v>9500</v>
      </c>
      <c r="N1986" s="106">
        <f t="shared" si="1343"/>
        <v>1.2140575079872205</v>
      </c>
    </row>
    <row r="1987" spans="1:14">
      <c r="A1987" s="144">
        <v>38</v>
      </c>
      <c r="B1987" s="140">
        <v>42831</v>
      </c>
      <c r="C1987" s="104" t="s">
        <v>78</v>
      </c>
      <c r="D1987" s="104" t="s">
        <v>21</v>
      </c>
      <c r="E1987" s="104" t="s">
        <v>151</v>
      </c>
      <c r="F1987" s="145">
        <v>511.5</v>
      </c>
      <c r="G1987" s="145">
        <v>503</v>
      </c>
      <c r="H1987" s="145">
        <v>515</v>
      </c>
      <c r="I1987" s="145">
        <v>519</v>
      </c>
      <c r="J1987" s="145">
        <v>523</v>
      </c>
      <c r="K1987" s="145">
        <v>515</v>
      </c>
      <c r="L1987" s="104">
        <v>1200</v>
      </c>
      <c r="M1987" s="105">
        <f t="shared" si="1342"/>
        <v>4200</v>
      </c>
      <c r="N1987" s="106">
        <f t="shared" si="1343"/>
        <v>0.68426197458455518</v>
      </c>
    </row>
    <row r="1988" spans="1:14">
      <c r="A1988" s="144">
        <v>39</v>
      </c>
      <c r="B1988" s="140">
        <v>42831</v>
      </c>
      <c r="C1988" s="104" t="s">
        <v>78</v>
      </c>
      <c r="D1988" s="104" t="s">
        <v>21</v>
      </c>
      <c r="E1988" s="104" t="s">
        <v>118</v>
      </c>
      <c r="F1988" s="145">
        <v>130</v>
      </c>
      <c r="G1988" s="145">
        <v>129</v>
      </c>
      <c r="H1988" s="145">
        <v>130.5</v>
      </c>
      <c r="I1988" s="145">
        <v>131</v>
      </c>
      <c r="J1988" s="145">
        <v>131.5</v>
      </c>
      <c r="K1988" s="145">
        <v>131.5</v>
      </c>
      <c r="L1988" s="104">
        <v>9000</v>
      </c>
      <c r="M1988" s="105">
        <f t="shared" si="1342"/>
        <v>13500</v>
      </c>
      <c r="N1988" s="106">
        <f t="shared" si="1343"/>
        <v>1.1538461538461537</v>
      </c>
    </row>
    <row r="1989" spans="1:14">
      <c r="A1989" s="144">
        <v>40</v>
      </c>
      <c r="B1989" s="140">
        <v>42830</v>
      </c>
      <c r="C1989" s="104" t="s">
        <v>78</v>
      </c>
      <c r="D1989" s="104" t="s">
        <v>21</v>
      </c>
      <c r="E1989" s="104" t="s">
        <v>166</v>
      </c>
      <c r="F1989" s="145">
        <v>717.3</v>
      </c>
      <c r="G1989" s="145">
        <v>709</v>
      </c>
      <c r="H1989" s="145">
        <v>721</v>
      </c>
      <c r="I1989" s="145">
        <v>725</v>
      </c>
      <c r="J1989" s="145">
        <v>729</v>
      </c>
      <c r="K1989" s="145">
        <v>721</v>
      </c>
      <c r="L1989" s="104">
        <v>1000</v>
      </c>
      <c r="M1989" s="105">
        <f t="shared" si="1342"/>
        <v>3700.0000000000455</v>
      </c>
      <c r="N1989" s="106">
        <f t="shared" si="1343"/>
        <v>0.515823225986344</v>
      </c>
    </row>
    <row r="1990" spans="1:14">
      <c r="A1990" s="144">
        <v>41</v>
      </c>
      <c r="B1990" s="140">
        <v>42830</v>
      </c>
      <c r="C1990" s="104" t="s">
        <v>78</v>
      </c>
      <c r="D1990" s="104" t="s">
        <v>21</v>
      </c>
      <c r="E1990" s="104" t="s">
        <v>127</v>
      </c>
      <c r="F1990" s="145">
        <v>175</v>
      </c>
      <c r="G1990" s="145">
        <v>173</v>
      </c>
      <c r="H1990" s="145">
        <v>176</v>
      </c>
      <c r="I1990" s="145">
        <v>177</v>
      </c>
      <c r="J1990" s="145">
        <v>178</v>
      </c>
      <c r="K1990" s="145">
        <v>176</v>
      </c>
      <c r="L1990" s="104">
        <v>3500</v>
      </c>
      <c r="M1990" s="105">
        <f t="shared" si="1342"/>
        <v>3500</v>
      </c>
      <c r="N1990" s="106">
        <f t="shared" si="1343"/>
        <v>0.5714285714285714</v>
      </c>
    </row>
    <row r="1991" spans="1:14">
      <c r="A1991" s="144">
        <v>42</v>
      </c>
      <c r="B1991" s="140">
        <v>42829</v>
      </c>
      <c r="C1991" s="104" t="s">
        <v>78</v>
      </c>
      <c r="D1991" s="104" t="s">
        <v>21</v>
      </c>
      <c r="E1991" s="104" t="s">
        <v>167</v>
      </c>
      <c r="F1991" s="145">
        <v>544</v>
      </c>
      <c r="G1991" s="145">
        <v>539</v>
      </c>
      <c r="H1991" s="145">
        <v>547</v>
      </c>
      <c r="I1991" s="145">
        <v>550</v>
      </c>
      <c r="J1991" s="145">
        <v>553</v>
      </c>
      <c r="K1991" s="145">
        <v>547</v>
      </c>
      <c r="L1991" s="104">
        <v>1200</v>
      </c>
      <c r="M1991" s="105">
        <f t="shared" si="1342"/>
        <v>3600</v>
      </c>
      <c r="N1991" s="106">
        <f t="shared" si="1343"/>
        <v>0.55147058823529405</v>
      </c>
    </row>
    <row r="1992" spans="1:14">
      <c r="A1992" s="144">
        <v>43</v>
      </c>
      <c r="B1992" s="140">
        <v>42829</v>
      </c>
      <c r="C1992" s="104" t="s">
        <v>78</v>
      </c>
      <c r="D1992" s="104" t="s">
        <v>21</v>
      </c>
      <c r="E1992" s="104" t="s">
        <v>168</v>
      </c>
      <c r="F1992" s="145">
        <v>733</v>
      </c>
      <c r="G1992" s="145">
        <v>728</v>
      </c>
      <c r="H1992" s="145">
        <v>736</v>
      </c>
      <c r="I1992" s="145">
        <v>739</v>
      </c>
      <c r="J1992" s="145">
        <v>742</v>
      </c>
      <c r="K1992" s="145">
        <v>736</v>
      </c>
      <c r="L1992" s="104">
        <v>1400</v>
      </c>
      <c r="M1992" s="105">
        <f t="shared" si="1342"/>
        <v>4200</v>
      </c>
      <c r="N1992" s="106">
        <f t="shared" si="1343"/>
        <v>0.40927694406548432</v>
      </c>
    </row>
    <row r="1994" spans="1:14">
      <c r="A1994" s="107" t="s">
        <v>24</v>
      </c>
      <c r="B1994" s="108"/>
      <c r="C1994" s="109"/>
      <c r="D1994" s="110"/>
      <c r="E1994" s="111"/>
      <c r="F1994" s="111"/>
      <c r="G1994" s="112"/>
      <c r="H1994" s="111"/>
      <c r="I1994" s="111"/>
      <c r="J1994" s="111"/>
      <c r="K1994" s="111"/>
      <c r="M1994" s="113"/>
      <c r="N1994" s="141"/>
    </row>
    <row r="1995" spans="1:14">
      <c r="A1995" s="107" t="s">
        <v>25</v>
      </c>
      <c r="B1995" s="108"/>
      <c r="C1995" s="109"/>
      <c r="D1995" s="110"/>
      <c r="E1995" s="111"/>
      <c r="F1995" s="111"/>
      <c r="G1995" s="112"/>
      <c r="H1995" s="111"/>
      <c r="I1995" s="111"/>
      <c r="J1995" s="111"/>
      <c r="K1995" s="111"/>
      <c r="M1995" s="113"/>
      <c r="N1995" s="113"/>
    </row>
    <row r="1996" spans="1:14">
      <c r="A1996" s="107" t="s">
        <v>25</v>
      </c>
      <c r="B1996" s="108"/>
      <c r="C1996" s="109"/>
      <c r="D1996" s="110"/>
      <c r="E1996" s="111"/>
      <c r="F1996" s="111"/>
      <c r="G1996" s="112"/>
      <c r="H1996" s="111"/>
      <c r="I1996" s="111"/>
      <c r="J1996" s="111"/>
      <c r="K1996" s="111"/>
    </row>
    <row r="1997" spans="1:14" ht="19.5" thickBot="1">
      <c r="A1997" s="109"/>
      <c r="B1997" s="108"/>
      <c r="C1997" s="111"/>
      <c r="D1997" s="111"/>
      <c r="E1997" s="111"/>
      <c r="F1997" s="114"/>
      <c r="G1997" s="115"/>
      <c r="H1997" s="116" t="s">
        <v>26</v>
      </c>
      <c r="I1997" s="116"/>
      <c r="J1997" s="117"/>
      <c r="K1997" s="117"/>
    </row>
    <row r="1998" spans="1:14">
      <c r="A1998" s="109"/>
      <c r="B1998" s="108"/>
      <c r="C1998" s="177" t="s">
        <v>27</v>
      </c>
      <c r="D1998" s="177"/>
      <c r="E1998" s="118">
        <v>43</v>
      </c>
      <c r="F1998" s="119">
        <f>F1999+F2000+F2001+F2002+F2003+F2004</f>
        <v>100</v>
      </c>
      <c r="G1998" s="111">
        <v>43</v>
      </c>
      <c r="H1998" s="120">
        <f>G1999/G1998%</f>
        <v>88.372093023255815</v>
      </c>
      <c r="I1998" s="120"/>
      <c r="J1998" s="120"/>
      <c r="K1998" s="127"/>
      <c r="M1998" s="113"/>
      <c r="N1998" s="113"/>
    </row>
    <row r="1999" spans="1:14">
      <c r="A1999" s="109"/>
      <c r="B1999" s="108"/>
      <c r="C1999" s="178" t="s">
        <v>28</v>
      </c>
      <c r="D1999" s="178"/>
      <c r="E1999" s="121">
        <v>38</v>
      </c>
      <c r="F1999" s="122">
        <f>(E1999/E1998)*100</f>
        <v>88.372093023255815</v>
      </c>
      <c r="G1999" s="111">
        <v>38</v>
      </c>
      <c r="H1999" s="117"/>
      <c r="I1999" s="117"/>
      <c r="J1999" s="111"/>
      <c r="K1999" s="117"/>
      <c r="L1999" s="113"/>
      <c r="M1999" s="111" t="s">
        <v>29</v>
      </c>
      <c r="N1999" s="111"/>
    </row>
    <row r="2000" spans="1:14">
      <c r="A2000" s="123"/>
      <c r="B2000" s="108"/>
      <c r="C2000" s="178" t="s">
        <v>30</v>
      </c>
      <c r="D2000" s="178"/>
      <c r="E2000" s="121">
        <v>0</v>
      </c>
      <c r="F2000" s="122">
        <f>(E2000/E1998)*100</f>
        <v>0</v>
      </c>
      <c r="G2000" s="124"/>
      <c r="H2000" s="111"/>
      <c r="I2000" s="111"/>
      <c r="J2000" s="111"/>
      <c r="K2000" s="117"/>
      <c r="M2000" s="109"/>
      <c r="N2000" s="109"/>
    </row>
    <row r="2001" spans="1:14">
      <c r="A2001" s="123"/>
      <c r="B2001" s="108"/>
      <c r="C2001" s="178" t="s">
        <v>31</v>
      </c>
      <c r="D2001" s="178"/>
      <c r="E2001" s="121">
        <v>0</v>
      </c>
      <c r="F2001" s="122">
        <f>(E2001/E1998)*100</f>
        <v>0</v>
      </c>
      <c r="G2001" s="124"/>
      <c r="H2001" s="111"/>
      <c r="I2001" s="111"/>
      <c r="J2001" s="111"/>
      <c r="K2001" s="117"/>
    </row>
    <row r="2002" spans="1:14">
      <c r="A2002" s="123"/>
      <c r="B2002" s="108"/>
      <c r="C2002" s="178" t="s">
        <v>32</v>
      </c>
      <c r="D2002" s="178"/>
      <c r="E2002" s="121">
        <v>5</v>
      </c>
      <c r="F2002" s="122">
        <f>(E2002/E1998)*100</f>
        <v>11.627906976744185</v>
      </c>
      <c r="G2002" s="124"/>
      <c r="H2002" s="111" t="s">
        <v>33</v>
      </c>
      <c r="I2002" s="111"/>
      <c r="J2002" s="117"/>
      <c r="K2002" s="117"/>
    </row>
    <row r="2003" spans="1:14">
      <c r="A2003" s="123"/>
      <c r="B2003" s="108"/>
      <c r="C2003" s="178" t="s">
        <v>34</v>
      </c>
      <c r="D2003" s="178"/>
      <c r="E2003" s="121">
        <v>0</v>
      </c>
      <c r="F2003" s="122">
        <f>(E2003/E1998)*100</f>
        <v>0</v>
      </c>
      <c r="G2003" s="124"/>
      <c r="H2003" s="111"/>
      <c r="I2003" s="111"/>
      <c r="J2003" s="117"/>
      <c r="K2003" s="117"/>
    </row>
    <row r="2004" spans="1:14" ht="19.5" thickBot="1">
      <c r="A2004" s="123"/>
      <c r="B2004" s="108"/>
      <c r="C2004" s="179" t="s">
        <v>35</v>
      </c>
      <c r="D2004" s="179"/>
      <c r="E2004" s="125"/>
      <c r="F2004" s="126">
        <f>(E2004/E1998)*100</f>
        <v>0</v>
      </c>
      <c r="G2004" s="124"/>
      <c r="H2004" s="111"/>
      <c r="I2004" s="111"/>
      <c r="J2004" s="127"/>
      <c r="K2004" s="127"/>
      <c r="L2004" s="113"/>
    </row>
    <row r="2005" spans="1:14">
      <c r="A2005" s="128" t="s">
        <v>36</v>
      </c>
      <c r="B2005" s="108"/>
      <c r="C2005" s="109"/>
      <c r="D2005" s="109"/>
      <c r="E2005" s="111"/>
      <c r="F2005" s="111"/>
      <c r="G2005" s="112"/>
      <c r="H2005" s="129"/>
      <c r="I2005" s="129"/>
      <c r="J2005" s="129"/>
      <c r="K2005" s="111"/>
      <c r="M2005" s="133"/>
      <c r="N2005" s="133"/>
    </row>
    <row r="2006" spans="1:14">
      <c r="A2006" s="110" t="s">
        <v>37</v>
      </c>
      <c r="B2006" s="108"/>
      <c r="C2006" s="130"/>
      <c r="D2006" s="131"/>
      <c r="E2006" s="109"/>
      <c r="F2006" s="129"/>
      <c r="G2006" s="112"/>
      <c r="H2006" s="129"/>
      <c r="I2006" s="129"/>
      <c r="J2006" s="129"/>
      <c r="K2006" s="111"/>
      <c r="M2006" s="109"/>
      <c r="N2006" s="109"/>
    </row>
    <row r="2007" spans="1:14">
      <c r="A2007" s="110" t="s">
        <v>38</v>
      </c>
      <c r="B2007" s="108"/>
      <c r="C2007" s="109"/>
      <c r="D2007" s="131"/>
      <c r="E2007" s="109"/>
      <c r="F2007" s="129"/>
      <c r="G2007" s="112"/>
      <c r="H2007" s="117"/>
      <c r="I2007" s="117"/>
      <c r="J2007" s="117"/>
      <c r="K2007" s="111"/>
    </row>
    <row r="2008" spans="1:14">
      <c r="A2008" s="110" t="s">
        <v>39</v>
      </c>
      <c r="B2008" s="130"/>
      <c r="C2008" s="109"/>
      <c r="D2008" s="131"/>
      <c r="E2008" s="109"/>
      <c r="F2008" s="129"/>
      <c r="G2008" s="115"/>
      <c r="H2008" s="117"/>
      <c r="I2008" s="117"/>
      <c r="J2008" s="117"/>
      <c r="K2008" s="111"/>
    </row>
    <row r="2009" spans="1:14">
      <c r="A2009" s="110" t="s">
        <v>40</v>
      </c>
      <c r="B2009" s="123"/>
      <c r="C2009" s="109"/>
      <c r="D2009" s="132"/>
      <c r="E2009" s="129"/>
      <c r="F2009" s="129"/>
      <c r="G2009" s="115"/>
      <c r="H2009" s="117"/>
      <c r="I2009" s="117"/>
      <c r="J2009" s="117"/>
      <c r="K2009" s="129"/>
    </row>
    <row r="2011" spans="1:14">
      <c r="A2011" s="172" t="s">
        <v>0</v>
      </c>
      <c r="B2011" s="172"/>
      <c r="C2011" s="172"/>
      <c r="D2011" s="172"/>
      <c r="E2011" s="172"/>
      <c r="F2011" s="172"/>
      <c r="G2011" s="172"/>
      <c r="H2011" s="172"/>
      <c r="I2011" s="172"/>
      <c r="J2011" s="172"/>
      <c r="K2011" s="172"/>
      <c r="L2011" s="172"/>
      <c r="M2011" s="172"/>
      <c r="N2011" s="172"/>
    </row>
    <row r="2012" spans="1:14">
      <c r="A2012" s="172"/>
      <c r="B2012" s="172"/>
      <c r="C2012" s="172"/>
      <c r="D2012" s="172"/>
      <c r="E2012" s="172"/>
      <c r="F2012" s="172"/>
      <c r="G2012" s="172"/>
      <c r="H2012" s="172"/>
      <c r="I2012" s="172"/>
      <c r="J2012" s="172"/>
      <c r="K2012" s="172"/>
      <c r="L2012" s="172"/>
      <c r="M2012" s="172"/>
      <c r="N2012" s="172"/>
    </row>
    <row r="2013" spans="1:14">
      <c r="A2013" s="172"/>
      <c r="B2013" s="172"/>
      <c r="C2013" s="172"/>
      <c r="D2013" s="172"/>
      <c r="E2013" s="172"/>
      <c r="F2013" s="172"/>
      <c r="G2013" s="172"/>
      <c r="H2013" s="172"/>
      <c r="I2013" s="172"/>
      <c r="J2013" s="172"/>
      <c r="K2013" s="172"/>
      <c r="L2013" s="172"/>
      <c r="M2013" s="172"/>
      <c r="N2013" s="172"/>
    </row>
    <row r="2014" spans="1:14">
      <c r="A2014" s="173" t="s">
        <v>1</v>
      </c>
      <c r="B2014" s="173"/>
      <c r="C2014" s="173"/>
      <c r="D2014" s="173"/>
      <c r="E2014" s="173"/>
      <c r="F2014" s="173"/>
      <c r="G2014" s="173"/>
      <c r="H2014" s="173"/>
      <c r="I2014" s="173"/>
      <c r="J2014" s="173"/>
      <c r="K2014" s="173"/>
      <c r="L2014" s="173"/>
      <c r="M2014" s="173"/>
      <c r="N2014" s="173"/>
    </row>
    <row r="2015" spans="1:14">
      <c r="A2015" s="173" t="s">
        <v>2</v>
      </c>
      <c r="B2015" s="173"/>
      <c r="C2015" s="173"/>
      <c r="D2015" s="173"/>
      <c r="E2015" s="173"/>
      <c r="F2015" s="173"/>
      <c r="G2015" s="173"/>
      <c r="H2015" s="173"/>
      <c r="I2015" s="173"/>
      <c r="J2015" s="173"/>
      <c r="K2015" s="173"/>
      <c r="L2015" s="173"/>
      <c r="M2015" s="173"/>
      <c r="N2015" s="173"/>
    </row>
    <row r="2016" spans="1:14" ht="19.5" thickBot="1">
      <c r="A2016" s="174" t="s">
        <v>3</v>
      </c>
      <c r="B2016" s="174"/>
      <c r="C2016" s="174"/>
      <c r="D2016" s="174"/>
      <c r="E2016" s="174"/>
      <c r="F2016" s="174"/>
      <c r="G2016" s="174"/>
      <c r="H2016" s="174"/>
      <c r="I2016" s="174"/>
      <c r="J2016" s="174"/>
      <c r="K2016" s="174"/>
      <c r="L2016" s="174"/>
      <c r="M2016" s="174"/>
      <c r="N2016" s="174"/>
    </row>
    <row r="2017" spans="1:14">
      <c r="A2017" s="147"/>
      <c r="B2017" s="148"/>
      <c r="C2017" s="148"/>
      <c r="D2017" s="148"/>
      <c r="E2017" s="148"/>
      <c r="F2017" s="148"/>
      <c r="G2017" s="148"/>
      <c r="H2017" s="148"/>
      <c r="I2017" s="148"/>
      <c r="J2017" s="148"/>
      <c r="K2017" s="148"/>
      <c r="L2017" s="148"/>
      <c r="M2017" s="148"/>
      <c r="N2017" s="149"/>
    </row>
    <row r="2018" spans="1:14">
      <c r="A2018" s="162" t="s">
        <v>169</v>
      </c>
      <c r="B2018" s="162"/>
      <c r="C2018" s="162"/>
      <c r="D2018" s="162"/>
      <c r="E2018" s="162"/>
      <c r="F2018" s="162"/>
      <c r="G2018" s="162"/>
      <c r="H2018" s="162"/>
      <c r="I2018" s="162"/>
      <c r="J2018" s="162"/>
      <c r="K2018" s="162"/>
      <c r="L2018" s="162"/>
      <c r="M2018" s="162"/>
      <c r="N2018" s="162"/>
    </row>
    <row r="2019" spans="1:14">
      <c r="A2019" s="162" t="s">
        <v>5</v>
      </c>
      <c r="B2019" s="162"/>
      <c r="C2019" s="162"/>
      <c r="D2019" s="162"/>
      <c r="E2019" s="162"/>
      <c r="F2019" s="162"/>
      <c r="G2019" s="162"/>
      <c r="H2019" s="162"/>
      <c r="I2019" s="162"/>
      <c r="J2019" s="162"/>
      <c r="K2019" s="162"/>
      <c r="L2019" s="162"/>
      <c r="M2019" s="162"/>
      <c r="N2019" s="162"/>
    </row>
    <row r="2020" spans="1:14" ht="36">
      <c r="A2020" s="150" t="s">
        <v>6</v>
      </c>
      <c r="B2020" s="151" t="s">
        <v>7</v>
      </c>
      <c r="C2020" s="151" t="s">
        <v>8</v>
      </c>
      <c r="D2020" s="150" t="s">
        <v>9</v>
      </c>
      <c r="E2020" s="150" t="s">
        <v>10</v>
      </c>
      <c r="F2020" s="151" t="s">
        <v>11</v>
      </c>
      <c r="G2020" s="151" t="s">
        <v>12</v>
      </c>
      <c r="H2020" s="151" t="s">
        <v>13</v>
      </c>
      <c r="I2020" s="151" t="s">
        <v>14</v>
      </c>
      <c r="J2020" s="151" t="s">
        <v>15</v>
      </c>
      <c r="K2020" s="152" t="s">
        <v>16</v>
      </c>
      <c r="L2020" s="151" t="s">
        <v>17</v>
      </c>
      <c r="M2020" s="151" t="s">
        <v>18</v>
      </c>
      <c r="N2020" s="151" t="s">
        <v>19</v>
      </c>
    </row>
    <row r="2021" spans="1:14">
      <c r="A2021" s="153"/>
      <c r="B2021" s="154"/>
      <c r="C2021" s="154"/>
      <c r="D2021" s="153"/>
      <c r="E2021" s="153"/>
      <c r="F2021" s="155"/>
      <c r="G2021" s="155"/>
      <c r="H2021" s="154"/>
      <c r="I2021" s="154"/>
      <c r="J2021" s="154"/>
      <c r="K2021" s="156"/>
      <c r="L2021" s="154"/>
      <c r="M2021" s="154"/>
      <c r="N2021" s="154"/>
    </row>
    <row r="2022" spans="1:14">
      <c r="A2022" s="144">
        <v>1</v>
      </c>
      <c r="B2022" s="140">
        <v>42825</v>
      </c>
      <c r="C2022" s="104" t="s">
        <v>78</v>
      </c>
      <c r="D2022" s="104" t="s">
        <v>21</v>
      </c>
      <c r="E2022" s="104" t="s">
        <v>170</v>
      </c>
      <c r="F2022" s="145">
        <v>225.3</v>
      </c>
      <c r="G2022" s="145">
        <v>223</v>
      </c>
      <c r="H2022" s="145">
        <v>226.3</v>
      </c>
      <c r="I2022" s="145">
        <v>227.3</v>
      </c>
      <c r="J2022" s="145">
        <v>228.3</v>
      </c>
      <c r="K2022" s="145">
        <v>226.3</v>
      </c>
      <c r="L2022" s="104">
        <v>4000</v>
      </c>
      <c r="M2022" s="105">
        <f t="shared" ref="M2022:M2053" si="1344">IF(D2022="BUY",(K2022-F2022)*(L2022),(F2022-K2022)*(L2022))</f>
        <v>4000</v>
      </c>
      <c r="N2022" s="106">
        <f t="shared" ref="N2022:N2071" si="1345">M2022/(L2022)/F2022%</f>
        <v>0.44385264092321347</v>
      </c>
    </row>
    <row r="2023" spans="1:14">
      <c r="A2023" s="144">
        <v>2</v>
      </c>
      <c r="B2023" s="140">
        <v>42825</v>
      </c>
      <c r="C2023" s="104" t="s">
        <v>78</v>
      </c>
      <c r="D2023" s="104" t="s">
        <v>21</v>
      </c>
      <c r="E2023" s="104" t="s">
        <v>171</v>
      </c>
      <c r="F2023" s="145">
        <v>527.15</v>
      </c>
      <c r="G2023" s="145">
        <v>524</v>
      </c>
      <c r="H2023" s="145">
        <v>529.20000000000005</v>
      </c>
      <c r="I2023" s="145">
        <v>531.20000000000005</v>
      </c>
      <c r="J2023" s="145">
        <v>533.20000000000005</v>
      </c>
      <c r="K2023" s="145">
        <v>531</v>
      </c>
      <c r="L2023" s="104">
        <v>2100</v>
      </c>
      <c r="M2023" s="105">
        <f t="shared" si="1344"/>
        <v>8085.0000000000473</v>
      </c>
      <c r="N2023" s="106">
        <f t="shared" si="1345"/>
        <v>0.73034240728445854</v>
      </c>
    </row>
    <row r="2024" spans="1:14">
      <c r="A2024" s="144">
        <v>3</v>
      </c>
      <c r="B2024" s="140">
        <v>42824</v>
      </c>
      <c r="C2024" s="104" t="s">
        <v>78</v>
      </c>
      <c r="D2024" s="104" t="s">
        <v>21</v>
      </c>
      <c r="E2024" s="104" t="s">
        <v>172</v>
      </c>
      <c r="F2024" s="145">
        <v>924</v>
      </c>
      <c r="G2024" s="145">
        <v>914</v>
      </c>
      <c r="H2024" s="145">
        <v>928</v>
      </c>
      <c r="I2024" s="145">
        <v>933</v>
      </c>
      <c r="J2024" s="145">
        <v>938</v>
      </c>
      <c r="K2024" s="145">
        <v>919</v>
      </c>
      <c r="L2024" s="104">
        <v>600</v>
      </c>
      <c r="M2024" s="105">
        <f t="shared" si="1344"/>
        <v>-3000</v>
      </c>
      <c r="N2024" s="146">
        <f t="shared" si="1345"/>
        <v>-0.54112554112554112</v>
      </c>
    </row>
    <row r="2025" spans="1:14">
      <c r="A2025" s="144">
        <v>4</v>
      </c>
      <c r="B2025" s="140">
        <v>42824</v>
      </c>
      <c r="C2025" s="104" t="s">
        <v>78</v>
      </c>
      <c r="D2025" s="104" t="s">
        <v>21</v>
      </c>
      <c r="E2025" s="104" t="s">
        <v>80</v>
      </c>
      <c r="F2025" s="145">
        <v>332</v>
      </c>
      <c r="G2025" s="145">
        <v>329</v>
      </c>
      <c r="H2025" s="145">
        <v>333.5</v>
      </c>
      <c r="I2025" s="145">
        <v>335</v>
      </c>
      <c r="J2025" s="145">
        <v>336.5</v>
      </c>
      <c r="K2025" s="145">
        <v>336.5</v>
      </c>
      <c r="L2025" s="104">
        <v>2500</v>
      </c>
      <c r="M2025" s="105">
        <f t="shared" si="1344"/>
        <v>11250</v>
      </c>
      <c r="N2025" s="106">
        <f t="shared" si="1345"/>
        <v>1.3554216867469879</v>
      </c>
    </row>
    <row r="2026" spans="1:14">
      <c r="A2026" s="144">
        <v>5</v>
      </c>
      <c r="B2026" s="140">
        <v>42824</v>
      </c>
      <c r="C2026" s="104" t="s">
        <v>78</v>
      </c>
      <c r="D2026" s="104" t="s">
        <v>47</v>
      </c>
      <c r="E2026" s="104" t="s">
        <v>65</v>
      </c>
      <c r="F2026" s="145">
        <v>251.8</v>
      </c>
      <c r="G2026" s="145">
        <v>254</v>
      </c>
      <c r="H2026" s="145">
        <v>250.5</v>
      </c>
      <c r="I2026" s="145">
        <v>249.5</v>
      </c>
      <c r="J2026" s="145">
        <v>248.5</v>
      </c>
      <c r="K2026" s="145">
        <v>250.5</v>
      </c>
      <c r="L2026" s="104">
        <v>3500</v>
      </c>
      <c r="M2026" s="105">
        <f t="shared" si="1344"/>
        <v>4550.00000000004</v>
      </c>
      <c r="N2026" s="106">
        <f t="shared" si="1345"/>
        <v>0.51628276409849538</v>
      </c>
    </row>
    <row r="2027" spans="1:14">
      <c r="A2027" s="144">
        <v>6</v>
      </c>
      <c r="B2027" s="140">
        <v>42823</v>
      </c>
      <c r="C2027" s="104" t="s">
        <v>78</v>
      </c>
      <c r="D2027" s="104" t="s">
        <v>21</v>
      </c>
      <c r="E2027" s="104" t="s">
        <v>173</v>
      </c>
      <c r="F2027" s="145">
        <v>21310</v>
      </c>
      <c r="G2027" s="145">
        <v>21100</v>
      </c>
      <c r="H2027" s="145">
        <v>21430</v>
      </c>
      <c r="I2027" s="145">
        <v>21550</v>
      </c>
      <c r="J2027" s="145">
        <v>21670</v>
      </c>
      <c r="K2027" s="145">
        <v>21422</v>
      </c>
      <c r="L2027" s="104">
        <v>40</v>
      </c>
      <c r="M2027" s="105">
        <f t="shared" si="1344"/>
        <v>4480</v>
      </c>
      <c r="N2027" s="106">
        <f t="shared" si="1345"/>
        <v>0.52557484748944161</v>
      </c>
    </row>
    <row r="2028" spans="1:14">
      <c r="A2028" s="144">
        <v>7</v>
      </c>
      <c r="B2028" s="140">
        <v>42823</v>
      </c>
      <c r="C2028" s="104" t="s">
        <v>78</v>
      </c>
      <c r="D2028" s="104" t="s">
        <v>47</v>
      </c>
      <c r="E2028" s="104" t="s">
        <v>174</v>
      </c>
      <c r="F2028" s="145">
        <v>187.2</v>
      </c>
      <c r="G2028" s="145">
        <v>189</v>
      </c>
      <c r="H2028" s="145">
        <v>186</v>
      </c>
      <c r="I2028" s="145">
        <v>185</v>
      </c>
      <c r="J2028" s="145">
        <v>184</v>
      </c>
      <c r="K2028" s="145">
        <v>187</v>
      </c>
      <c r="L2028" s="104">
        <v>3750</v>
      </c>
      <c r="M2028" s="105">
        <f t="shared" si="1344"/>
        <v>749.99999999995737</v>
      </c>
      <c r="N2028" s="106">
        <f t="shared" si="1345"/>
        <v>0.10683760683760077</v>
      </c>
    </row>
    <row r="2029" spans="1:14">
      <c r="A2029" s="144">
        <v>8</v>
      </c>
      <c r="B2029" s="140">
        <v>42823</v>
      </c>
      <c r="C2029" s="104" t="s">
        <v>78</v>
      </c>
      <c r="D2029" s="104" t="s">
        <v>21</v>
      </c>
      <c r="E2029" s="104" t="s">
        <v>52</v>
      </c>
      <c r="F2029" s="145">
        <v>286.2</v>
      </c>
      <c r="G2029" s="145">
        <v>285.2</v>
      </c>
      <c r="H2029" s="145">
        <v>287.2</v>
      </c>
      <c r="I2029" s="145">
        <v>288.2</v>
      </c>
      <c r="J2029" s="145">
        <v>289.2</v>
      </c>
      <c r="K2029" s="145">
        <v>289.2</v>
      </c>
      <c r="L2029" s="104">
        <v>3000</v>
      </c>
      <c r="M2029" s="105">
        <f t="shared" si="1344"/>
        <v>9000</v>
      </c>
      <c r="N2029" s="106">
        <f t="shared" si="1345"/>
        <v>1.0482180293501049</v>
      </c>
    </row>
    <row r="2030" spans="1:14">
      <c r="A2030" s="144">
        <v>9</v>
      </c>
      <c r="B2030" s="140">
        <v>42823</v>
      </c>
      <c r="C2030" s="104" t="s">
        <v>78</v>
      </c>
      <c r="D2030" s="104" t="s">
        <v>21</v>
      </c>
      <c r="E2030" s="104" t="s">
        <v>131</v>
      </c>
      <c r="F2030" s="145">
        <v>327.75</v>
      </c>
      <c r="G2030" s="145">
        <v>323.5</v>
      </c>
      <c r="H2030" s="145">
        <v>329</v>
      </c>
      <c r="I2030" s="145">
        <v>331</v>
      </c>
      <c r="J2030" s="145">
        <v>333</v>
      </c>
      <c r="K2030" s="145">
        <v>333</v>
      </c>
      <c r="L2030" s="104">
        <v>1600</v>
      </c>
      <c r="M2030" s="105">
        <f t="shared" si="1344"/>
        <v>8400</v>
      </c>
      <c r="N2030" s="106">
        <f t="shared" si="1345"/>
        <v>1.6018306636155608</v>
      </c>
    </row>
    <row r="2031" spans="1:14">
      <c r="A2031" s="144">
        <v>10</v>
      </c>
      <c r="B2031" s="140">
        <v>42822</v>
      </c>
      <c r="C2031" s="104" t="s">
        <v>78</v>
      </c>
      <c r="D2031" s="104" t="s">
        <v>21</v>
      </c>
      <c r="E2031" s="104" t="s">
        <v>96</v>
      </c>
      <c r="F2031" s="145">
        <v>367</v>
      </c>
      <c r="G2031" s="145">
        <v>365</v>
      </c>
      <c r="H2031" s="145">
        <v>368</v>
      </c>
      <c r="I2031" s="145">
        <v>369</v>
      </c>
      <c r="J2031" s="145">
        <v>370</v>
      </c>
      <c r="K2031" s="145">
        <v>369</v>
      </c>
      <c r="L2031" s="104">
        <v>3000</v>
      </c>
      <c r="M2031" s="105">
        <f t="shared" si="1344"/>
        <v>6000</v>
      </c>
      <c r="N2031" s="106">
        <f t="shared" si="1345"/>
        <v>0.54495912806539515</v>
      </c>
    </row>
    <row r="2032" spans="1:14">
      <c r="A2032" s="144">
        <v>11</v>
      </c>
      <c r="B2032" s="140">
        <v>42822</v>
      </c>
      <c r="C2032" s="104" t="s">
        <v>78</v>
      </c>
      <c r="D2032" s="104" t="s">
        <v>21</v>
      </c>
      <c r="E2032" s="104" t="s">
        <v>175</v>
      </c>
      <c r="F2032" s="145">
        <v>1491.3</v>
      </c>
      <c r="G2032" s="145">
        <v>1467</v>
      </c>
      <c r="H2032" s="145">
        <v>1498</v>
      </c>
      <c r="I2032" s="145">
        <v>1505</v>
      </c>
      <c r="J2032" s="145">
        <v>1515</v>
      </c>
      <c r="K2032" s="145">
        <v>1505</v>
      </c>
      <c r="L2032" s="104">
        <v>500</v>
      </c>
      <c r="M2032" s="105">
        <f t="shared" si="1344"/>
        <v>6850.0000000000227</v>
      </c>
      <c r="N2032" s="106">
        <f t="shared" si="1345"/>
        <v>0.91866157044189933</v>
      </c>
    </row>
    <row r="2033" spans="1:14">
      <c r="A2033" s="144">
        <v>12</v>
      </c>
      <c r="B2033" s="140">
        <v>42822</v>
      </c>
      <c r="C2033" s="104" t="s">
        <v>78</v>
      </c>
      <c r="D2033" s="104" t="s">
        <v>47</v>
      </c>
      <c r="E2033" s="104" t="s">
        <v>176</v>
      </c>
      <c r="F2033" s="145">
        <v>465</v>
      </c>
      <c r="G2033" s="145">
        <v>470</v>
      </c>
      <c r="H2033" s="145">
        <v>462</v>
      </c>
      <c r="I2033" s="145">
        <v>459</v>
      </c>
      <c r="J2033" s="145">
        <v>456</v>
      </c>
      <c r="K2033" s="145">
        <v>456</v>
      </c>
      <c r="L2033" s="104">
        <v>1100</v>
      </c>
      <c r="M2033" s="105">
        <f t="shared" si="1344"/>
        <v>9900</v>
      </c>
      <c r="N2033" s="106">
        <f t="shared" si="1345"/>
        <v>1.9354838709677418</v>
      </c>
    </row>
    <row r="2034" spans="1:14">
      <c r="A2034" s="144">
        <v>13</v>
      </c>
      <c r="B2034" s="140">
        <v>42822</v>
      </c>
      <c r="C2034" s="104" t="s">
        <v>78</v>
      </c>
      <c r="D2034" s="104" t="s">
        <v>21</v>
      </c>
      <c r="E2034" s="104" t="s">
        <v>177</v>
      </c>
      <c r="F2034" s="145">
        <v>174</v>
      </c>
      <c r="G2034" s="145">
        <v>172.5</v>
      </c>
      <c r="H2034" s="145">
        <v>175</v>
      </c>
      <c r="I2034" s="145">
        <v>176</v>
      </c>
      <c r="J2034" s="145">
        <v>177</v>
      </c>
      <c r="K2034" s="145">
        <v>173.65</v>
      </c>
      <c r="L2034" s="104">
        <v>3500</v>
      </c>
      <c r="M2034" s="105">
        <f t="shared" si="1344"/>
        <v>-1224.99999999998</v>
      </c>
      <c r="N2034" s="146">
        <f t="shared" si="1345"/>
        <v>-0.20114942528735302</v>
      </c>
    </row>
    <row r="2035" spans="1:14">
      <c r="A2035" s="144">
        <v>14</v>
      </c>
      <c r="B2035" s="140">
        <v>42821</v>
      </c>
      <c r="C2035" s="104" t="s">
        <v>78</v>
      </c>
      <c r="D2035" s="104" t="s">
        <v>21</v>
      </c>
      <c r="E2035" s="104" t="s">
        <v>52</v>
      </c>
      <c r="F2035" s="145">
        <v>281</v>
      </c>
      <c r="G2035" s="145">
        <v>279</v>
      </c>
      <c r="H2035" s="145">
        <v>282</v>
      </c>
      <c r="I2035" s="145">
        <v>283</v>
      </c>
      <c r="J2035" s="145">
        <v>284</v>
      </c>
      <c r="K2035" s="145">
        <v>282</v>
      </c>
      <c r="L2035" s="104">
        <v>3000</v>
      </c>
      <c r="M2035" s="105">
        <f t="shared" si="1344"/>
        <v>3000</v>
      </c>
      <c r="N2035" s="106">
        <f t="shared" si="1345"/>
        <v>0.35587188612099646</v>
      </c>
    </row>
    <row r="2036" spans="1:14">
      <c r="A2036" s="144">
        <v>15</v>
      </c>
      <c r="B2036" s="140">
        <v>42821</v>
      </c>
      <c r="C2036" s="104" t="s">
        <v>78</v>
      </c>
      <c r="D2036" s="104" t="s">
        <v>21</v>
      </c>
      <c r="E2036" s="104" t="s">
        <v>178</v>
      </c>
      <c r="F2036" s="145">
        <v>404</v>
      </c>
      <c r="G2036" s="145">
        <v>400</v>
      </c>
      <c r="H2036" s="145">
        <v>406</v>
      </c>
      <c r="I2036" s="145">
        <v>408</v>
      </c>
      <c r="J2036" s="145">
        <v>410</v>
      </c>
      <c r="K2036" s="145">
        <v>406</v>
      </c>
      <c r="L2036" s="104">
        <v>1500</v>
      </c>
      <c r="M2036" s="105">
        <f t="shared" si="1344"/>
        <v>3000</v>
      </c>
      <c r="N2036" s="106">
        <f t="shared" si="1345"/>
        <v>0.49504950495049505</v>
      </c>
    </row>
    <row r="2037" spans="1:14">
      <c r="A2037" s="144">
        <v>16</v>
      </c>
      <c r="B2037" s="140">
        <v>42818</v>
      </c>
      <c r="C2037" s="104" t="s">
        <v>78</v>
      </c>
      <c r="D2037" s="104" t="s">
        <v>21</v>
      </c>
      <c r="E2037" s="104" t="s">
        <v>179</v>
      </c>
      <c r="F2037" s="145">
        <v>452.5</v>
      </c>
      <c r="G2037" s="145">
        <v>449</v>
      </c>
      <c r="H2037" s="145">
        <v>454.5</v>
      </c>
      <c r="I2037" s="145">
        <v>456.5</v>
      </c>
      <c r="J2037" s="145">
        <v>458.5</v>
      </c>
      <c r="K2037" s="145">
        <v>456.5</v>
      </c>
      <c r="L2037" s="104">
        <v>1600</v>
      </c>
      <c r="M2037" s="105">
        <f t="shared" si="1344"/>
        <v>6400</v>
      </c>
      <c r="N2037" s="106">
        <f t="shared" si="1345"/>
        <v>0.88397790055248615</v>
      </c>
    </row>
    <row r="2038" spans="1:14">
      <c r="A2038" s="144">
        <v>17</v>
      </c>
      <c r="B2038" s="140">
        <v>42818</v>
      </c>
      <c r="C2038" s="104" t="s">
        <v>78</v>
      </c>
      <c r="D2038" s="104" t="s">
        <v>21</v>
      </c>
      <c r="E2038" s="104" t="s">
        <v>53</v>
      </c>
      <c r="F2038" s="145">
        <v>139</v>
      </c>
      <c r="G2038" s="145">
        <v>137.5</v>
      </c>
      <c r="H2038" s="145">
        <v>140</v>
      </c>
      <c r="I2038" s="145">
        <v>141</v>
      </c>
      <c r="J2038" s="145">
        <v>142</v>
      </c>
      <c r="K2038" s="145">
        <v>142</v>
      </c>
      <c r="L2038" s="104">
        <v>7000</v>
      </c>
      <c r="M2038" s="105">
        <f t="shared" si="1344"/>
        <v>21000</v>
      </c>
      <c r="N2038" s="106">
        <f t="shared" si="1345"/>
        <v>2.1582733812949644</v>
      </c>
    </row>
    <row r="2039" spans="1:14">
      <c r="A2039" s="144">
        <v>18</v>
      </c>
      <c r="B2039" s="140">
        <v>42818</v>
      </c>
      <c r="C2039" s="104" t="s">
        <v>78</v>
      </c>
      <c r="D2039" s="104" t="s">
        <v>21</v>
      </c>
      <c r="E2039" s="104" t="s">
        <v>180</v>
      </c>
      <c r="F2039" s="145">
        <v>202</v>
      </c>
      <c r="G2039" s="145">
        <v>200</v>
      </c>
      <c r="H2039" s="145">
        <v>203</v>
      </c>
      <c r="I2039" s="145">
        <v>204</v>
      </c>
      <c r="J2039" s="145">
        <v>205</v>
      </c>
      <c r="K2039" s="145">
        <v>205</v>
      </c>
      <c r="L2039" s="104">
        <v>3500</v>
      </c>
      <c r="M2039" s="105">
        <f t="shared" si="1344"/>
        <v>10500</v>
      </c>
      <c r="N2039" s="106">
        <f t="shared" si="1345"/>
        <v>1.4851485148514851</v>
      </c>
    </row>
    <row r="2040" spans="1:14">
      <c r="A2040" s="144">
        <v>19</v>
      </c>
      <c r="B2040" s="140">
        <v>42817</v>
      </c>
      <c r="C2040" s="104" t="s">
        <v>78</v>
      </c>
      <c r="D2040" s="104" t="s">
        <v>21</v>
      </c>
      <c r="E2040" s="104" t="s">
        <v>181</v>
      </c>
      <c r="F2040" s="145">
        <v>1095</v>
      </c>
      <c r="G2040" s="145">
        <v>1085</v>
      </c>
      <c r="H2040" s="145">
        <v>1100</v>
      </c>
      <c r="I2040" s="145">
        <v>1105</v>
      </c>
      <c r="J2040" s="145">
        <v>1110</v>
      </c>
      <c r="K2040" s="145">
        <v>1092</v>
      </c>
      <c r="L2040" s="104">
        <v>750</v>
      </c>
      <c r="M2040" s="105">
        <f t="shared" si="1344"/>
        <v>-2250</v>
      </c>
      <c r="N2040" s="146">
        <f t="shared" si="1345"/>
        <v>-0.27397260273972607</v>
      </c>
    </row>
    <row r="2041" spans="1:14">
      <c r="A2041" s="144">
        <v>20</v>
      </c>
      <c r="B2041" s="140">
        <v>42817</v>
      </c>
      <c r="C2041" s="104" t="s">
        <v>78</v>
      </c>
      <c r="D2041" s="104" t="s">
        <v>47</v>
      </c>
      <c r="E2041" s="104" t="s">
        <v>177</v>
      </c>
      <c r="F2041" s="145">
        <v>161</v>
      </c>
      <c r="G2041" s="145">
        <v>163</v>
      </c>
      <c r="H2041" s="145">
        <v>160</v>
      </c>
      <c r="I2041" s="145">
        <v>159</v>
      </c>
      <c r="J2041" s="145">
        <v>158</v>
      </c>
      <c r="K2041" s="145">
        <v>163</v>
      </c>
      <c r="L2041" s="104">
        <v>3500</v>
      </c>
      <c r="M2041" s="105">
        <f t="shared" si="1344"/>
        <v>-7000</v>
      </c>
      <c r="N2041" s="146">
        <f t="shared" si="1345"/>
        <v>-1.2422360248447204</v>
      </c>
    </row>
    <row r="2042" spans="1:14">
      <c r="A2042" s="144">
        <v>21</v>
      </c>
      <c r="B2042" s="140">
        <v>42817</v>
      </c>
      <c r="C2042" s="104" t="s">
        <v>78</v>
      </c>
      <c r="D2042" s="104" t="s">
        <v>21</v>
      </c>
      <c r="E2042" s="104" t="s">
        <v>182</v>
      </c>
      <c r="F2042" s="145">
        <v>576</v>
      </c>
      <c r="G2042" s="145">
        <v>570</v>
      </c>
      <c r="H2042" s="145">
        <v>579</v>
      </c>
      <c r="I2042" s="145">
        <v>583</v>
      </c>
      <c r="J2042" s="145">
        <v>586</v>
      </c>
      <c r="K2042" s="145">
        <v>579</v>
      </c>
      <c r="L2042" s="104">
        <v>1300</v>
      </c>
      <c r="M2042" s="105">
        <f t="shared" si="1344"/>
        <v>3900</v>
      </c>
      <c r="N2042" s="106">
        <f t="shared" si="1345"/>
        <v>0.52083333333333337</v>
      </c>
    </row>
    <row r="2043" spans="1:14">
      <c r="A2043" s="144">
        <v>22</v>
      </c>
      <c r="B2043" s="140">
        <v>42816</v>
      </c>
      <c r="C2043" s="104" t="s">
        <v>78</v>
      </c>
      <c r="D2043" s="104" t="s">
        <v>21</v>
      </c>
      <c r="E2043" s="104" t="s">
        <v>183</v>
      </c>
      <c r="F2043" s="145">
        <v>285.3</v>
      </c>
      <c r="G2043" s="145">
        <v>282.3</v>
      </c>
      <c r="H2043" s="145">
        <v>287.3</v>
      </c>
      <c r="I2043" s="145">
        <v>289.3</v>
      </c>
      <c r="J2043" s="145">
        <v>291.3</v>
      </c>
      <c r="K2043" s="145">
        <v>283</v>
      </c>
      <c r="L2043" s="104">
        <v>2500</v>
      </c>
      <c r="M2043" s="105">
        <f t="shared" si="1344"/>
        <v>-5750.0000000000282</v>
      </c>
      <c r="N2043" s="146">
        <f t="shared" si="1345"/>
        <v>-0.80616894497021074</v>
      </c>
    </row>
    <row r="2044" spans="1:14">
      <c r="A2044" s="144">
        <v>23</v>
      </c>
      <c r="B2044" s="140">
        <v>42816</v>
      </c>
      <c r="C2044" s="104" t="s">
        <v>78</v>
      </c>
      <c r="D2044" s="104" t="s">
        <v>47</v>
      </c>
      <c r="E2044" s="104" t="s">
        <v>120</v>
      </c>
      <c r="F2044" s="145">
        <v>267.5</v>
      </c>
      <c r="G2044" s="145">
        <v>270.5</v>
      </c>
      <c r="H2044" s="145">
        <v>265.5</v>
      </c>
      <c r="I2044" s="145">
        <v>263.5</v>
      </c>
      <c r="J2044" s="145">
        <v>261.5</v>
      </c>
      <c r="K2044" s="145">
        <v>265.5</v>
      </c>
      <c r="L2044" s="104">
        <v>2500</v>
      </c>
      <c r="M2044" s="105">
        <f t="shared" si="1344"/>
        <v>5000</v>
      </c>
      <c r="N2044" s="106">
        <f t="shared" si="1345"/>
        <v>0.74766355140186924</v>
      </c>
    </row>
    <row r="2045" spans="1:14">
      <c r="A2045" s="144">
        <v>24</v>
      </c>
      <c r="B2045" s="140">
        <v>42816</v>
      </c>
      <c r="C2045" s="104" t="s">
        <v>78</v>
      </c>
      <c r="D2045" s="104" t="s">
        <v>47</v>
      </c>
      <c r="E2045" s="104" t="s">
        <v>53</v>
      </c>
      <c r="F2045" s="145">
        <v>139</v>
      </c>
      <c r="G2045" s="145">
        <v>140</v>
      </c>
      <c r="H2045" s="145">
        <v>138.5</v>
      </c>
      <c r="I2045" s="145">
        <v>138</v>
      </c>
      <c r="J2045" s="145">
        <v>137.5</v>
      </c>
      <c r="K2045" s="145">
        <v>137.5</v>
      </c>
      <c r="L2045" s="104">
        <v>7000</v>
      </c>
      <c r="M2045" s="105">
        <f t="shared" si="1344"/>
        <v>10500</v>
      </c>
      <c r="N2045" s="106">
        <f t="shared" si="1345"/>
        <v>1.0791366906474822</v>
      </c>
    </row>
    <row r="2046" spans="1:14">
      <c r="A2046" s="144">
        <v>25</v>
      </c>
      <c r="B2046" s="140">
        <v>42816</v>
      </c>
      <c r="C2046" s="104" t="s">
        <v>78</v>
      </c>
      <c r="D2046" s="104" t="s">
        <v>21</v>
      </c>
      <c r="E2046" s="104" t="s">
        <v>180</v>
      </c>
      <c r="F2046" s="145">
        <v>197.3</v>
      </c>
      <c r="G2046" s="145">
        <v>195.3</v>
      </c>
      <c r="H2046" s="145">
        <v>198.3</v>
      </c>
      <c r="I2046" s="145">
        <v>199.3</v>
      </c>
      <c r="J2046" s="145">
        <v>200.3</v>
      </c>
      <c r="K2046" s="145">
        <v>200.3</v>
      </c>
      <c r="L2046" s="104">
        <v>3500</v>
      </c>
      <c r="M2046" s="105">
        <f t="shared" si="1344"/>
        <v>10500</v>
      </c>
      <c r="N2046" s="106">
        <f t="shared" si="1345"/>
        <v>1.5205271160669032</v>
      </c>
    </row>
    <row r="2047" spans="1:14">
      <c r="A2047" s="144">
        <v>26</v>
      </c>
      <c r="B2047" s="140">
        <v>42815</v>
      </c>
      <c r="C2047" s="104" t="s">
        <v>78</v>
      </c>
      <c r="D2047" s="104" t="s">
        <v>47</v>
      </c>
      <c r="E2047" s="104" t="s">
        <v>184</v>
      </c>
      <c r="F2047" s="145">
        <v>942.3</v>
      </c>
      <c r="G2047" s="145">
        <v>950</v>
      </c>
      <c r="H2047" s="145">
        <v>938.3</v>
      </c>
      <c r="I2047" s="145">
        <v>934.3</v>
      </c>
      <c r="J2047" s="145">
        <v>930.3</v>
      </c>
      <c r="K2047" s="145">
        <v>930.3</v>
      </c>
      <c r="L2047" s="104">
        <v>800</v>
      </c>
      <c r="M2047" s="105">
        <f t="shared" si="1344"/>
        <v>9600</v>
      </c>
      <c r="N2047" s="106">
        <f t="shared" si="1345"/>
        <v>1.2734797835084368</v>
      </c>
    </row>
    <row r="2048" spans="1:14">
      <c r="A2048" s="144">
        <v>27</v>
      </c>
      <c r="B2048" s="140">
        <v>42815</v>
      </c>
      <c r="C2048" s="104" t="s">
        <v>78</v>
      </c>
      <c r="D2048" s="104" t="s">
        <v>47</v>
      </c>
      <c r="E2048" s="104" t="s">
        <v>185</v>
      </c>
      <c r="F2048" s="145">
        <v>1286.5</v>
      </c>
      <c r="G2048" s="145">
        <v>1299</v>
      </c>
      <c r="H2048" s="145">
        <v>1280.5</v>
      </c>
      <c r="I2048" s="145">
        <v>1274.5</v>
      </c>
      <c r="J2048" s="145">
        <v>1268.5</v>
      </c>
      <c r="K2048" s="145">
        <v>1274.5</v>
      </c>
      <c r="L2048" s="104">
        <v>500</v>
      </c>
      <c r="M2048" s="105">
        <f t="shared" si="1344"/>
        <v>6000</v>
      </c>
      <c r="N2048" s="106">
        <f t="shared" si="1345"/>
        <v>0.93276331130975509</v>
      </c>
    </row>
    <row r="2049" spans="1:14">
      <c r="A2049" s="144">
        <v>28</v>
      </c>
      <c r="B2049" s="140">
        <v>42815</v>
      </c>
      <c r="C2049" s="104" t="s">
        <v>78</v>
      </c>
      <c r="D2049" s="104" t="s">
        <v>47</v>
      </c>
      <c r="E2049" s="104" t="s">
        <v>57</v>
      </c>
      <c r="F2049" s="145">
        <v>493.65</v>
      </c>
      <c r="G2049" s="145">
        <v>499</v>
      </c>
      <c r="H2049" s="145">
        <v>490.5</v>
      </c>
      <c r="I2049" s="145">
        <v>487.5</v>
      </c>
      <c r="J2049" s="145">
        <v>484.5</v>
      </c>
      <c r="K2049" s="145">
        <v>487.5</v>
      </c>
      <c r="L2049" s="104">
        <v>1200</v>
      </c>
      <c r="M2049" s="105">
        <f t="shared" si="1344"/>
        <v>7379.9999999999727</v>
      </c>
      <c r="N2049" s="106">
        <f t="shared" si="1345"/>
        <v>1.2458219386204756</v>
      </c>
    </row>
    <row r="2050" spans="1:14">
      <c r="A2050" s="144">
        <v>29</v>
      </c>
      <c r="B2050" s="140">
        <v>42814</v>
      </c>
      <c r="C2050" s="104" t="s">
        <v>78</v>
      </c>
      <c r="D2050" s="104" t="s">
        <v>21</v>
      </c>
      <c r="E2050" s="104" t="s">
        <v>100</v>
      </c>
      <c r="F2050" s="145">
        <v>132.5</v>
      </c>
      <c r="G2050" s="145">
        <v>131.5</v>
      </c>
      <c r="H2050" s="145">
        <v>133</v>
      </c>
      <c r="I2050" s="145">
        <v>133.5</v>
      </c>
      <c r="J2050" s="145">
        <v>134</v>
      </c>
      <c r="K2050" s="145">
        <v>134</v>
      </c>
      <c r="L2050" s="104">
        <v>6000</v>
      </c>
      <c r="M2050" s="105">
        <f t="shared" si="1344"/>
        <v>9000</v>
      </c>
      <c r="N2050" s="106">
        <f t="shared" si="1345"/>
        <v>1.1320754716981132</v>
      </c>
    </row>
    <row r="2051" spans="1:14">
      <c r="A2051" s="144">
        <v>30</v>
      </c>
      <c r="B2051" s="140">
        <v>42814</v>
      </c>
      <c r="C2051" s="104" t="s">
        <v>78</v>
      </c>
      <c r="D2051" s="104" t="s">
        <v>21</v>
      </c>
      <c r="E2051" s="104" t="s">
        <v>186</v>
      </c>
      <c r="F2051" s="145">
        <v>544</v>
      </c>
      <c r="G2051" s="145">
        <v>540</v>
      </c>
      <c r="H2051" s="145">
        <v>546</v>
      </c>
      <c r="I2051" s="145">
        <v>548</v>
      </c>
      <c r="J2051" s="145">
        <v>550</v>
      </c>
      <c r="K2051" s="145">
        <v>550</v>
      </c>
      <c r="L2051" s="104">
        <v>1500</v>
      </c>
      <c r="M2051" s="105">
        <f t="shared" si="1344"/>
        <v>9000</v>
      </c>
      <c r="N2051" s="106">
        <f t="shared" si="1345"/>
        <v>1.1029411764705881</v>
      </c>
    </row>
    <row r="2052" spans="1:14">
      <c r="A2052" s="144">
        <v>31</v>
      </c>
      <c r="B2052" s="140">
        <v>42814</v>
      </c>
      <c r="C2052" s="104" t="s">
        <v>78</v>
      </c>
      <c r="D2052" s="104" t="s">
        <v>47</v>
      </c>
      <c r="E2052" s="104" t="s">
        <v>57</v>
      </c>
      <c r="F2052" s="145">
        <v>509</v>
      </c>
      <c r="G2052" s="145">
        <v>513</v>
      </c>
      <c r="H2052" s="145">
        <v>506</v>
      </c>
      <c r="I2052" s="145">
        <v>503</v>
      </c>
      <c r="J2052" s="145">
        <v>500</v>
      </c>
      <c r="K2052" s="145">
        <v>503</v>
      </c>
      <c r="L2052" s="104">
        <v>1200</v>
      </c>
      <c r="M2052" s="105">
        <f t="shared" si="1344"/>
        <v>7200</v>
      </c>
      <c r="N2052" s="106">
        <f t="shared" si="1345"/>
        <v>1.1787819253438114</v>
      </c>
    </row>
    <row r="2053" spans="1:14">
      <c r="A2053" s="144">
        <v>32</v>
      </c>
      <c r="B2053" s="140">
        <v>42814</v>
      </c>
      <c r="C2053" s="104" t="s">
        <v>78</v>
      </c>
      <c r="D2053" s="104" t="s">
        <v>47</v>
      </c>
      <c r="E2053" s="104" t="s">
        <v>187</v>
      </c>
      <c r="F2053" s="145">
        <v>341</v>
      </c>
      <c r="G2053" s="145">
        <v>345</v>
      </c>
      <c r="H2053" s="145">
        <v>339</v>
      </c>
      <c r="I2053" s="145">
        <v>337</v>
      </c>
      <c r="J2053" s="145">
        <v>335</v>
      </c>
      <c r="K2053" s="145">
        <v>345</v>
      </c>
      <c r="L2053" s="104">
        <v>1700</v>
      </c>
      <c r="M2053" s="105">
        <f t="shared" si="1344"/>
        <v>-6800</v>
      </c>
      <c r="N2053" s="146">
        <f t="shared" si="1345"/>
        <v>-1.1730205278592374</v>
      </c>
    </row>
    <row r="2054" spans="1:14">
      <c r="A2054" s="144">
        <v>33</v>
      </c>
      <c r="B2054" s="140">
        <v>42811</v>
      </c>
      <c r="C2054" s="104" t="s">
        <v>78</v>
      </c>
      <c r="D2054" s="104" t="s">
        <v>21</v>
      </c>
      <c r="E2054" s="104" t="s">
        <v>188</v>
      </c>
      <c r="F2054" s="145">
        <v>1480</v>
      </c>
      <c r="G2054" s="145">
        <v>1466</v>
      </c>
      <c r="H2054" s="145">
        <v>1487</v>
      </c>
      <c r="I2054" s="145">
        <v>1494</v>
      </c>
      <c r="J2054" s="145">
        <v>1500</v>
      </c>
      <c r="K2054" s="145">
        <v>1500</v>
      </c>
      <c r="L2054" s="104">
        <v>400</v>
      </c>
      <c r="M2054" s="105">
        <f t="shared" ref="M2054:M2085" si="1346">IF(D2054="BUY",(K2054-F2054)*(L2054),(F2054-K2054)*(L2054))</f>
        <v>8000</v>
      </c>
      <c r="N2054" s="106">
        <f t="shared" si="1345"/>
        <v>1.3513513513513513</v>
      </c>
    </row>
    <row r="2055" spans="1:14">
      <c r="A2055" s="144">
        <v>34</v>
      </c>
      <c r="B2055" s="140">
        <v>42811</v>
      </c>
      <c r="C2055" s="104" t="s">
        <v>78</v>
      </c>
      <c r="D2055" s="104" t="s">
        <v>21</v>
      </c>
      <c r="E2055" s="104" t="s">
        <v>189</v>
      </c>
      <c r="F2055" s="145">
        <v>105</v>
      </c>
      <c r="G2055" s="145">
        <v>104</v>
      </c>
      <c r="H2055" s="145">
        <v>105.5</v>
      </c>
      <c r="I2055" s="145">
        <v>106</v>
      </c>
      <c r="J2055" s="145">
        <v>106.5</v>
      </c>
      <c r="K2055" s="145">
        <v>105.5</v>
      </c>
      <c r="L2055" s="104">
        <v>8000</v>
      </c>
      <c r="M2055" s="105">
        <f t="shared" si="1346"/>
        <v>4000</v>
      </c>
      <c r="N2055" s="106">
        <f t="shared" si="1345"/>
        <v>0.47619047619047616</v>
      </c>
    </row>
    <row r="2056" spans="1:14">
      <c r="A2056" s="144">
        <v>35</v>
      </c>
      <c r="B2056" s="140">
        <v>42811</v>
      </c>
      <c r="C2056" s="104" t="s">
        <v>78</v>
      </c>
      <c r="D2056" s="104" t="s">
        <v>21</v>
      </c>
      <c r="E2056" s="104" t="s">
        <v>164</v>
      </c>
      <c r="F2056" s="145">
        <v>310</v>
      </c>
      <c r="G2056" s="145">
        <v>307</v>
      </c>
      <c r="H2056" s="145">
        <v>311.5</v>
      </c>
      <c r="I2056" s="145">
        <v>313</v>
      </c>
      <c r="J2056" s="145">
        <v>314.5</v>
      </c>
      <c r="K2056" s="145">
        <v>314.5</v>
      </c>
      <c r="L2056" s="104">
        <v>2500</v>
      </c>
      <c r="M2056" s="105">
        <f t="shared" si="1346"/>
        <v>11250</v>
      </c>
      <c r="N2056" s="106">
        <f t="shared" si="1345"/>
        <v>1.4516129032258065</v>
      </c>
    </row>
    <row r="2057" spans="1:14">
      <c r="A2057" s="144">
        <v>36</v>
      </c>
      <c r="B2057" s="140">
        <v>42810</v>
      </c>
      <c r="C2057" s="104" t="s">
        <v>78</v>
      </c>
      <c r="D2057" s="104" t="s">
        <v>21</v>
      </c>
      <c r="E2057" s="104" t="s">
        <v>94</v>
      </c>
      <c r="F2057" s="145">
        <v>765</v>
      </c>
      <c r="G2057" s="145">
        <v>763</v>
      </c>
      <c r="H2057" s="145">
        <v>766</v>
      </c>
      <c r="I2057" s="145">
        <v>767</v>
      </c>
      <c r="J2057" s="145">
        <v>768</v>
      </c>
      <c r="K2057" s="145">
        <v>766</v>
      </c>
      <c r="L2057" s="104">
        <v>2000</v>
      </c>
      <c r="M2057" s="105">
        <f t="shared" si="1346"/>
        <v>2000</v>
      </c>
      <c r="N2057" s="106">
        <f t="shared" si="1345"/>
        <v>0.13071895424836602</v>
      </c>
    </row>
    <row r="2058" spans="1:14">
      <c r="A2058" s="144">
        <v>37</v>
      </c>
      <c r="B2058" s="140">
        <v>42810</v>
      </c>
      <c r="C2058" s="104" t="s">
        <v>78</v>
      </c>
      <c r="D2058" s="104" t="s">
        <v>21</v>
      </c>
      <c r="E2058" s="104" t="s">
        <v>186</v>
      </c>
      <c r="F2058" s="145">
        <v>533</v>
      </c>
      <c r="G2058" s="145">
        <v>530</v>
      </c>
      <c r="H2058" s="145">
        <v>535</v>
      </c>
      <c r="I2058" s="145">
        <v>537</v>
      </c>
      <c r="J2058" s="145">
        <v>539</v>
      </c>
      <c r="K2058" s="145">
        <v>539</v>
      </c>
      <c r="L2058" s="104">
        <v>1500</v>
      </c>
      <c r="M2058" s="105">
        <f t="shared" si="1346"/>
        <v>9000</v>
      </c>
      <c r="N2058" s="106">
        <f t="shared" si="1345"/>
        <v>1.125703564727955</v>
      </c>
    </row>
    <row r="2059" spans="1:14">
      <c r="A2059" s="144">
        <v>38</v>
      </c>
      <c r="B2059" s="140">
        <v>42810</v>
      </c>
      <c r="C2059" s="104" t="s">
        <v>78</v>
      </c>
      <c r="D2059" s="104" t="s">
        <v>21</v>
      </c>
      <c r="E2059" s="104" t="s">
        <v>126</v>
      </c>
      <c r="F2059" s="145">
        <v>494</v>
      </c>
      <c r="G2059" s="145">
        <v>488</v>
      </c>
      <c r="H2059" s="145">
        <v>497</v>
      </c>
      <c r="I2059" s="145">
        <v>500</v>
      </c>
      <c r="J2059" s="145">
        <v>503</v>
      </c>
      <c r="K2059" s="145">
        <v>500</v>
      </c>
      <c r="L2059" s="104">
        <v>2000</v>
      </c>
      <c r="M2059" s="105">
        <f t="shared" si="1346"/>
        <v>12000</v>
      </c>
      <c r="N2059" s="106">
        <f t="shared" si="1345"/>
        <v>1.214574898785425</v>
      </c>
    </row>
    <row r="2060" spans="1:14">
      <c r="A2060" s="144">
        <v>39</v>
      </c>
      <c r="B2060" s="140">
        <v>42809</v>
      </c>
      <c r="C2060" s="104" t="s">
        <v>20</v>
      </c>
      <c r="D2060" s="104" t="s">
        <v>21</v>
      </c>
      <c r="E2060" s="104" t="s">
        <v>190</v>
      </c>
      <c r="F2060" s="145">
        <v>192</v>
      </c>
      <c r="G2060" s="145">
        <v>190.5</v>
      </c>
      <c r="H2060" s="145">
        <v>192.8</v>
      </c>
      <c r="I2060" s="145">
        <v>193.6</v>
      </c>
      <c r="J2060" s="145">
        <v>194.4</v>
      </c>
      <c r="K2060" s="145">
        <v>194.4</v>
      </c>
      <c r="L2060" s="104">
        <v>3000</v>
      </c>
      <c r="M2060" s="105">
        <f t="shared" si="1346"/>
        <v>7200.0000000000173</v>
      </c>
      <c r="N2060" s="106">
        <f t="shared" si="1345"/>
        <v>1.2500000000000031</v>
      </c>
    </row>
    <row r="2061" spans="1:14">
      <c r="A2061" s="144">
        <v>40</v>
      </c>
      <c r="B2061" s="140">
        <v>42809</v>
      </c>
      <c r="C2061" s="104" t="s">
        <v>20</v>
      </c>
      <c r="D2061" s="104" t="s">
        <v>21</v>
      </c>
      <c r="E2061" s="104" t="s">
        <v>191</v>
      </c>
      <c r="F2061" s="145">
        <v>192</v>
      </c>
      <c r="G2061" s="145">
        <v>190.5</v>
      </c>
      <c r="H2061" s="145">
        <v>192.8</v>
      </c>
      <c r="I2061" s="145">
        <v>193.6</v>
      </c>
      <c r="J2061" s="145">
        <v>194.4</v>
      </c>
      <c r="K2061" s="145">
        <v>194.4</v>
      </c>
      <c r="L2061" s="104">
        <v>2500</v>
      </c>
      <c r="M2061" s="105">
        <f t="shared" si="1346"/>
        <v>6000.0000000000146</v>
      </c>
      <c r="N2061" s="106">
        <f t="shared" si="1345"/>
        <v>1.2500000000000031</v>
      </c>
    </row>
    <row r="2062" spans="1:14">
      <c r="A2062" s="144">
        <v>41</v>
      </c>
      <c r="B2062" s="140">
        <v>42809</v>
      </c>
      <c r="C2062" s="104" t="s">
        <v>20</v>
      </c>
      <c r="D2062" s="104" t="s">
        <v>21</v>
      </c>
      <c r="E2062" s="104" t="s">
        <v>54</v>
      </c>
      <c r="F2062" s="145">
        <v>192</v>
      </c>
      <c r="G2062" s="145">
        <v>190.5</v>
      </c>
      <c r="H2062" s="145">
        <v>192.8</v>
      </c>
      <c r="I2062" s="145">
        <v>193.6</v>
      </c>
      <c r="J2062" s="145">
        <v>194.4</v>
      </c>
      <c r="K2062" s="145">
        <v>194.4</v>
      </c>
      <c r="L2062" s="104">
        <v>700</v>
      </c>
      <c r="M2062" s="105">
        <f t="shared" si="1346"/>
        <v>1680.0000000000041</v>
      </c>
      <c r="N2062" s="106">
        <f t="shared" si="1345"/>
        <v>1.2500000000000031</v>
      </c>
    </row>
    <row r="2063" spans="1:14">
      <c r="A2063" s="144">
        <v>42</v>
      </c>
      <c r="B2063" s="140">
        <v>42804</v>
      </c>
      <c r="C2063" s="104" t="s">
        <v>192</v>
      </c>
      <c r="D2063" s="104" t="s">
        <v>47</v>
      </c>
      <c r="E2063" s="104" t="s">
        <v>193</v>
      </c>
      <c r="F2063" s="145">
        <v>299</v>
      </c>
      <c r="G2063" s="145">
        <v>305</v>
      </c>
      <c r="H2063" s="145">
        <v>295</v>
      </c>
      <c r="I2063" s="145">
        <v>292</v>
      </c>
      <c r="J2063" s="145">
        <v>289</v>
      </c>
      <c r="K2063" s="145">
        <v>297.7</v>
      </c>
      <c r="L2063" s="104">
        <v>1700</v>
      </c>
      <c r="M2063" s="105">
        <f t="shared" si="1346"/>
        <v>2210.0000000000191</v>
      </c>
      <c r="N2063" s="106">
        <f t="shared" si="1345"/>
        <v>0.43478260869565588</v>
      </c>
    </row>
    <row r="2064" spans="1:14">
      <c r="A2064" s="144">
        <v>43</v>
      </c>
      <c r="B2064" s="140">
        <v>42804</v>
      </c>
      <c r="C2064" s="104" t="s">
        <v>78</v>
      </c>
      <c r="D2064" s="104" t="s">
        <v>47</v>
      </c>
      <c r="E2064" s="104" t="s">
        <v>194</v>
      </c>
      <c r="F2064" s="145">
        <v>810</v>
      </c>
      <c r="G2064" s="145">
        <v>814</v>
      </c>
      <c r="H2064" s="145">
        <v>808</v>
      </c>
      <c r="I2064" s="145">
        <v>806</v>
      </c>
      <c r="J2064" s="145">
        <v>804</v>
      </c>
      <c r="K2064" s="145">
        <v>804</v>
      </c>
      <c r="L2064" s="104">
        <v>1100</v>
      </c>
      <c r="M2064" s="105">
        <f t="shared" si="1346"/>
        <v>6600</v>
      </c>
      <c r="N2064" s="106">
        <f t="shared" si="1345"/>
        <v>0.74074074074074081</v>
      </c>
    </row>
    <row r="2065" spans="1:14">
      <c r="A2065" s="144">
        <v>44</v>
      </c>
      <c r="B2065" s="140">
        <v>42804</v>
      </c>
      <c r="C2065" s="104" t="s">
        <v>78</v>
      </c>
      <c r="D2065" s="104" t="s">
        <v>47</v>
      </c>
      <c r="E2065" s="104" t="s">
        <v>195</v>
      </c>
      <c r="F2065" s="145">
        <v>192.5</v>
      </c>
      <c r="G2065" s="145">
        <v>193.5</v>
      </c>
      <c r="H2065" s="145">
        <v>191.8</v>
      </c>
      <c r="I2065" s="145">
        <v>191.1</v>
      </c>
      <c r="J2065" s="145">
        <v>190.4</v>
      </c>
      <c r="K2065" s="145">
        <v>191.1</v>
      </c>
      <c r="L2065" s="104">
        <v>4000</v>
      </c>
      <c r="M2065" s="105">
        <f t="shared" si="1346"/>
        <v>5600.0000000000227</v>
      </c>
      <c r="N2065" s="106">
        <f t="shared" si="1345"/>
        <v>0.72727272727273018</v>
      </c>
    </row>
    <row r="2066" spans="1:14">
      <c r="A2066" s="144">
        <v>45</v>
      </c>
      <c r="B2066" s="140">
        <v>42804</v>
      </c>
      <c r="C2066" s="104" t="s">
        <v>78</v>
      </c>
      <c r="D2066" s="104" t="s">
        <v>47</v>
      </c>
      <c r="E2066" s="104" t="s">
        <v>65</v>
      </c>
      <c r="F2066" s="145">
        <v>251</v>
      </c>
      <c r="G2066" s="145">
        <v>253</v>
      </c>
      <c r="H2066" s="145">
        <v>250</v>
      </c>
      <c r="I2066" s="145">
        <v>249</v>
      </c>
      <c r="J2066" s="145">
        <v>248</v>
      </c>
      <c r="K2066" s="145">
        <v>249</v>
      </c>
      <c r="L2066" s="104">
        <v>3500</v>
      </c>
      <c r="M2066" s="105">
        <f t="shared" si="1346"/>
        <v>7000</v>
      </c>
      <c r="N2066" s="106">
        <f t="shared" si="1345"/>
        <v>0.79681274900398413</v>
      </c>
    </row>
    <row r="2067" spans="1:14">
      <c r="A2067" s="144">
        <v>46</v>
      </c>
      <c r="B2067" s="140">
        <v>42803</v>
      </c>
      <c r="C2067" s="104" t="s">
        <v>78</v>
      </c>
      <c r="D2067" s="104" t="s">
        <v>21</v>
      </c>
      <c r="E2067" s="104" t="s">
        <v>196</v>
      </c>
      <c r="F2067" s="145">
        <v>519</v>
      </c>
      <c r="G2067" s="145">
        <v>515</v>
      </c>
      <c r="H2067" s="145">
        <v>521</v>
      </c>
      <c r="I2067" s="145">
        <v>523</v>
      </c>
      <c r="J2067" s="145">
        <v>525</v>
      </c>
      <c r="K2067" s="145">
        <v>515</v>
      </c>
      <c r="L2067" s="104">
        <v>1300</v>
      </c>
      <c r="M2067" s="105">
        <f t="shared" si="1346"/>
        <v>-5200</v>
      </c>
      <c r="N2067" s="146">
        <f t="shared" si="1345"/>
        <v>-0.77071290944123305</v>
      </c>
    </row>
    <row r="2068" spans="1:14">
      <c r="A2068" s="144">
        <v>47</v>
      </c>
      <c r="B2068" s="140">
        <v>42803</v>
      </c>
      <c r="C2068" s="104" t="s">
        <v>20</v>
      </c>
      <c r="D2068" s="104" t="s">
        <v>21</v>
      </c>
      <c r="E2068" s="104" t="s">
        <v>49</v>
      </c>
      <c r="F2068" s="145">
        <v>1379.5</v>
      </c>
      <c r="G2068" s="145">
        <v>1370</v>
      </c>
      <c r="H2068" s="145">
        <v>1384</v>
      </c>
      <c r="I2068" s="145">
        <v>1388</v>
      </c>
      <c r="J2068" s="145">
        <v>1392</v>
      </c>
      <c r="K2068" s="145">
        <v>1384</v>
      </c>
      <c r="L2068" s="104">
        <v>500</v>
      </c>
      <c r="M2068" s="105">
        <f t="shared" si="1346"/>
        <v>2250</v>
      </c>
      <c r="N2068" s="106">
        <f t="shared" si="1345"/>
        <v>0.32620514679231605</v>
      </c>
    </row>
    <row r="2069" spans="1:14">
      <c r="A2069" s="144">
        <v>48</v>
      </c>
      <c r="B2069" s="140">
        <v>42803</v>
      </c>
      <c r="C2069" s="104" t="s">
        <v>20</v>
      </c>
      <c r="D2069" s="104" t="s">
        <v>21</v>
      </c>
      <c r="E2069" s="104" t="s">
        <v>93</v>
      </c>
      <c r="F2069" s="145">
        <v>719</v>
      </c>
      <c r="G2069" s="145">
        <v>715</v>
      </c>
      <c r="H2069" s="145">
        <v>721</v>
      </c>
      <c r="I2069" s="145">
        <v>723</v>
      </c>
      <c r="J2069" s="145">
        <v>725</v>
      </c>
      <c r="K2069" s="145">
        <v>721</v>
      </c>
      <c r="L2069" s="104">
        <v>1200</v>
      </c>
      <c r="M2069" s="105">
        <f t="shared" si="1346"/>
        <v>2400</v>
      </c>
      <c r="N2069" s="106">
        <f t="shared" si="1345"/>
        <v>0.27816411682892905</v>
      </c>
    </row>
    <row r="2070" spans="1:14">
      <c r="A2070" s="144">
        <v>49</v>
      </c>
      <c r="B2070" s="140">
        <v>42803</v>
      </c>
      <c r="C2070" s="104" t="s">
        <v>78</v>
      </c>
      <c r="D2070" s="104" t="s">
        <v>21</v>
      </c>
      <c r="E2070" s="104" t="s">
        <v>167</v>
      </c>
      <c r="F2070" s="145">
        <v>594</v>
      </c>
      <c r="G2070" s="145">
        <v>590</v>
      </c>
      <c r="H2070" s="145">
        <v>596</v>
      </c>
      <c r="I2070" s="145">
        <v>598</v>
      </c>
      <c r="J2070" s="145">
        <v>600</v>
      </c>
      <c r="K2070" s="145">
        <v>590</v>
      </c>
      <c r="L2070" s="104">
        <v>1200</v>
      </c>
      <c r="M2070" s="105">
        <f t="shared" si="1346"/>
        <v>-4800</v>
      </c>
      <c r="N2070" s="146">
        <f t="shared" si="1345"/>
        <v>-0.67340067340067333</v>
      </c>
    </row>
    <row r="2071" spans="1:14">
      <c r="A2071" s="144">
        <v>50</v>
      </c>
      <c r="B2071" s="140">
        <v>42802</v>
      </c>
      <c r="C2071" s="104" t="s">
        <v>20</v>
      </c>
      <c r="D2071" s="104" t="s">
        <v>21</v>
      </c>
      <c r="E2071" s="104" t="s">
        <v>197</v>
      </c>
      <c r="F2071" s="145">
        <v>826.5</v>
      </c>
      <c r="G2071" s="145">
        <v>823</v>
      </c>
      <c r="H2071" s="145">
        <v>828.5</v>
      </c>
      <c r="I2071" s="145">
        <v>830.5</v>
      </c>
      <c r="J2071" s="145">
        <v>832.5</v>
      </c>
      <c r="K2071" s="145">
        <v>832.5</v>
      </c>
      <c r="L2071" s="104">
        <v>1000</v>
      </c>
      <c r="M2071" s="105">
        <f t="shared" si="1346"/>
        <v>6000</v>
      </c>
      <c r="N2071" s="106">
        <f t="shared" si="1345"/>
        <v>0.72595281306715054</v>
      </c>
    </row>
    <row r="2072" spans="1:14">
      <c r="A2072" s="144">
        <v>51</v>
      </c>
      <c r="B2072" s="140">
        <v>42802</v>
      </c>
      <c r="C2072" s="104" t="s">
        <v>20</v>
      </c>
      <c r="D2072" s="104" t="s">
        <v>47</v>
      </c>
      <c r="E2072" s="104" t="s">
        <v>182</v>
      </c>
      <c r="F2072" s="145">
        <v>575.29999999999995</v>
      </c>
      <c r="G2072" s="145">
        <v>578</v>
      </c>
      <c r="H2072" s="145">
        <v>573</v>
      </c>
      <c r="I2072" s="145">
        <v>571</v>
      </c>
      <c r="J2072" s="145">
        <v>569</v>
      </c>
      <c r="K2072" s="145">
        <v>569</v>
      </c>
      <c r="L2072" s="104">
        <v>1300</v>
      </c>
      <c r="M2072" s="105">
        <f t="shared" si="1346"/>
        <v>8189.9999999999409</v>
      </c>
      <c r="N2072" s="106">
        <f t="shared" ref="N2072:N2091" si="1347">M2072/(L2072)/F2072%</f>
        <v>1.0950808273943953</v>
      </c>
    </row>
    <row r="2073" spans="1:14">
      <c r="A2073" s="144">
        <v>52</v>
      </c>
      <c r="B2073" s="140">
        <v>42802</v>
      </c>
      <c r="C2073" s="104" t="s">
        <v>20</v>
      </c>
      <c r="D2073" s="104" t="s">
        <v>21</v>
      </c>
      <c r="E2073" s="104" t="s">
        <v>198</v>
      </c>
      <c r="F2073" s="145">
        <v>524</v>
      </c>
      <c r="G2073" s="145">
        <v>521</v>
      </c>
      <c r="H2073" s="145">
        <v>526.20000000000005</v>
      </c>
      <c r="I2073" s="145">
        <v>528.20000000000005</v>
      </c>
      <c r="J2073" s="145">
        <v>530.20000000000005</v>
      </c>
      <c r="K2073" s="145">
        <v>521</v>
      </c>
      <c r="L2073" s="104">
        <v>1500</v>
      </c>
      <c r="M2073" s="105">
        <f t="shared" si="1346"/>
        <v>-4500</v>
      </c>
      <c r="N2073" s="146">
        <f t="shared" si="1347"/>
        <v>-0.5725190839694656</v>
      </c>
    </row>
    <row r="2074" spans="1:14">
      <c r="A2074" s="144">
        <v>53</v>
      </c>
      <c r="B2074" s="140">
        <v>42802</v>
      </c>
      <c r="C2074" s="104" t="s">
        <v>78</v>
      </c>
      <c r="D2074" s="104" t="s">
        <v>47</v>
      </c>
      <c r="E2074" s="104" t="s">
        <v>65</v>
      </c>
      <c r="F2074" s="145">
        <v>256.2</v>
      </c>
      <c r="G2074" s="145">
        <v>257.60000000000002</v>
      </c>
      <c r="H2074" s="145">
        <v>255.5</v>
      </c>
      <c r="I2074" s="145">
        <v>254.8</v>
      </c>
      <c r="J2074" s="145">
        <v>254</v>
      </c>
      <c r="K2074" s="145">
        <v>254</v>
      </c>
      <c r="L2074" s="104">
        <v>3500</v>
      </c>
      <c r="M2074" s="105">
        <f t="shared" si="1346"/>
        <v>7699.99999999996</v>
      </c>
      <c r="N2074" s="106">
        <f t="shared" si="1347"/>
        <v>0.85870413739265761</v>
      </c>
    </row>
    <row r="2075" spans="1:14">
      <c r="A2075" s="144">
        <v>54</v>
      </c>
      <c r="B2075" s="140">
        <v>42801</v>
      </c>
      <c r="C2075" s="104" t="s">
        <v>20</v>
      </c>
      <c r="D2075" s="104" t="s">
        <v>47</v>
      </c>
      <c r="E2075" s="104" t="s">
        <v>199</v>
      </c>
      <c r="F2075" s="145">
        <v>940</v>
      </c>
      <c r="G2075" s="145">
        <v>944</v>
      </c>
      <c r="H2075" s="145">
        <v>938</v>
      </c>
      <c r="I2075" s="145">
        <v>936</v>
      </c>
      <c r="J2075" s="145">
        <v>934</v>
      </c>
      <c r="K2075" s="145">
        <v>936</v>
      </c>
      <c r="L2075" s="104">
        <v>1100</v>
      </c>
      <c r="M2075" s="105">
        <f t="shared" si="1346"/>
        <v>4400</v>
      </c>
      <c r="N2075" s="106">
        <f t="shared" si="1347"/>
        <v>0.42553191489361702</v>
      </c>
    </row>
    <row r="2076" spans="1:14">
      <c r="A2076" s="144">
        <v>55</v>
      </c>
      <c r="B2076" s="140">
        <v>42801</v>
      </c>
      <c r="C2076" s="104" t="s">
        <v>20</v>
      </c>
      <c r="D2076" s="104" t="s">
        <v>21</v>
      </c>
      <c r="E2076" s="104" t="s">
        <v>186</v>
      </c>
      <c r="F2076" s="145">
        <v>512</v>
      </c>
      <c r="G2076" s="145">
        <v>509</v>
      </c>
      <c r="H2076" s="145">
        <v>513.5</v>
      </c>
      <c r="I2076" s="145">
        <v>515</v>
      </c>
      <c r="J2076" s="145">
        <v>516.5</v>
      </c>
      <c r="K2076" s="145">
        <v>516.5</v>
      </c>
      <c r="L2076" s="104">
        <v>1500</v>
      </c>
      <c r="M2076" s="105">
        <f t="shared" si="1346"/>
        <v>6750</v>
      </c>
      <c r="N2076" s="106">
        <f t="shared" si="1347"/>
        <v>0.87890625</v>
      </c>
    </row>
    <row r="2077" spans="1:14">
      <c r="A2077" s="144">
        <v>56</v>
      </c>
      <c r="B2077" s="140">
        <v>42801</v>
      </c>
      <c r="C2077" s="104" t="s">
        <v>78</v>
      </c>
      <c r="D2077" s="104" t="s">
        <v>47</v>
      </c>
      <c r="E2077" s="104" t="s">
        <v>67</v>
      </c>
      <c r="F2077" s="145">
        <v>196.8</v>
      </c>
      <c r="G2077" s="145">
        <v>197.6</v>
      </c>
      <c r="H2077" s="145">
        <v>196.4</v>
      </c>
      <c r="I2077" s="145">
        <v>196</v>
      </c>
      <c r="J2077" s="145">
        <v>195.6</v>
      </c>
      <c r="K2077" s="145">
        <v>195.6</v>
      </c>
      <c r="L2077" s="104">
        <v>3500</v>
      </c>
      <c r="M2077" s="105">
        <f t="shared" si="1346"/>
        <v>4200.00000000006</v>
      </c>
      <c r="N2077" s="106">
        <f t="shared" si="1347"/>
        <v>0.60975609756098426</v>
      </c>
    </row>
    <row r="2078" spans="1:14">
      <c r="A2078" s="144">
        <v>57</v>
      </c>
      <c r="B2078" s="140">
        <v>42801</v>
      </c>
      <c r="C2078" s="104" t="s">
        <v>78</v>
      </c>
      <c r="D2078" s="104" t="s">
        <v>47</v>
      </c>
      <c r="E2078" s="104" t="s">
        <v>200</v>
      </c>
      <c r="F2078" s="145">
        <v>303.35000000000002</v>
      </c>
      <c r="G2078" s="145">
        <v>304</v>
      </c>
      <c r="H2078" s="145">
        <v>303</v>
      </c>
      <c r="I2078" s="145">
        <v>302.7</v>
      </c>
      <c r="J2078" s="145">
        <v>302.39999999999998</v>
      </c>
      <c r="K2078" s="145">
        <v>302.39999999999998</v>
      </c>
      <c r="L2078" s="104">
        <v>3200</v>
      </c>
      <c r="M2078" s="105">
        <f t="shared" si="1346"/>
        <v>3040.0000000001455</v>
      </c>
      <c r="N2078" s="106">
        <f t="shared" si="1347"/>
        <v>0.31316960606561578</v>
      </c>
    </row>
    <row r="2079" spans="1:14">
      <c r="A2079" s="144">
        <v>58</v>
      </c>
      <c r="B2079" s="140">
        <v>42800</v>
      </c>
      <c r="C2079" s="104" t="s">
        <v>201</v>
      </c>
      <c r="D2079" s="104" t="s">
        <v>21</v>
      </c>
      <c r="E2079" s="104" t="s">
        <v>52</v>
      </c>
      <c r="F2079" s="145">
        <v>271</v>
      </c>
      <c r="G2079" s="145">
        <v>268</v>
      </c>
      <c r="H2079" s="145">
        <v>272.5</v>
      </c>
      <c r="I2079" s="145">
        <v>274</v>
      </c>
      <c r="J2079" s="145">
        <v>275.5</v>
      </c>
      <c r="K2079" s="145">
        <v>269.3</v>
      </c>
      <c r="L2079" s="104">
        <v>3000</v>
      </c>
      <c r="M2079" s="105">
        <f t="shared" si="1346"/>
        <v>-5099.9999999999654</v>
      </c>
      <c r="N2079" s="146">
        <f t="shared" si="1347"/>
        <v>-0.62730627306272635</v>
      </c>
    </row>
    <row r="2080" spans="1:14">
      <c r="A2080" s="144">
        <v>59</v>
      </c>
      <c r="B2080" s="140">
        <v>42800</v>
      </c>
      <c r="C2080" s="104" t="s">
        <v>78</v>
      </c>
      <c r="D2080" s="104" t="s">
        <v>47</v>
      </c>
      <c r="E2080" s="104" t="s">
        <v>65</v>
      </c>
      <c r="F2080" s="145">
        <v>266</v>
      </c>
      <c r="G2080" s="145">
        <v>266.8</v>
      </c>
      <c r="H2080" s="145">
        <v>265.60000000000002</v>
      </c>
      <c r="I2080" s="145">
        <v>265.2</v>
      </c>
      <c r="J2080" s="145">
        <v>264.8</v>
      </c>
      <c r="K2080" s="145">
        <v>264.8</v>
      </c>
      <c r="L2080" s="104">
        <v>3500</v>
      </c>
      <c r="M2080" s="105">
        <f t="shared" si="1346"/>
        <v>4199.99999999996</v>
      </c>
      <c r="N2080" s="106">
        <f t="shared" si="1347"/>
        <v>0.45112781954886788</v>
      </c>
    </row>
    <row r="2081" spans="1:14">
      <c r="A2081" s="144">
        <v>60</v>
      </c>
      <c r="B2081" s="140">
        <v>42800</v>
      </c>
      <c r="C2081" s="104" t="s">
        <v>78</v>
      </c>
      <c r="D2081" s="104" t="s">
        <v>21</v>
      </c>
      <c r="E2081" s="104" t="s">
        <v>202</v>
      </c>
      <c r="F2081" s="145">
        <v>395.7</v>
      </c>
      <c r="G2081" s="145">
        <v>393.7</v>
      </c>
      <c r="H2081" s="145">
        <v>396.7</v>
      </c>
      <c r="I2081" s="145">
        <v>397.7</v>
      </c>
      <c r="J2081" s="145">
        <v>398.7</v>
      </c>
      <c r="K2081" s="145">
        <v>398.7</v>
      </c>
      <c r="L2081" s="104">
        <v>2000</v>
      </c>
      <c r="M2081" s="105">
        <f t="shared" si="1346"/>
        <v>6000</v>
      </c>
      <c r="N2081" s="106">
        <f t="shared" si="1347"/>
        <v>0.75815011372251706</v>
      </c>
    </row>
    <row r="2082" spans="1:14">
      <c r="A2082" s="144">
        <v>61</v>
      </c>
      <c r="B2082" s="140">
        <v>63</v>
      </c>
      <c r="C2082" s="104" t="s">
        <v>78</v>
      </c>
      <c r="D2082" s="104" t="s">
        <v>21</v>
      </c>
      <c r="E2082" s="104" t="s">
        <v>53</v>
      </c>
      <c r="F2082" s="145">
        <v>141.30000000000001</v>
      </c>
      <c r="G2082" s="145">
        <v>140.69999999999999</v>
      </c>
      <c r="H2082" s="145">
        <v>141.6</v>
      </c>
      <c r="I2082" s="145">
        <v>141.9</v>
      </c>
      <c r="J2082" s="145">
        <v>142.19999999999999</v>
      </c>
      <c r="K2082" s="145">
        <v>141.6</v>
      </c>
      <c r="L2082" s="104">
        <v>7000</v>
      </c>
      <c r="M2082" s="105">
        <f t="shared" si="1346"/>
        <v>2099.9999999998809</v>
      </c>
      <c r="N2082" s="106">
        <f t="shared" si="1347"/>
        <v>0.21231422505306652</v>
      </c>
    </row>
    <row r="2083" spans="1:14">
      <c r="A2083" s="144">
        <v>62</v>
      </c>
      <c r="B2083" s="140">
        <v>63</v>
      </c>
      <c r="C2083" s="104" t="s">
        <v>78</v>
      </c>
      <c r="D2083" s="104" t="s">
        <v>21</v>
      </c>
      <c r="E2083" s="104" t="s">
        <v>176</v>
      </c>
      <c r="F2083" s="145">
        <v>505.6</v>
      </c>
      <c r="G2083" s="145">
        <v>501.5</v>
      </c>
      <c r="H2083" s="145">
        <v>507.6</v>
      </c>
      <c r="I2083" s="145">
        <v>509.6</v>
      </c>
      <c r="J2083" s="145">
        <v>511.6</v>
      </c>
      <c r="K2083" s="145">
        <v>507.6</v>
      </c>
      <c r="L2083" s="104">
        <v>1100</v>
      </c>
      <c r="M2083" s="105">
        <f t="shared" si="1346"/>
        <v>2200</v>
      </c>
      <c r="N2083" s="106">
        <f t="shared" si="1347"/>
        <v>0.39556962025316456</v>
      </c>
    </row>
    <row r="2084" spans="1:14">
      <c r="A2084" s="144">
        <v>63</v>
      </c>
      <c r="B2084" s="140">
        <v>63</v>
      </c>
      <c r="C2084" s="104" t="s">
        <v>78</v>
      </c>
      <c r="D2084" s="104" t="s">
        <v>47</v>
      </c>
      <c r="E2084" s="104" t="s">
        <v>22</v>
      </c>
      <c r="F2084" s="145">
        <v>623.25</v>
      </c>
      <c r="G2084" s="145">
        <v>624.4</v>
      </c>
      <c r="H2084" s="145">
        <v>622.1</v>
      </c>
      <c r="I2084" s="145">
        <v>621</v>
      </c>
      <c r="J2084" s="145">
        <v>620</v>
      </c>
      <c r="K2084" s="145">
        <v>620</v>
      </c>
      <c r="L2084" s="104">
        <v>1200</v>
      </c>
      <c r="M2084" s="105">
        <f t="shared" si="1346"/>
        <v>3900</v>
      </c>
      <c r="N2084" s="106">
        <f t="shared" si="1347"/>
        <v>0.52146008824709189</v>
      </c>
    </row>
    <row r="2085" spans="1:14">
      <c r="A2085" s="144">
        <v>64</v>
      </c>
      <c r="B2085" s="140">
        <v>62</v>
      </c>
      <c r="C2085" s="104" t="s">
        <v>78</v>
      </c>
      <c r="D2085" s="104" t="s">
        <v>21</v>
      </c>
      <c r="E2085" s="104" t="s">
        <v>115</v>
      </c>
      <c r="F2085" s="145">
        <v>465</v>
      </c>
      <c r="G2085" s="145">
        <v>463</v>
      </c>
      <c r="H2085" s="145">
        <v>466</v>
      </c>
      <c r="I2085" s="145">
        <v>467</v>
      </c>
      <c r="J2085" s="145">
        <v>468</v>
      </c>
      <c r="K2085" s="145">
        <v>467</v>
      </c>
      <c r="L2085" s="104">
        <v>2100</v>
      </c>
      <c r="M2085" s="105">
        <f t="shared" si="1346"/>
        <v>4200</v>
      </c>
      <c r="N2085" s="106">
        <f t="shared" si="1347"/>
        <v>0.43010752688172038</v>
      </c>
    </row>
    <row r="2086" spans="1:14">
      <c r="A2086" s="144">
        <v>65</v>
      </c>
      <c r="B2086" s="140">
        <v>62</v>
      </c>
      <c r="C2086" s="104" t="s">
        <v>78</v>
      </c>
      <c r="D2086" s="104" t="s">
        <v>21</v>
      </c>
      <c r="E2086" s="104" t="s">
        <v>203</v>
      </c>
      <c r="F2086" s="145">
        <v>118</v>
      </c>
      <c r="G2086" s="145">
        <v>117.4</v>
      </c>
      <c r="H2086" s="145">
        <v>118.3</v>
      </c>
      <c r="I2086" s="145">
        <v>118.6</v>
      </c>
      <c r="J2086" s="145">
        <v>119</v>
      </c>
      <c r="K2086" s="145">
        <v>118.6</v>
      </c>
      <c r="L2086" s="104">
        <v>9000</v>
      </c>
      <c r="M2086" s="105">
        <f t="shared" ref="M2086:M2091" si="1348">IF(D2086="BUY",(K2086-F2086)*(L2086),(F2086-K2086)*(L2086))</f>
        <v>5399.9999999999491</v>
      </c>
      <c r="N2086" s="106">
        <f t="shared" si="1347"/>
        <v>0.50847457627118164</v>
      </c>
    </row>
    <row r="2087" spans="1:14">
      <c r="A2087" s="144">
        <v>66</v>
      </c>
      <c r="B2087" s="140">
        <v>62</v>
      </c>
      <c r="C2087" s="104" t="s">
        <v>78</v>
      </c>
      <c r="D2087" s="104" t="s">
        <v>47</v>
      </c>
      <c r="E2087" s="104" t="s">
        <v>197</v>
      </c>
      <c r="F2087" s="145">
        <v>791</v>
      </c>
      <c r="G2087" s="145">
        <v>795</v>
      </c>
      <c r="H2087" s="145">
        <v>789</v>
      </c>
      <c r="I2087" s="145">
        <v>787</v>
      </c>
      <c r="J2087" s="145">
        <v>785</v>
      </c>
      <c r="K2087" s="145">
        <v>785</v>
      </c>
      <c r="L2087" s="104">
        <v>1000</v>
      </c>
      <c r="M2087" s="105">
        <f t="shared" si="1348"/>
        <v>6000</v>
      </c>
      <c r="N2087" s="106">
        <f t="shared" si="1347"/>
        <v>0.75853350189633373</v>
      </c>
    </row>
    <row r="2088" spans="1:14">
      <c r="A2088" s="144">
        <v>67</v>
      </c>
      <c r="B2088" s="140">
        <v>61</v>
      </c>
      <c r="C2088" s="104" t="s">
        <v>78</v>
      </c>
      <c r="D2088" s="104" t="s">
        <v>21</v>
      </c>
      <c r="E2088" s="104" t="s">
        <v>126</v>
      </c>
      <c r="F2088" s="145">
        <v>502</v>
      </c>
      <c r="G2088" s="145">
        <v>500</v>
      </c>
      <c r="H2088" s="145">
        <v>503</v>
      </c>
      <c r="I2088" s="145">
        <v>504</v>
      </c>
      <c r="J2088" s="145">
        <v>505</v>
      </c>
      <c r="K2088" s="145">
        <v>505</v>
      </c>
      <c r="L2088" s="104">
        <v>2000</v>
      </c>
      <c r="M2088" s="105">
        <f t="shared" si="1348"/>
        <v>6000</v>
      </c>
      <c r="N2088" s="106">
        <f t="shared" si="1347"/>
        <v>0.59760956175298807</v>
      </c>
    </row>
    <row r="2089" spans="1:14">
      <c r="A2089" s="144">
        <v>68</v>
      </c>
      <c r="B2089" s="140">
        <v>61</v>
      </c>
      <c r="C2089" s="104" t="s">
        <v>78</v>
      </c>
      <c r="D2089" s="104" t="s">
        <v>21</v>
      </c>
      <c r="E2089" s="104" t="s">
        <v>160</v>
      </c>
      <c r="F2089" s="145">
        <v>297</v>
      </c>
      <c r="G2089" s="145">
        <v>295</v>
      </c>
      <c r="H2089" s="145">
        <v>298</v>
      </c>
      <c r="I2089" s="145">
        <v>299</v>
      </c>
      <c r="J2089" s="145">
        <v>300</v>
      </c>
      <c r="K2089" s="145">
        <v>295</v>
      </c>
      <c r="L2089" s="104">
        <v>3084</v>
      </c>
      <c r="M2089" s="105">
        <f t="shared" si="1348"/>
        <v>-6168</v>
      </c>
      <c r="N2089" s="146">
        <f t="shared" si="1347"/>
        <v>-0.67340067340067333</v>
      </c>
    </row>
    <row r="2090" spans="1:14">
      <c r="A2090" s="144">
        <v>69</v>
      </c>
      <c r="B2090" s="140">
        <v>61</v>
      </c>
      <c r="C2090" s="104" t="s">
        <v>78</v>
      </c>
      <c r="D2090" s="104" t="s">
        <v>21</v>
      </c>
      <c r="E2090" s="104" t="s">
        <v>204</v>
      </c>
      <c r="F2090" s="145">
        <v>2960</v>
      </c>
      <c r="G2090" s="145">
        <v>2951</v>
      </c>
      <c r="H2090" s="145">
        <v>2965</v>
      </c>
      <c r="I2090" s="145">
        <v>2970</v>
      </c>
      <c r="J2090" s="145">
        <v>2975</v>
      </c>
      <c r="K2090" s="145">
        <v>2951</v>
      </c>
      <c r="L2090" s="104">
        <v>200</v>
      </c>
      <c r="M2090" s="105">
        <f t="shared" si="1348"/>
        <v>-1800</v>
      </c>
      <c r="N2090" s="146">
        <f t="shared" si="1347"/>
        <v>-0.30405405405405406</v>
      </c>
    </row>
    <row r="2091" spans="1:14">
      <c r="A2091" s="144">
        <v>70</v>
      </c>
      <c r="B2091" s="140">
        <v>61</v>
      </c>
      <c r="C2091" s="104" t="s">
        <v>78</v>
      </c>
      <c r="D2091" s="104" t="s">
        <v>21</v>
      </c>
      <c r="E2091" s="104" t="s">
        <v>65</v>
      </c>
      <c r="F2091" s="145">
        <v>267</v>
      </c>
      <c r="G2091" s="145">
        <v>265.5</v>
      </c>
      <c r="H2091" s="145">
        <v>267.7</v>
      </c>
      <c r="I2091" s="145">
        <v>268.39999999999998</v>
      </c>
      <c r="J2091" s="145">
        <v>269.10000000000002</v>
      </c>
      <c r="K2091" s="145">
        <v>267.7</v>
      </c>
      <c r="L2091" s="104">
        <v>3500</v>
      </c>
      <c r="M2091" s="105">
        <f t="shared" si="1348"/>
        <v>2449.99999999996</v>
      </c>
      <c r="N2091" s="106">
        <f t="shared" si="1347"/>
        <v>0.26217228464419046</v>
      </c>
    </row>
    <row r="2093" spans="1:14">
      <c r="A2093" s="107" t="s">
        <v>24</v>
      </c>
      <c r="B2093" s="108"/>
      <c r="C2093" s="109"/>
      <c r="D2093" s="110"/>
      <c r="E2093" s="111"/>
      <c r="F2093" s="111"/>
      <c r="G2093" s="112"/>
      <c r="H2093" s="111"/>
      <c r="I2093" s="111"/>
      <c r="J2093" s="111"/>
      <c r="K2093" s="111"/>
      <c r="M2093" s="113"/>
      <c r="N2093" s="141"/>
    </row>
    <row r="2094" spans="1:14">
      <c r="A2094" s="107" t="s">
        <v>25</v>
      </c>
      <c r="B2094" s="108"/>
      <c r="C2094" s="109"/>
      <c r="D2094" s="110"/>
      <c r="E2094" s="111"/>
      <c r="F2094" s="111"/>
      <c r="G2094" s="112"/>
      <c r="H2094" s="111"/>
      <c r="I2094" s="111"/>
      <c r="J2094" s="111"/>
      <c r="K2094" s="111"/>
      <c r="M2094" s="113"/>
      <c r="N2094" s="113"/>
    </row>
    <row r="2095" spans="1:14">
      <c r="A2095" s="107" t="s">
        <v>25</v>
      </c>
      <c r="B2095" s="108"/>
      <c r="C2095" s="109"/>
      <c r="D2095" s="110"/>
      <c r="E2095" s="111"/>
      <c r="F2095" s="111"/>
      <c r="G2095" s="112"/>
      <c r="H2095" s="111"/>
      <c r="I2095" s="111"/>
      <c r="J2095" s="111"/>
      <c r="K2095" s="111"/>
    </row>
    <row r="2096" spans="1:14" ht="19.5" thickBot="1">
      <c r="A2096" s="109"/>
      <c r="B2096" s="108"/>
      <c r="C2096" s="111"/>
      <c r="D2096" s="111"/>
      <c r="E2096" s="111"/>
      <c r="F2096" s="114"/>
      <c r="G2096" s="115"/>
      <c r="H2096" s="116" t="s">
        <v>26</v>
      </c>
      <c r="I2096" s="116"/>
      <c r="J2096" s="117"/>
      <c r="K2096" s="117"/>
    </row>
    <row r="2097" spans="1:14">
      <c r="A2097" s="109"/>
      <c r="B2097" s="108"/>
      <c r="C2097" s="177" t="s">
        <v>27</v>
      </c>
      <c r="D2097" s="177"/>
      <c r="E2097" s="118">
        <v>70</v>
      </c>
      <c r="F2097" s="119">
        <f>F2098+F2099+F2100+F2101+F2102+F2103</f>
        <v>100</v>
      </c>
      <c r="G2097" s="111">
        <v>70</v>
      </c>
      <c r="H2097" s="120">
        <f>G2098/G2097%</f>
        <v>81.428571428571431</v>
      </c>
      <c r="I2097" s="120"/>
      <c r="J2097" s="120"/>
      <c r="K2097" s="127"/>
      <c r="M2097" s="113"/>
      <c r="N2097" s="113"/>
    </row>
    <row r="2098" spans="1:14">
      <c r="A2098" s="109"/>
      <c r="B2098" s="108"/>
      <c r="C2098" s="178" t="s">
        <v>28</v>
      </c>
      <c r="D2098" s="178"/>
      <c r="E2098" s="121">
        <v>57</v>
      </c>
      <c r="F2098" s="122">
        <f>(E2098/E2097)*100</f>
        <v>81.428571428571431</v>
      </c>
      <c r="G2098" s="111">
        <v>57</v>
      </c>
      <c r="H2098" s="117"/>
      <c r="I2098" s="117"/>
      <c r="J2098" s="111"/>
      <c r="K2098" s="117"/>
      <c r="L2098" s="113"/>
      <c r="M2098" s="111" t="s">
        <v>29</v>
      </c>
      <c r="N2098" s="111"/>
    </row>
    <row r="2099" spans="1:14">
      <c r="A2099" s="123"/>
      <c r="B2099" s="108"/>
      <c r="C2099" s="178" t="s">
        <v>30</v>
      </c>
      <c r="D2099" s="178"/>
      <c r="E2099" s="121">
        <v>1</v>
      </c>
      <c r="F2099" s="122">
        <f>(E2099/E2097)*100</f>
        <v>1.4285714285714286</v>
      </c>
      <c r="G2099" s="124"/>
      <c r="H2099" s="111"/>
      <c r="I2099" s="111"/>
      <c r="J2099" s="111"/>
      <c r="K2099" s="117"/>
      <c r="M2099" s="109"/>
      <c r="N2099" s="109"/>
    </row>
    <row r="2100" spans="1:14">
      <c r="A2100" s="123"/>
      <c r="B2100" s="108"/>
      <c r="C2100" s="178" t="s">
        <v>31</v>
      </c>
      <c r="D2100" s="178"/>
      <c r="E2100" s="121">
        <v>5</v>
      </c>
      <c r="F2100" s="122">
        <f>(E2100/E2097)*100</f>
        <v>7.1428571428571423</v>
      </c>
      <c r="G2100" s="124"/>
      <c r="H2100" s="111"/>
      <c r="I2100" s="111"/>
      <c r="J2100" s="111"/>
      <c r="K2100" s="117"/>
    </row>
    <row r="2101" spans="1:14">
      <c r="A2101" s="123"/>
      <c r="B2101" s="108"/>
      <c r="C2101" s="178" t="s">
        <v>32</v>
      </c>
      <c r="D2101" s="178"/>
      <c r="E2101" s="121">
        <v>7</v>
      </c>
      <c r="F2101" s="122">
        <f>(E2101/E2097)*100</f>
        <v>10</v>
      </c>
      <c r="G2101" s="124"/>
      <c r="H2101" s="111" t="s">
        <v>33</v>
      </c>
      <c r="I2101" s="111"/>
      <c r="J2101" s="117"/>
      <c r="K2101" s="117"/>
    </row>
    <row r="2102" spans="1:14">
      <c r="A2102" s="123"/>
      <c r="B2102" s="108"/>
      <c r="C2102" s="178" t="s">
        <v>34</v>
      </c>
      <c r="D2102" s="178"/>
      <c r="E2102" s="121">
        <v>0</v>
      </c>
      <c r="F2102" s="122">
        <f>(E2102/E2097)*100</f>
        <v>0</v>
      </c>
      <c r="G2102" s="124"/>
      <c r="H2102" s="111"/>
      <c r="I2102" s="111"/>
      <c r="J2102" s="117"/>
      <c r="K2102" s="117"/>
    </row>
    <row r="2103" spans="1:14" ht="19.5" thickBot="1">
      <c r="A2103" s="123"/>
      <c r="B2103" s="108"/>
      <c r="C2103" s="179" t="s">
        <v>35</v>
      </c>
      <c r="D2103" s="179"/>
      <c r="E2103" s="125"/>
      <c r="F2103" s="126">
        <f>(E2103/E2097)*100</f>
        <v>0</v>
      </c>
      <c r="G2103" s="124"/>
      <c r="H2103" s="111"/>
      <c r="I2103" s="111"/>
      <c r="J2103" s="127"/>
      <c r="K2103" s="127"/>
      <c r="L2103" s="113"/>
    </row>
    <row r="2104" spans="1:14">
      <c r="A2104" s="128" t="s">
        <v>36</v>
      </c>
      <c r="B2104" s="108"/>
      <c r="C2104" s="109"/>
      <c r="D2104" s="109"/>
      <c r="E2104" s="111"/>
      <c r="F2104" s="111"/>
      <c r="G2104" s="112"/>
      <c r="H2104" s="129"/>
      <c r="I2104" s="129"/>
      <c r="J2104" s="129"/>
      <c r="K2104" s="111"/>
      <c r="M2104" s="133"/>
      <c r="N2104" s="133"/>
    </row>
    <row r="2105" spans="1:14">
      <c r="A2105" s="110" t="s">
        <v>37</v>
      </c>
      <c r="B2105" s="108"/>
      <c r="C2105" s="130"/>
      <c r="D2105" s="131"/>
      <c r="E2105" s="109"/>
      <c r="F2105" s="129"/>
      <c r="G2105" s="112"/>
      <c r="H2105" s="129"/>
      <c r="I2105" s="129"/>
      <c r="J2105" s="129"/>
      <c r="K2105" s="111"/>
      <c r="M2105" s="109"/>
      <c r="N2105" s="109"/>
    </row>
    <row r="2106" spans="1:14">
      <c r="A2106" s="110" t="s">
        <v>38</v>
      </c>
      <c r="B2106" s="108"/>
      <c r="C2106" s="109"/>
      <c r="D2106" s="131"/>
      <c r="E2106" s="109"/>
      <c r="F2106" s="129"/>
      <c r="G2106" s="112"/>
      <c r="H2106" s="117"/>
      <c r="I2106" s="117"/>
      <c r="J2106" s="117"/>
      <c r="K2106" s="111"/>
    </row>
    <row r="2107" spans="1:14">
      <c r="A2107" s="110" t="s">
        <v>39</v>
      </c>
      <c r="B2107" s="130"/>
      <c r="C2107" s="109"/>
      <c r="D2107" s="131"/>
      <c r="E2107" s="109"/>
      <c r="F2107" s="129"/>
      <c r="G2107" s="115"/>
      <c r="H2107" s="117"/>
      <c r="I2107" s="117"/>
      <c r="J2107" s="117"/>
      <c r="K2107" s="111"/>
    </row>
    <row r="2108" spans="1:14">
      <c r="A2108" s="110" t="s">
        <v>40</v>
      </c>
      <c r="B2108" s="123"/>
      <c r="C2108" s="109"/>
      <c r="D2108" s="132"/>
      <c r="E2108" s="129"/>
      <c r="F2108" s="129"/>
      <c r="G2108" s="115"/>
      <c r="H2108" s="117"/>
      <c r="I2108" s="117"/>
      <c r="J2108" s="117"/>
      <c r="K2108" s="129"/>
    </row>
    <row r="2110" spans="1:14">
      <c r="A2110" s="172" t="s">
        <v>0</v>
      </c>
      <c r="B2110" s="172"/>
      <c r="C2110" s="172"/>
      <c r="D2110" s="172"/>
      <c r="E2110" s="172"/>
      <c r="F2110" s="172"/>
      <c r="G2110" s="172"/>
      <c r="H2110" s="172"/>
      <c r="I2110" s="172"/>
      <c r="J2110" s="172"/>
      <c r="K2110" s="172"/>
      <c r="L2110" s="172"/>
      <c r="M2110" s="172"/>
      <c r="N2110" s="172"/>
    </row>
    <row r="2111" spans="1:14">
      <c r="A2111" s="172"/>
      <c r="B2111" s="172"/>
      <c r="C2111" s="172"/>
      <c r="D2111" s="172"/>
      <c r="E2111" s="172"/>
      <c r="F2111" s="172"/>
      <c r="G2111" s="172"/>
      <c r="H2111" s="172"/>
      <c r="I2111" s="172"/>
      <c r="J2111" s="172"/>
      <c r="K2111" s="172"/>
      <c r="L2111" s="172"/>
      <c r="M2111" s="172"/>
      <c r="N2111" s="172"/>
    </row>
    <row r="2112" spans="1:14">
      <c r="A2112" s="172"/>
      <c r="B2112" s="172"/>
      <c r="C2112" s="172"/>
      <c r="D2112" s="172"/>
      <c r="E2112" s="172"/>
      <c r="F2112" s="172"/>
      <c r="G2112" s="172"/>
      <c r="H2112" s="172"/>
      <c r="I2112" s="172"/>
      <c r="J2112" s="172"/>
      <c r="K2112" s="172"/>
      <c r="L2112" s="172"/>
      <c r="M2112" s="172"/>
      <c r="N2112" s="172"/>
    </row>
    <row r="2113" spans="1:14">
      <c r="A2113" s="173" t="s">
        <v>1</v>
      </c>
      <c r="B2113" s="173"/>
      <c r="C2113" s="173"/>
      <c r="D2113" s="173"/>
      <c r="E2113" s="173"/>
      <c r="F2113" s="173"/>
      <c r="G2113" s="173"/>
      <c r="H2113" s="173"/>
      <c r="I2113" s="173"/>
      <c r="J2113" s="173"/>
      <c r="K2113" s="173"/>
      <c r="L2113" s="173"/>
      <c r="M2113" s="173"/>
      <c r="N2113" s="173"/>
    </row>
    <row r="2114" spans="1:14">
      <c r="A2114" s="173" t="s">
        <v>2</v>
      </c>
      <c r="B2114" s="173"/>
      <c r="C2114" s="173"/>
      <c r="D2114" s="173"/>
      <c r="E2114" s="173"/>
      <c r="F2114" s="173"/>
      <c r="G2114" s="173"/>
      <c r="H2114" s="173"/>
      <c r="I2114" s="173"/>
      <c r="J2114" s="173"/>
      <c r="K2114" s="173"/>
      <c r="L2114" s="173"/>
      <c r="M2114" s="173"/>
      <c r="N2114" s="173"/>
    </row>
    <row r="2115" spans="1:14" ht="19.5" thickBot="1">
      <c r="A2115" s="174" t="s">
        <v>3</v>
      </c>
      <c r="B2115" s="174"/>
      <c r="C2115" s="174"/>
      <c r="D2115" s="174"/>
      <c r="E2115" s="174"/>
      <c r="F2115" s="174"/>
      <c r="G2115" s="174"/>
      <c r="H2115" s="174"/>
      <c r="I2115" s="174"/>
      <c r="J2115" s="174"/>
      <c r="K2115" s="174"/>
      <c r="L2115" s="174"/>
      <c r="M2115" s="174"/>
      <c r="N2115" s="174"/>
    </row>
    <row r="2116" spans="1:14">
      <c r="A2116" s="147"/>
      <c r="B2116" s="148"/>
      <c r="C2116" s="148"/>
      <c r="D2116" s="148"/>
      <c r="E2116" s="148"/>
      <c r="F2116" s="148"/>
      <c r="G2116" s="148"/>
      <c r="H2116" s="148"/>
      <c r="I2116" s="148"/>
      <c r="J2116" s="148"/>
      <c r="K2116" s="148"/>
      <c r="L2116" s="148"/>
      <c r="M2116" s="148"/>
      <c r="N2116" s="149"/>
    </row>
    <row r="2117" spans="1:14">
      <c r="A2117" s="162" t="s">
        <v>205</v>
      </c>
      <c r="B2117" s="162"/>
      <c r="C2117" s="162"/>
      <c r="D2117" s="162"/>
      <c r="E2117" s="162"/>
      <c r="F2117" s="162"/>
      <c r="G2117" s="162"/>
      <c r="H2117" s="162"/>
      <c r="I2117" s="162"/>
      <c r="J2117" s="162"/>
      <c r="K2117" s="162"/>
      <c r="L2117" s="162"/>
      <c r="M2117" s="162"/>
      <c r="N2117" s="162"/>
    </row>
    <row r="2118" spans="1:14">
      <c r="A2118" s="162" t="s">
        <v>5</v>
      </c>
      <c r="B2118" s="162"/>
      <c r="C2118" s="162"/>
      <c r="D2118" s="162"/>
      <c r="E2118" s="162"/>
      <c r="F2118" s="162"/>
      <c r="G2118" s="162"/>
      <c r="H2118" s="162"/>
      <c r="I2118" s="162"/>
      <c r="J2118" s="162"/>
      <c r="K2118" s="162"/>
      <c r="L2118" s="162"/>
      <c r="M2118" s="162"/>
      <c r="N2118" s="162"/>
    </row>
    <row r="2119" spans="1:14" ht="36">
      <c r="A2119" s="150" t="s">
        <v>6</v>
      </c>
      <c r="B2119" s="151" t="s">
        <v>7</v>
      </c>
      <c r="C2119" s="151" t="s">
        <v>8</v>
      </c>
      <c r="D2119" s="150" t="s">
        <v>9</v>
      </c>
      <c r="E2119" s="150" t="s">
        <v>10</v>
      </c>
      <c r="F2119" s="151" t="s">
        <v>11</v>
      </c>
      <c r="G2119" s="151" t="s">
        <v>12</v>
      </c>
      <c r="H2119" s="151" t="s">
        <v>13</v>
      </c>
      <c r="I2119" s="151" t="s">
        <v>14</v>
      </c>
      <c r="J2119" s="151" t="s">
        <v>15</v>
      </c>
      <c r="K2119" s="152" t="s">
        <v>16</v>
      </c>
      <c r="L2119" s="151" t="s">
        <v>17</v>
      </c>
      <c r="M2119" s="151" t="s">
        <v>18</v>
      </c>
      <c r="N2119" s="151" t="s">
        <v>19</v>
      </c>
    </row>
    <row r="2120" spans="1:14">
      <c r="A2120" s="153"/>
      <c r="B2120" s="154"/>
      <c r="C2120" s="154"/>
      <c r="D2120" s="153"/>
      <c r="E2120" s="153"/>
      <c r="F2120" s="155"/>
      <c r="G2120" s="155"/>
      <c r="H2120" s="154"/>
      <c r="I2120" s="154"/>
      <c r="J2120" s="154"/>
      <c r="K2120" s="156"/>
      <c r="L2120" s="154"/>
      <c r="M2120" s="154"/>
      <c r="N2120" s="154"/>
    </row>
    <row r="2121" spans="1:14">
      <c r="A2121" s="144">
        <v>1</v>
      </c>
      <c r="B2121" s="140">
        <v>59</v>
      </c>
      <c r="C2121" s="104" t="s">
        <v>78</v>
      </c>
      <c r="D2121" s="104" t="s">
        <v>21</v>
      </c>
      <c r="E2121" s="104" t="s">
        <v>94</v>
      </c>
      <c r="F2121" s="145">
        <v>724</v>
      </c>
      <c r="G2121" s="145">
        <v>722</v>
      </c>
      <c r="H2121" s="145">
        <v>725</v>
      </c>
      <c r="I2121" s="145">
        <v>726</v>
      </c>
      <c r="J2121" s="145">
        <v>727</v>
      </c>
      <c r="K2121" s="145">
        <v>726</v>
      </c>
      <c r="L2121" s="104">
        <v>6000</v>
      </c>
      <c r="M2121" s="105">
        <f t="shared" ref="M2121:M2126" si="1349">IF(D2121="BUY",(K2121-F2121)*(L2121),(F2121-K2121)*(L2121))</f>
        <v>12000</v>
      </c>
      <c r="N2121" s="106">
        <f t="shared" ref="N2121:N2181" si="1350">M2121/(L2121)/F2121%</f>
        <v>0.27624309392265195</v>
      </c>
    </row>
    <row r="2122" spans="1:14">
      <c r="A2122" s="144">
        <v>2</v>
      </c>
      <c r="B2122" s="140">
        <v>59</v>
      </c>
      <c r="C2122" s="104" t="s">
        <v>78</v>
      </c>
      <c r="D2122" s="104" t="s">
        <v>21</v>
      </c>
      <c r="E2122" s="104" t="s">
        <v>76</v>
      </c>
      <c r="F2122" s="145">
        <v>145.19999999999999</v>
      </c>
      <c r="G2122" s="145">
        <v>144.4</v>
      </c>
      <c r="H2122" s="145">
        <v>145.6</v>
      </c>
      <c r="I2122" s="145">
        <v>146</v>
      </c>
      <c r="J2122" s="145">
        <v>146.4</v>
      </c>
      <c r="K2122" s="145">
        <v>146.4</v>
      </c>
      <c r="L2122" s="104">
        <v>1500</v>
      </c>
      <c r="M2122" s="105">
        <f t="shared" si="1349"/>
        <v>1800.0000000000255</v>
      </c>
      <c r="N2122" s="106">
        <f t="shared" si="1350"/>
        <v>0.82644628099174733</v>
      </c>
    </row>
    <row r="2123" spans="1:14">
      <c r="A2123" s="144">
        <v>3</v>
      </c>
      <c r="B2123" s="140">
        <v>58</v>
      </c>
      <c r="C2123" s="104" t="s">
        <v>78</v>
      </c>
      <c r="D2123" s="104" t="s">
        <v>21</v>
      </c>
      <c r="E2123" s="104" t="s">
        <v>186</v>
      </c>
      <c r="F2123" s="145">
        <v>465.7</v>
      </c>
      <c r="G2123" s="145">
        <v>463.1</v>
      </c>
      <c r="H2123" s="145">
        <v>467</v>
      </c>
      <c r="I2123" s="145">
        <v>467.3</v>
      </c>
      <c r="J2123" s="145">
        <v>469</v>
      </c>
      <c r="K2123" s="145">
        <v>469</v>
      </c>
      <c r="L2123" s="104">
        <v>1500</v>
      </c>
      <c r="M2123" s="105">
        <f t="shared" si="1349"/>
        <v>4950.0000000000173</v>
      </c>
      <c r="N2123" s="106">
        <f t="shared" si="1350"/>
        <v>0.70861069357956008</v>
      </c>
    </row>
    <row r="2124" spans="1:14">
      <c r="A2124" s="144">
        <v>4</v>
      </c>
      <c r="B2124" s="140">
        <v>58</v>
      </c>
      <c r="C2124" s="104" t="s">
        <v>78</v>
      </c>
      <c r="D2124" s="104" t="s">
        <v>21</v>
      </c>
      <c r="E2124" s="104" t="s">
        <v>102</v>
      </c>
      <c r="F2124" s="145">
        <v>434.7</v>
      </c>
      <c r="G2124" s="145">
        <v>430.5</v>
      </c>
      <c r="H2124" s="145">
        <v>437</v>
      </c>
      <c r="I2124" s="145">
        <v>439</v>
      </c>
      <c r="J2124" s="145">
        <v>441</v>
      </c>
      <c r="K2124" s="145">
        <v>441</v>
      </c>
      <c r="L2124" s="104">
        <v>1000</v>
      </c>
      <c r="M2124" s="105">
        <f t="shared" si="1349"/>
        <v>6300.0000000000109</v>
      </c>
      <c r="N2124" s="106">
        <f t="shared" si="1350"/>
        <v>1.4492753623188432</v>
      </c>
    </row>
    <row r="2125" spans="1:14">
      <c r="A2125" s="144">
        <v>5</v>
      </c>
      <c r="B2125" s="140">
        <v>58</v>
      </c>
      <c r="C2125" s="104" t="s">
        <v>78</v>
      </c>
      <c r="D2125" s="104" t="s">
        <v>21</v>
      </c>
      <c r="E2125" s="104" t="s">
        <v>206</v>
      </c>
      <c r="F2125" s="145">
        <v>684.7</v>
      </c>
      <c r="G2125" s="145">
        <v>678.7</v>
      </c>
      <c r="H2125" s="145">
        <v>687.7</v>
      </c>
      <c r="I2125" s="145">
        <v>690.7</v>
      </c>
      <c r="J2125" s="145">
        <v>693.7</v>
      </c>
      <c r="K2125" s="145">
        <v>678.7</v>
      </c>
      <c r="L2125" s="104">
        <v>700</v>
      </c>
      <c r="M2125" s="105">
        <f t="shared" si="1349"/>
        <v>-4200</v>
      </c>
      <c r="N2125" s="146">
        <f t="shared" si="1350"/>
        <v>-0.87629618811158161</v>
      </c>
    </row>
    <row r="2126" spans="1:14">
      <c r="A2126" s="144">
        <v>6</v>
      </c>
      <c r="B2126" s="140">
        <v>58</v>
      </c>
      <c r="C2126" s="104" t="s">
        <v>78</v>
      </c>
      <c r="D2126" s="104" t="s">
        <v>47</v>
      </c>
      <c r="E2126" s="104" t="s">
        <v>207</v>
      </c>
      <c r="F2126" s="145">
        <v>197.15</v>
      </c>
      <c r="G2126" s="145">
        <v>198.2</v>
      </c>
      <c r="H2126" s="145">
        <v>196.6</v>
      </c>
      <c r="I2126" s="145">
        <v>196.1</v>
      </c>
      <c r="J2126" s="145">
        <v>195.6</v>
      </c>
      <c r="K2126" s="145">
        <v>195.6</v>
      </c>
      <c r="L2126" s="104">
        <v>4000</v>
      </c>
      <c r="M2126" s="105">
        <f t="shared" si="1349"/>
        <v>6200.0000000000455</v>
      </c>
      <c r="N2126" s="106">
        <f t="shared" si="1350"/>
        <v>0.78620339842759901</v>
      </c>
    </row>
    <row r="2127" spans="1:14">
      <c r="A2127" s="144">
        <v>7</v>
      </c>
      <c r="B2127" s="140">
        <v>53</v>
      </c>
      <c r="C2127" s="104" t="s">
        <v>78</v>
      </c>
      <c r="D2127" s="104" t="s">
        <v>21</v>
      </c>
      <c r="E2127" s="104" t="s">
        <v>130</v>
      </c>
      <c r="F2127" s="145">
        <v>148.30000000000001</v>
      </c>
      <c r="G2127" s="145">
        <v>146.9</v>
      </c>
      <c r="H2127" s="145">
        <v>148.69999999999999</v>
      </c>
      <c r="I2127" s="145">
        <v>149.1</v>
      </c>
      <c r="J2127" s="145">
        <v>149.5</v>
      </c>
      <c r="K2127" s="145">
        <v>148.69999999999999</v>
      </c>
      <c r="L2127" s="104">
        <v>5000</v>
      </c>
      <c r="M2127" s="105">
        <v>1999.99999999989</v>
      </c>
      <c r="N2127" s="106">
        <f t="shared" si="1350"/>
        <v>0.26972353337827237</v>
      </c>
    </row>
    <row r="2128" spans="1:14">
      <c r="A2128" s="144">
        <v>8</v>
      </c>
      <c r="B2128" s="140">
        <v>53</v>
      </c>
      <c r="C2128" s="104" t="s">
        <v>78</v>
      </c>
      <c r="D2128" s="104" t="s">
        <v>47</v>
      </c>
      <c r="E2128" s="104" t="s">
        <v>126</v>
      </c>
      <c r="F2128" s="145">
        <v>484.3</v>
      </c>
      <c r="G2128" s="145">
        <v>486.3</v>
      </c>
      <c r="H2128" s="145">
        <v>483.3</v>
      </c>
      <c r="I2128" s="145">
        <v>482.3</v>
      </c>
      <c r="J2128" s="145">
        <v>481.3</v>
      </c>
      <c r="K2128" s="145">
        <v>481.3</v>
      </c>
      <c r="L2128" s="104">
        <v>2000</v>
      </c>
      <c r="M2128" s="105">
        <v>6000</v>
      </c>
      <c r="N2128" s="106">
        <f t="shared" si="1350"/>
        <v>0.61945075366508362</v>
      </c>
    </row>
    <row r="2129" spans="1:14">
      <c r="A2129" s="144">
        <v>9</v>
      </c>
      <c r="B2129" s="140">
        <v>53</v>
      </c>
      <c r="C2129" s="104" t="s">
        <v>78</v>
      </c>
      <c r="D2129" s="104" t="s">
        <v>21</v>
      </c>
      <c r="E2129" s="104" t="s">
        <v>208</v>
      </c>
      <c r="F2129" s="145">
        <v>576</v>
      </c>
      <c r="G2129" s="145">
        <v>572</v>
      </c>
      <c r="H2129" s="145">
        <v>578</v>
      </c>
      <c r="I2129" s="145">
        <v>580</v>
      </c>
      <c r="J2129" s="145">
        <v>582</v>
      </c>
      <c r="K2129" s="145">
        <v>582</v>
      </c>
      <c r="L2129" s="104">
        <v>1300</v>
      </c>
      <c r="M2129" s="105">
        <v>7800</v>
      </c>
      <c r="N2129" s="106">
        <f t="shared" si="1350"/>
        <v>1.0416666666666667</v>
      </c>
    </row>
    <row r="2130" spans="1:14">
      <c r="A2130" s="144">
        <v>10</v>
      </c>
      <c r="B2130" s="140">
        <v>52</v>
      </c>
      <c r="C2130" s="104" t="s">
        <v>78</v>
      </c>
      <c r="D2130" s="104" t="s">
        <v>47</v>
      </c>
      <c r="E2130" s="104" t="s">
        <v>131</v>
      </c>
      <c r="F2130" s="145">
        <v>300</v>
      </c>
      <c r="G2130" s="145">
        <v>303</v>
      </c>
      <c r="H2130" s="145">
        <v>298.5</v>
      </c>
      <c r="I2130" s="145">
        <v>296</v>
      </c>
      <c r="J2130" s="145">
        <v>294.5</v>
      </c>
      <c r="K2130" s="145">
        <v>296</v>
      </c>
      <c r="L2130" s="104">
        <v>1600</v>
      </c>
      <c r="M2130" s="105">
        <v>6400</v>
      </c>
      <c r="N2130" s="106">
        <f t="shared" si="1350"/>
        <v>1.3333333333333333</v>
      </c>
    </row>
    <row r="2131" spans="1:14">
      <c r="A2131" s="144">
        <v>11</v>
      </c>
      <c r="B2131" s="140">
        <v>52</v>
      </c>
      <c r="C2131" s="104" t="s">
        <v>78</v>
      </c>
      <c r="D2131" s="104" t="s">
        <v>21</v>
      </c>
      <c r="E2131" s="104" t="s">
        <v>176</v>
      </c>
      <c r="F2131" s="145">
        <v>511.65</v>
      </c>
      <c r="G2131" s="145">
        <v>507.65</v>
      </c>
      <c r="H2131" s="145">
        <v>513.70000000000005</v>
      </c>
      <c r="I2131" s="145">
        <v>515.70000000000005</v>
      </c>
      <c r="J2131" s="145">
        <v>517.70000000000005</v>
      </c>
      <c r="K2131" s="145">
        <v>513.70000000000005</v>
      </c>
      <c r="L2131" s="104">
        <v>1100</v>
      </c>
      <c r="M2131" s="105">
        <v>2255.00000000007</v>
      </c>
      <c r="N2131" s="106">
        <f t="shared" si="1350"/>
        <v>0.40066451675951609</v>
      </c>
    </row>
    <row r="2132" spans="1:14">
      <c r="A2132" s="144">
        <v>12</v>
      </c>
      <c r="B2132" s="140">
        <v>52</v>
      </c>
      <c r="C2132" s="104" t="s">
        <v>78</v>
      </c>
      <c r="D2132" s="104" t="s">
        <v>21</v>
      </c>
      <c r="E2132" s="104" t="s">
        <v>209</v>
      </c>
      <c r="F2132" s="145">
        <v>567.5</v>
      </c>
      <c r="G2132" s="145">
        <v>565.5</v>
      </c>
      <c r="H2132" s="145">
        <v>568.5</v>
      </c>
      <c r="I2132" s="145">
        <v>569.5</v>
      </c>
      <c r="J2132" s="145">
        <v>570.5</v>
      </c>
      <c r="K2132" s="145">
        <v>568.5</v>
      </c>
      <c r="L2132" s="104">
        <v>2100</v>
      </c>
      <c r="M2132" s="105">
        <v>2100</v>
      </c>
      <c r="N2132" s="106">
        <f t="shared" si="1350"/>
        <v>0.1762114537444934</v>
      </c>
    </row>
    <row r="2133" spans="1:14">
      <c r="A2133" s="144">
        <v>13</v>
      </c>
      <c r="B2133" s="140">
        <v>52</v>
      </c>
      <c r="C2133" s="104" t="s">
        <v>78</v>
      </c>
      <c r="D2133" s="104" t="s">
        <v>21</v>
      </c>
      <c r="E2133" s="104" t="s">
        <v>84</v>
      </c>
      <c r="F2133" s="145">
        <v>391</v>
      </c>
      <c r="G2133" s="145">
        <v>390</v>
      </c>
      <c r="H2133" s="145">
        <v>391.5</v>
      </c>
      <c r="I2133" s="145">
        <v>392</v>
      </c>
      <c r="J2133" s="145">
        <v>392.5</v>
      </c>
      <c r="K2133" s="145">
        <v>392.5</v>
      </c>
      <c r="L2133" s="104">
        <v>3000</v>
      </c>
      <c r="M2133" s="105">
        <v>4500</v>
      </c>
      <c r="N2133" s="106">
        <f t="shared" si="1350"/>
        <v>0.38363171355498721</v>
      </c>
    </row>
    <row r="2134" spans="1:14">
      <c r="A2134" s="144">
        <v>14</v>
      </c>
      <c r="B2134" s="140">
        <v>51</v>
      </c>
      <c r="C2134" s="104" t="s">
        <v>78</v>
      </c>
      <c r="D2134" s="104" t="s">
        <v>21</v>
      </c>
      <c r="E2134" s="104" t="s">
        <v>126</v>
      </c>
      <c r="F2134" s="145">
        <v>478</v>
      </c>
      <c r="G2134" s="145">
        <v>476</v>
      </c>
      <c r="H2134" s="145">
        <v>479</v>
      </c>
      <c r="I2134" s="145">
        <v>480</v>
      </c>
      <c r="J2134" s="145">
        <v>481</v>
      </c>
      <c r="K2134" s="145">
        <v>481</v>
      </c>
      <c r="L2134" s="104">
        <v>2000</v>
      </c>
      <c r="M2134" s="105">
        <v>6000</v>
      </c>
      <c r="N2134" s="106">
        <f t="shared" si="1350"/>
        <v>0.62761506276150625</v>
      </c>
    </row>
    <row r="2135" spans="1:14">
      <c r="A2135" s="144">
        <v>15</v>
      </c>
      <c r="B2135" s="140">
        <v>51</v>
      </c>
      <c r="C2135" s="104" t="s">
        <v>78</v>
      </c>
      <c r="D2135" s="104" t="s">
        <v>21</v>
      </c>
      <c r="E2135" s="104" t="s">
        <v>210</v>
      </c>
      <c r="F2135" s="145">
        <v>292</v>
      </c>
      <c r="G2135" s="145">
        <v>291.5</v>
      </c>
      <c r="H2135" s="145">
        <v>292.5</v>
      </c>
      <c r="I2135" s="145">
        <v>293</v>
      </c>
      <c r="J2135" s="145">
        <v>293.5</v>
      </c>
      <c r="K2135" s="145">
        <v>293.5</v>
      </c>
      <c r="L2135" s="104">
        <v>3500</v>
      </c>
      <c r="M2135" s="105">
        <v>5250</v>
      </c>
      <c r="N2135" s="106">
        <f t="shared" si="1350"/>
        <v>0.51369863013698636</v>
      </c>
    </row>
    <row r="2136" spans="1:14">
      <c r="A2136" s="144">
        <v>16</v>
      </c>
      <c r="B2136" s="140">
        <v>51</v>
      </c>
      <c r="C2136" s="104" t="s">
        <v>78</v>
      </c>
      <c r="D2136" s="104" t="s">
        <v>21</v>
      </c>
      <c r="E2136" s="104" t="s">
        <v>211</v>
      </c>
      <c r="F2136" s="145">
        <v>925</v>
      </c>
      <c r="G2136" s="145">
        <v>919</v>
      </c>
      <c r="H2136" s="145">
        <v>928</v>
      </c>
      <c r="I2136" s="145">
        <v>931</v>
      </c>
      <c r="J2136" s="145">
        <v>934</v>
      </c>
      <c r="K2136" s="145">
        <v>931</v>
      </c>
      <c r="L2136" s="104">
        <v>700</v>
      </c>
      <c r="M2136" s="105">
        <v>4200</v>
      </c>
      <c r="N2136" s="106">
        <f t="shared" si="1350"/>
        <v>0.64864864864864868</v>
      </c>
    </row>
    <row r="2137" spans="1:14">
      <c r="A2137" s="144">
        <v>17</v>
      </c>
      <c r="B2137" s="140">
        <v>51</v>
      </c>
      <c r="C2137" s="104" t="s">
        <v>78</v>
      </c>
      <c r="D2137" s="104" t="s">
        <v>21</v>
      </c>
      <c r="E2137" s="104" t="s">
        <v>212</v>
      </c>
      <c r="F2137" s="145">
        <v>941</v>
      </c>
      <c r="G2137" s="145">
        <v>939</v>
      </c>
      <c r="H2137" s="145">
        <v>943</v>
      </c>
      <c r="I2137" s="145">
        <v>945</v>
      </c>
      <c r="J2137" s="145">
        <v>947</v>
      </c>
      <c r="K2137" s="145">
        <v>939</v>
      </c>
      <c r="L2137" s="104">
        <v>1100</v>
      </c>
      <c r="M2137" s="105">
        <v>-2200</v>
      </c>
      <c r="N2137" s="146">
        <f t="shared" si="1350"/>
        <v>-0.21253985122210414</v>
      </c>
    </row>
    <row r="2138" spans="1:14">
      <c r="A2138" s="144">
        <v>18</v>
      </c>
      <c r="B2138" s="140">
        <v>51</v>
      </c>
      <c r="C2138" s="104" t="s">
        <v>78</v>
      </c>
      <c r="D2138" s="104" t="s">
        <v>21</v>
      </c>
      <c r="E2138" s="104" t="s">
        <v>213</v>
      </c>
      <c r="F2138" s="145">
        <v>700</v>
      </c>
      <c r="G2138" s="145">
        <v>696</v>
      </c>
      <c r="H2138" s="145">
        <v>702</v>
      </c>
      <c r="I2138" s="145">
        <v>704</v>
      </c>
      <c r="J2138" s="145">
        <v>706</v>
      </c>
      <c r="K2138" s="145">
        <v>704</v>
      </c>
      <c r="L2138" s="104">
        <v>1000</v>
      </c>
      <c r="M2138" s="105">
        <v>4000</v>
      </c>
      <c r="N2138" s="106">
        <f t="shared" si="1350"/>
        <v>0.5714285714285714</v>
      </c>
    </row>
    <row r="2139" spans="1:14">
      <c r="A2139" s="144">
        <v>19</v>
      </c>
      <c r="B2139" s="140">
        <v>48</v>
      </c>
      <c r="C2139" s="104" t="s">
        <v>78</v>
      </c>
      <c r="D2139" s="104" t="s">
        <v>21</v>
      </c>
      <c r="E2139" s="104" t="s">
        <v>214</v>
      </c>
      <c r="F2139" s="145">
        <v>64</v>
      </c>
      <c r="G2139" s="145">
        <v>63.4</v>
      </c>
      <c r="H2139" s="145">
        <v>64.3</v>
      </c>
      <c r="I2139" s="145">
        <v>64.599999999999994</v>
      </c>
      <c r="J2139" s="145">
        <v>64.900000000000006</v>
      </c>
      <c r="K2139" s="145">
        <v>63.4</v>
      </c>
      <c r="L2139" s="104">
        <v>8000</v>
      </c>
      <c r="M2139" s="105">
        <v>-4800.00000000001</v>
      </c>
      <c r="N2139" s="146">
        <f t="shared" si="1350"/>
        <v>-0.93750000000000189</v>
      </c>
    </row>
    <row r="2140" spans="1:14">
      <c r="A2140" s="144">
        <v>20</v>
      </c>
      <c r="B2140" s="140">
        <v>48</v>
      </c>
      <c r="C2140" s="104" t="s">
        <v>78</v>
      </c>
      <c r="D2140" s="104" t="s">
        <v>21</v>
      </c>
      <c r="E2140" s="104" t="s">
        <v>215</v>
      </c>
      <c r="F2140" s="145">
        <v>657.6</v>
      </c>
      <c r="G2140" s="145">
        <v>651.6</v>
      </c>
      <c r="H2140" s="145">
        <v>660.6</v>
      </c>
      <c r="I2140" s="145">
        <v>663.6</v>
      </c>
      <c r="J2140" s="145">
        <v>666.6</v>
      </c>
      <c r="K2140" s="145">
        <v>666.6</v>
      </c>
      <c r="L2140" s="104">
        <v>700</v>
      </c>
      <c r="M2140" s="105">
        <v>6300</v>
      </c>
      <c r="N2140" s="106">
        <f t="shared" si="1350"/>
        <v>1.3686131386861313</v>
      </c>
    </row>
    <row r="2141" spans="1:14">
      <c r="A2141" s="144">
        <v>21</v>
      </c>
      <c r="B2141" s="140">
        <v>48</v>
      </c>
      <c r="C2141" s="104" t="s">
        <v>78</v>
      </c>
      <c r="D2141" s="104" t="s">
        <v>21</v>
      </c>
      <c r="E2141" s="104" t="s">
        <v>197</v>
      </c>
      <c r="F2141" s="145">
        <v>864.5</v>
      </c>
      <c r="G2141" s="145">
        <v>860.5</v>
      </c>
      <c r="H2141" s="145">
        <v>866.5</v>
      </c>
      <c r="I2141" s="145">
        <v>868.5</v>
      </c>
      <c r="J2141" s="145">
        <v>870.5</v>
      </c>
      <c r="K2141" s="145">
        <v>870.5</v>
      </c>
      <c r="L2141" s="104">
        <v>1000</v>
      </c>
      <c r="M2141" s="105">
        <v>6000</v>
      </c>
      <c r="N2141" s="106">
        <f t="shared" si="1350"/>
        <v>0.69404279930595725</v>
      </c>
    </row>
    <row r="2142" spans="1:14">
      <c r="A2142" s="144">
        <v>22</v>
      </c>
      <c r="B2142" s="140">
        <v>48</v>
      </c>
      <c r="C2142" s="104" t="s">
        <v>78</v>
      </c>
      <c r="D2142" s="104" t="s">
        <v>21</v>
      </c>
      <c r="E2142" s="104" t="s">
        <v>215</v>
      </c>
      <c r="F2142" s="145">
        <v>657.6</v>
      </c>
      <c r="G2142" s="145">
        <v>651.6</v>
      </c>
      <c r="H2142" s="145">
        <v>660.6</v>
      </c>
      <c r="I2142" s="145">
        <v>663.6</v>
      </c>
      <c r="J2142" s="145">
        <v>666.6</v>
      </c>
      <c r="K2142" s="145">
        <v>666.6</v>
      </c>
      <c r="L2142" s="104">
        <v>700</v>
      </c>
      <c r="M2142" s="105">
        <v>6300</v>
      </c>
      <c r="N2142" s="106">
        <f t="shared" si="1350"/>
        <v>1.3686131386861313</v>
      </c>
    </row>
    <row r="2143" spans="1:14">
      <c r="A2143" s="144">
        <v>23</v>
      </c>
      <c r="B2143" s="140">
        <v>48</v>
      </c>
      <c r="C2143" s="104" t="s">
        <v>78</v>
      </c>
      <c r="D2143" s="104" t="s">
        <v>21</v>
      </c>
      <c r="E2143" s="104" t="s">
        <v>197</v>
      </c>
      <c r="F2143" s="145">
        <v>864.5</v>
      </c>
      <c r="G2143" s="145">
        <v>860.5</v>
      </c>
      <c r="H2143" s="145">
        <v>866.5</v>
      </c>
      <c r="I2143" s="145">
        <v>868.5</v>
      </c>
      <c r="J2143" s="145">
        <v>870.5</v>
      </c>
      <c r="K2143" s="145">
        <v>870.5</v>
      </c>
      <c r="L2143" s="104">
        <v>1000</v>
      </c>
      <c r="M2143" s="105">
        <v>6000</v>
      </c>
      <c r="N2143" s="106">
        <f t="shared" si="1350"/>
        <v>0.69404279930595725</v>
      </c>
    </row>
    <row r="2144" spans="1:14">
      <c r="A2144" s="144">
        <v>24</v>
      </c>
      <c r="B2144" s="140">
        <v>48</v>
      </c>
      <c r="C2144" s="104" t="s">
        <v>78</v>
      </c>
      <c r="D2144" s="104" t="s">
        <v>21</v>
      </c>
      <c r="E2144" s="104" t="s">
        <v>216</v>
      </c>
      <c r="F2144" s="145">
        <v>865</v>
      </c>
      <c r="G2144" s="145">
        <v>859</v>
      </c>
      <c r="H2144" s="145">
        <v>868</v>
      </c>
      <c r="I2144" s="145">
        <v>871</v>
      </c>
      <c r="J2144" s="145">
        <v>874</v>
      </c>
      <c r="K2144" s="145">
        <v>874</v>
      </c>
      <c r="L2144" s="104">
        <v>800</v>
      </c>
      <c r="M2144" s="105">
        <v>7200</v>
      </c>
      <c r="N2144" s="106">
        <f t="shared" si="1350"/>
        <v>1.0404624277456647</v>
      </c>
    </row>
    <row r="2145" spans="1:14">
      <c r="A2145" s="144">
        <v>25</v>
      </c>
      <c r="B2145" s="140">
        <v>47</v>
      </c>
      <c r="C2145" s="104" t="s">
        <v>78</v>
      </c>
      <c r="D2145" s="104" t="s">
        <v>21</v>
      </c>
      <c r="E2145" s="104" t="s">
        <v>217</v>
      </c>
      <c r="F2145" s="145">
        <v>843</v>
      </c>
      <c r="G2145" s="145">
        <v>837</v>
      </c>
      <c r="H2145" s="145">
        <v>846</v>
      </c>
      <c r="I2145" s="145">
        <v>849</v>
      </c>
      <c r="J2145" s="145">
        <v>852</v>
      </c>
      <c r="K2145" s="145">
        <v>846</v>
      </c>
      <c r="L2145" s="104">
        <v>700</v>
      </c>
      <c r="M2145" s="105">
        <v>2100</v>
      </c>
      <c r="N2145" s="106">
        <f t="shared" si="1350"/>
        <v>0.35587188612099646</v>
      </c>
    </row>
    <row r="2146" spans="1:14">
      <c r="A2146" s="144">
        <v>26</v>
      </c>
      <c r="B2146" s="140">
        <v>47</v>
      </c>
      <c r="C2146" s="104" t="s">
        <v>78</v>
      </c>
      <c r="D2146" s="104" t="s">
        <v>21</v>
      </c>
      <c r="E2146" s="104" t="s">
        <v>198</v>
      </c>
      <c r="F2146" s="145">
        <v>500.3</v>
      </c>
      <c r="G2146" s="145">
        <v>499</v>
      </c>
      <c r="H2146" s="145">
        <v>501.5</v>
      </c>
      <c r="I2146" s="145">
        <v>503</v>
      </c>
      <c r="J2146" s="145">
        <v>504.5</v>
      </c>
      <c r="K2146" s="145">
        <v>503</v>
      </c>
      <c r="L2146" s="104">
        <v>1500</v>
      </c>
      <c r="M2146" s="105">
        <v>4049.99999999998</v>
      </c>
      <c r="N2146" s="106">
        <f t="shared" si="1350"/>
        <v>0.53967619428342728</v>
      </c>
    </row>
    <row r="2147" spans="1:14">
      <c r="A2147" s="144">
        <v>27</v>
      </c>
      <c r="B2147" s="140">
        <v>47</v>
      </c>
      <c r="C2147" s="104" t="s">
        <v>78</v>
      </c>
      <c r="D2147" s="104" t="s">
        <v>21</v>
      </c>
      <c r="E2147" s="104" t="s">
        <v>61</v>
      </c>
      <c r="F2147" s="145">
        <v>92.3</v>
      </c>
      <c r="G2147" s="145">
        <v>91.7</v>
      </c>
      <c r="H2147" s="145">
        <v>92.6</v>
      </c>
      <c r="I2147" s="145">
        <v>92.9</v>
      </c>
      <c r="J2147" s="145">
        <v>93.2</v>
      </c>
      <c r="K2147" s="145">
        <v>93.2</v>
      </c>
      <c r="L2147" s="104">
        <v>9000</v>
      </c>
      <c r="M2147" s="105">
        <v>8100.00000000005</v>
      </c>
      <c r="N2147" s="106">
        <f t="shared" si="1350"/>
        <v>0.97508125677140378</v>
      </c>
    </row>
    <row r="2148" spans="1:14">
      <c r="A2148" s="144">
        <v>28</v>
      </c>
      <c r="B2148" s="140">
        <v>42782</v>
      </c>
      <c r="C2148" s="104" t="s">
        <v>78</v>
      </c>
      <c r="D2148" s="104" t="s">
        <v>21</v>
      </c>
      <c r="E2148" s="104" t="s">
        <v>218</v>
      </c>
      <c r="F2148" s="145">
        <v>417.5</v>
      </c>
      <c r="G2148" s="145">
        <v>415.5</v>
      </c>
      <c r="H2148" s="145">
        <v>418.5</v>
      </c>
      <c r="I2148" s="145">
        <v>419.5</v>
      </c>
      <c r="J2148" s="145">
        <v>420.5</v>
      </c>
      <c r="K2148" s="145">
        <v>420.5</v>
      </c>
      <c r="L2148" s="104">
        <v>2000</v>
      </c>
      <c r="M2148" s="105">
        <v>6000</v>
      </c>
      <c r="N2148" s="106">
        <f t="shared" si="1350"/>
        <v>0.71856287425149701</v>
      </c>
    </row>
    <row r="2149" spans="1:14">
      <c r="A2149" s="144">
        <v>29</v>
      </c>
      <c r="B2149" s="140">
        <v>46</v>
      </c>
      <c r="C2149" s="104" t="s">
        <v>78</v>
      </c>
      <c r="D2149" s="104" t="s">
        <v>47</v>
      </c>
      <c r="E2149" s="104" t="s">
        <v>219</v>
      </c>
      <c r="F2149" s="145">
        <v>90.35</v>
      </c>
      <c r="G2149" s="145">
        <v>91</v>
      </c>
      <c r="H2149" s="145">
        <v>90</v>
      </c>
      <c r="I2149" s="145">
        <v>89.7</v>
      </c>
      <c r="J2149" s="145">
        <v>89.4</v>
      </c>
      <c r="K2149" s="145">
        <v>89.4</v>
      </c>
      <c r="L2149" s="104">
        <v>2500</v>
      </c>
      <c r="M2149" s="105">
        <v>2374.99999999997</v>
      </c>
      <c r="N2149" s="106">
        <f t="shared" si="1350"/>
        <v>1.0514665190924051</v>
      </c>
    </row>
    <row r="2150" spans="1:14">
      <c r="A2150" s="144">
        <v>30</v>
      </c>
      <c r="B2150" s="140">
        <v>46</v>
      </c>
      <c r="C2150" s="104" t="s">
        <v>78</v>
      </c>
      <c r="D2150" s="104" t="s">
        <v>47</v>
      </c>
      <c r="E2150" s="104" t="s">
        <v>220</v>
      </c>
      <c r="F2150" s="145">
        <v>90.35</v>
      </c>
      <c r="G2150" s="145">
        <v>91</v>
      </c>
      <c r="H2150" s="145">
        <v>90</v>
      </c>
      <c r="I2150" s="145">
        <v>89.7</v>
      </c>
      <c r="J2150" s="145">
        <v>89.4</v>
      </c>
      <c r="K2150" s="145">
        <v>89.4</v>
      </c>
      <c r="L2150" s="104">
        <v>7125</v>
      </c>
      <c r="M2150" s="105">
        <v>6768.74999999992</v>
      </c>
      <c r="N2150" s="106">
        <f t="shared" si="1350"/>
        <v>1.051466519092406</v>
      </c>
    </row>
    <row r="2151" spans="1:14">
      <c r="A2151" s="144">
        <v>31</v>
      </c>
      <c r="B2151" s="140">
        <v>46</v>
      </c>
      <c r="C2151" s="104" t="s">
        <v>78</v>
      </c>
      <c r="D2151" s="104" t="s">
        <v>47</v>
      </c>
      <c r="E2151" s="104" t="s">
        <v>221</v>
      </c>
      <c r="F2151" s="145">
        <v>227</v>
      </c>
      <c r="G2151" s="145">
        <v>229</v>
      </c>
      <c r="H2151" s="145">
        <v>226</v>
      </c>
      <c r="I2151" s="145">
        <v>225</v>
      </c>
      <c r="J2151" s="145">
        <v>224</v>
      </c>
      <c r="K2151" s="145">
        <v>225</v>
      </c>
      <c r="L2151" s="104">
        <v>2500</v>
      </c>
      <c r="M2151" s="105">
        <v>5000</v>
      </c>
      <c r="N2151" s="106">
        <f t="shared" si="1350"/>
        <v>0.88105726872246692</v>
      </c>
    </row>
    <row r="2152" spans="1:14">
      <c r="A2152" s="144">
        <v>32</v>
      </c>
      <c r="B2152" s="140">
        <v>46</v>
      </c>
      <c r="C2152" s="104" t="s">
        <v>78</v>
      </c>
      <c r="D2152" s="104" t="s">
        <v>47</v>
      </c>
      <c r="E2152" s="104" t="s">
        <v>222</v>
      </c>
      <c r="F2152" s="145">
        <v>147.19999999999999</v>
      </c>
      <c r="G2152" s="145">
        <v>148.19999999999999</v>
      </c>
      <c r="H2152" s="145">
        <v>146.69999999999999</v>
      </c>
      <c r="I2152" s="145">
        <v>146.19999999999999</v>
      </c>
      <c r="J2152" s="145">
        <v>145.69999999999999</v>
      </c>
      <c r="K2152" s="145">
        <v>145.69999999999999</v>
      </c>
      <c r="L2152" s="104">
        <v>7000</v>
      </c>
      <c r="M2152" s="105">
        <v>10500</v>
      </c>
      <c r="N2152" s="106">
        <f t="shared" si="1350"/>
        <v>1.0190217391304348</v>
      </c>
    </row>
    <row r="2153" spans="1:14">
      <c r="A2153" s="144">
        <v>33</v>
      </c>
      <c r="B2153" s="140">
        <v>45</v>
      </c>
      <c r="C2153" s="104" t="s">
        <v>192</v>
      </c>
      <c r="D2153" s="104" t="s">
        <v>47</v>
      </c>
      <c r="E2153" s="104" t="s">
        <v>223</v>
      </c>
      <c r="F2153" s="145">
        <v>479</v>
      </c>
      <c r="G2153" s="145">
        <v>483</v>
      </c>
      <c r="H2153" s="145">
        <v>477</v>
      </c>
      <c r="I2153" s="145">
        <v>475</v>
      </c>
      <c r="J2153" s="145">
        <v>473</v>
      </c>
      <c r="K2153" s="145">
        <v>473</v>
      </c>
      <c r="L2153" s="104">
        <v>2100</v>
      </c>
      <c r="M2153" s="105">
        <f>IF(D2153="BUY",(K2153-F2153)*(L2153),(F2153-K2153)*(L2153))</f>
        <v>12600</v>
      </c>
      <c r="N2153" s="106">
        <f t="shared" si="1350"/>
        <v>1.2526096033402923</v>
      </c>
    </row>
    <row r="2154" spans="1:14">
      <c r="A2154" s="144">
        <v>34</v>
      </c>
      <c r="B2154" s="140">
        <v>45</v>
      </c>
      <c r="C2154" s="104" t="s">
        <v>78</v>
      </c>
      <c r="D2154" s="104" t="s">
        <v>47</v>
      </c>
      <c r="E2154" s="104" t="s">
        <v>224</v>
      </c>
      <c r="F2154" s="145">
        <v>305.5</v>
      </c>
      <c r="G2154" s="145">
        <v>307</v>
      </c>
      <c r="H2154" s="145">
        <v>304.8</v>
      </c>
      <c r="I2154" s="145">
        <v>304.10000000000002</v>
      </c>
      <c r="J2154" s="145">
        <v>303.39999999999998</v>
      </c>
      <c r="K2154" s="145">
        <v>303.39999999999998</v>
      </c>
      <c r="L2154" s="104">
        <v>3200</v>
      </c>
      <c r="M2154" s="105">
        <v>6720.00000000007</v>
      </c>
      <c r="N2154" s="106">
        <f t="shared" si="1350"/>
        <v>0.68739770867431149</v>
      </c>
    </row>
    <row r="2155" spans="1:14">
      <c r="A2155" s="144">
        <v>35</v>
      </c>
      <c r="B2155" s="140">
        <v>42779</v>
      </c>
      <c r="C2155" s="104" t="s">
        <v>78</v>
      </c>
      <c r="D2155" s="104" t="s">
        <v>21</v>
      </c>
      <c r="E2155" s="104" t="s">
        <v>203</v>
      </c>
      <c r="F2155" s="145">
        <v>111.65</v>
      </c>
      <c r="G2155" s="145">
        <v>111</v>
      </c>
      <c r="H2155" s="145">
        <v>112.3</v>
      </c>
      <c r="I2155" s="145">
        <v>112.6</v>
      </c>
      <c r="J2155" s="145">
        <v>113</v>
      </c>
      <c r="K2155" s="145">
        <v>113</v>
      </c>
      <c r="L2155" s="104">
        <v>3500</v>
      </c>
      <c r="M2155" s="105">
        <v>4724.99999999998</v>
      </c>
      <c r="N2155" s="106">
        <f t="shared" si="1350"/>
        <v>1.2091356918943075</v>
      </c>
    </row>
    <row r="2156" spans="1:14">
      <c r="A2156" s="144">
        <v>36</v>
      </c>
      <c r="B2156" s="140">
        <v>42779</v>
      </c>
      <c r="C2156" s="104" t="s">
        <v>78</v>
      </c>
      <c r="D2156" s="104" t="s">
        <v>21</v>
      </c>
      <c r="E2156" s="104" t="s">
        <v>225</v>
      </c>
      <c r="F2156" s="145">
        <v>158</v>
      </c>
      <c r="G2156" s="145">
        <v>157</v>
      </c>
      <c r="H2156" s="145">
        <v>159</v>
      </c>
      <c r="I2156" s="145">
        <v>160</v>
      </c>
      <c r="J2156" s="145">
        <v>161</v>
      </c>
      <c r="K2156" s="145">
        <v>157</v>
      </c>
      <c r="L2156" s="104">
        <v>3500</v>
      </c>
      <c r="M2156" s="105">
        <v>-3500</v>
      </c>
      <c r="N2156" s="146">
        <f t="shared" si="1350"/>
        <v>-0.63291139240506322</v>
      </c>
    </row>
    <row r="2157" spans="1:14">
      <c r="A2157" s="144">
        <v>37</v>
      </c>
      <c r="B2157" s="140">
        <v>42779</v>
      </c>
      <c r="C2157" s="104" t="s">
        <v>78</v>
      </c>
      <c r="D2157" s="104" t="s">
        <v>21</v>
      </c>
      <c r="E2157" s="104" t="s">
        <v>197</v>
      </c>
      <c r="F2157" s="145">
        <v>830</v>
      </c>
      <c r="G2157" s="145">
        <v>826</v>
      </c>
      <c r="H2157" s="145">
        <v>832</v>
      </c>
      <c r="I2157" s="145">
        <v>834</v>
      </c>
      <c r="J2157" s="145">
        <v>836</v>
      </c>
      <c r="K2157" s="145">
        <v>836</v>
      </c>
      <c r="L2157" s="104">
        <v>1000</v>
      </c>
      <c r="M2157" s="105">
        <v>6000</v>
      </c>
      <c r="N2157" s="106">
        <f t="shared" si="1350"/>
        <v>0.72289156626506013</v>
      </c>
    </row>
    <row r="2158" spans="1:14">
      <c r="A2158" s="144">
        <v>38</v>
      </c>
      <c r="B2158" s="140">
        <v>42779</v>
      </c>
      <c r="C2158" s="104" t="s">
        <v>78</v>
      </c>
      <c r="D2158" s="104" t="s">
        <v>47</v>
      </c>
      <c r="E2158" s="104" t="s">
        <v>226</v>
      </c>
      <c r="F2158" s="145">
        <v>743.5</v>
      </c>
      <c r="G2158" s="145">
        <v>746.5</v>
      </c>
      <c r="H2158" s="145">
        <v>742</v>
      </c>
      <c r="I2158" s="145">
        <v>740.5</v>
      </c>
      <c r="J2158" s="145">
        <v>739</v>
      </c>
      <c r="K2158" s="145">
        <v>739</v>
      </c>
      <c r="L2158" s="104">
        <v>1400</v>
      </c>
      <c r="M2158" s="105">
        <v>6300</v>
      </c>
      <c r="N2158" s="106">
        <f t="shared" si="1350"/>
        <v>0.60524546065904505</v>
      </c>
    </row>
    <row r="2159" spans="1:14">
      <c r="A2159" s="144">
        <v>39</v>
      </c>
      <c r="B2159" s="140">
        <v>42776</v>
      </c>
      <c r="C2159" s="104" t="s">
        <v>78</v>
      </c>
      <c r="D2159" s="104" t="s">
        <v>21</v>
      </c>
      <c r="E2159" s="104" t="s">
        <v>109</v>
      </c>
      <c r="F2159" s="145">
        <v>1025</v>
      </c>
      <c r="G2159" s="145">
        <v>1020</v>
      </c>
      <c r="H2159" s="145">
        <v>1028</v>
      </c>
      <c r="I2159" s="145">
        <v>1031</v>
      </c>
      <c r="J2159" s="145">
        <v>1034</v>
      </c>
      <c r="K2159" s="145">
        <v>1034</v>
      </c>
      <c r="L2159" s="104">
        <v>600</v>
      </c>
      <c r="M2159" s="105">
        <v>5400</v>
      </c>
      <c r="N2159" s="106">
        <f t="shared" si="1350"/>
        <v>0.87804878048780488</v>
      </c>
    </row>
    <row r="2160" spans="1:14">
      <c r="A2160" s="144">
        <v>40</v>
      </c>
      <c r="B2160" s="140">
        <v>42776</v>
      </c>
      <c r="C2160" s="104" t="s">
        <v>78</v>
      </c>
      <c r="D2160" s="104" t="s">
        <v>21</v>
      </c>
      <c r="E2160" s="104" t="s">
        <v>177</v>
      </c>
      <c r="F2160" s="145">
        <v>187</v>
      </c>
      <c r="G2160" s="145">
        <v>186</v>
      </c>
      <c r="H2160" s="145">
        <v>187.7</v>
      </c>
      <c r="I2160" s="145">
        <v>188.4</v>
      </c>
      <c r="J2160" s="145">
        <v>189</v>
      </c>
      <c r="K2160" s="145">
        <v>189</v>
      </c>
      <c r="L2160" s="104">
        <v>3500</v>
      </c>
      <c r="M2160" s="105">
        <v>7000</v>
      </c>
      <c r="N2160" s="106">
        <f t="shared" si="1350"/>
        <v>1.0695187165775399</v>
      </c>
    </row>
    <row r="2161" spans="1:14">
      <c r="A2161" s="144">
        <v>41</v>
      </c>
      <c r="B2161" s="140">
        <v>42776</v>
      </c>
      <c r="C2161" s="104" t="s">
        <v>78</v>
      </c>
      <c r="D2161" s="104" t="s">
        <v>21</v>
      </c>
      <c r="E2161" s="104" t="s">
        <v>161</v>
      </c>
      <c r="F2161" s="145">
        <v>311</v>
      </c>
      <c r="G2161" s="145">
        <v>309.5</v>
      </c>
      <c r="H2161" s="145">
        <v>312</v>
      </c>
      <c r="I2161" s="145">
        <v>313</v>
      </c>
      <c r="J2161" s="145">
        <v>314</v>
      </c>
      <c r="K2161" s="145">
        <v>314</v>
      </c>
      <c r="L2161" s="104">
        <v>2500</v>
      </c>
      <c r="M2161" s="105">
        <v>7500</v>
      </c>
      <c r="N2161" s="106">
        <f t="shared" si="1350"/>
        <v>0.96463022508038587</v>
      </c>
    </row>
    <row r="2162" spans="1:14">
      <c r="A2162" s="144">
        <v>42</v>
      </c>
      <c r="B2162" s="140">
        <v>42775</v>
      </c>
      <c r="C2162" s="104" t="s">
        <v>78</v>
      </c>
      <c r="D2162" s="104" t="s">
        <v>21</v>
      </c>
      <c r="E2162" s="104" t="s">
        <v>202</v>
      </c>
      <c r="F2162" s="145">
        <v>376.6</v>
      </c>
      <c r="G2162" s="145">
        <v>374.5</v>
      </c>
      <c r="H2162" s="145">
        <v>377.5</v>
      </c>
      <c r="I2162" s="145">
        <v>378.5</v>
      </c>
      <c r="J2162" s="145">
        <v>379.5</v>
      </c>
      <c r="K2162" s="145">
        <v>379.5</v>
      </c>
      <c r="L2162" s="104">
        <v>2000</v>
      </c>
      <c r="M2162" s="105">
        <v>5799.99999999995</v>
      </c>
      <c r="N2162" s="106">
        <f t="shared" si="1350"/>
        <v>0.77004779607009433</v>
      </c>
    </row>
    <row r="2163" spans="1:14">
      <c r="A2163" s="144">
        <v>43</v>
      </c>
      <c r="B2163" s="140">
        <v>42775</v>
      </c>
      <c r="C2163" s="104" t="s">
        <v>78</v>
      </c>
      <c r="D2163" s="104" t="s">
        <v>21</v>
      </c>
      <c r="E2163" s="104" t="s">
        <v>202</v>
      </c>
      <c r="F2163" s="145">
        <v>376.6</v>
      </c>
      <c r="G2163" s="145">
        <v>374.5</v>
      </c>
      <c r="H2163" s="145">
        <v>377.5</v>
      </c>
      <c r="I2163" s="145">
        <v>378.5</v>
      </c>
      <c r="J2163" s="145">
        <v>379.5</v>
      </c>
      <c r="K2163" s="145">
        <v>379.5</v>
      </c>
      <c r="L2163" s="104">
        <v>2000</v>
      </c>
      <c r="M2163" s="105">
        <v>5799.99999999995</v>
      </c>
      <c r="N2163" s="106">
        <f t="shared" si="1350"/>
        <v>0.77004779607009433</v>
      </c>
    </row>
    <row r="2164" spans="1:14">
      <c r="A2164" s="144">
        <v>44</v>
      </c>
      <c r="B2164" s="140">
        <v>42775</v>
      </c>
      <c r="C2164" s="104" t="s">
        <v>78</v>
      </c>
      <c r="D2164" s="104" t="s">
        <v>21</v>
      </c>
      <c r="E2164" s="104" t="s">
        <v>93</v>
      </c>
      <c r="F2164" s="145">
        <v>741</v>
      </c>
      <c r="G2164" s="145">
        <v>737</v>
      </c>
      <c r="H2164" s="145">
        <v>743</v>
      </c>
      <c r="I2164" s="145">
        <v>745</v>
      </c>
      <c r="J2164" s="145">
        <v>747</v>
      </c>
      <c r="K2164" s="145">
        <v>743</v>
      </c>
      <c r="L2164" s="104">
        <v>1200</v>
      </c>
      <c r="M2164" s="105">
        <v>1200</v>
      </c>
      <c r="N2164" s="106">
        <f t="shared" si="1350"/>
        <v>0.1349527665317139</v>
      </c>
    </row>
    <row r="2165" spans="1:14">
      <c r="A2165" s="144">
        <v>45</v>
      </c>
      <c r="B2165" s="140">
        <v>42774</v>
      </c>
      <c r="C2165" s="104" t="s">
        <v>78</v>
      </c>
      <c r="D2165" s="104" t="s">
        <v>21</v>
      </c>
      <c r="E2165" s="104" t="s">
        <v>202</v>
      </c>
      <c r="F2165" s="145">
        <v>376.6</v>
      </c>
      <c r="G2165" s="145">
        <v>374.5</v>
      </c>
      <c r="H2165" s="145">
        <v>377.5</v>
      </c>
      <c r="I2165" s="145">
        <v>378.5</v>
      </c>
      <c r="J2165" s="145">
        <v>379.5</v>
      </c>
      <c r="K2165" s="145">
        <v>379.5</v>
      </c>
      <c r="L2165" s="104">
        <v>2000</v>
      </c>
      <c r="M2165" s="105">
        <v>5799.99999999995</v>
      </c>
      <c r="N2165" s="106">
        <f t="shared" si="1350"/>
        <v>0.77004779607009433</v>
      </c>
    </row>
    <row r="2166" spans="1:14">
      <c r="A2166" s="144">
        <v>46</v>
      </c>
      <c r="B2166" s="140">
        <v>42774</v>
      </c>
      <c r="C2166" s="104" t="s">
        <v>78</v>
      </c>
      <c r="D2166" s="104" t="s">
        <v>21</v>
      </c>
      <c r="E2166" s="104" t="s">
        <v>212</v>
      </c>
      <c r="F2166" s="145">
        <v>922.5</v>
      </c>
      <c r="G2166" s="145">
        <v>919</v>
      </c>
      <c r="H2166" s="145">
        <v>924.5</v>
      </c>
      <c r="I2166" s="145">
        <v>926.5</v>
      </c>
      <c r="J2166" s="145">
        <v>928.5</v>
      </c>
      <c r="K2166" s="145">
        <v>928.5</v>
      </c>
      <c r="L2166" s="104">
        <v>1100</v>
      </c>
      <c r="M2166" s="105">
        <v>6600</v>
      </c>
      <c r="N2166" s="106">
        <f t="shared" si="1350"/>
        <v>0.65040650406504064</v>
      </c>
    </row>
    <row r="2167" spans="1:14">
      <c r="A2167" s="144">
        <v>47</v>
      </c>
      <c r="B2167" s="140">
        <v>42774</v>
      </c>
      <c r="C2167" s="104" t="s">
        <v>78</v>
      </c>
      <c r="D2167" s="104" t="s">
        <v>21</v>
      </c>
      <c r="E2167" s="104" t="s">
        <v>227</v>
      </c>
      <c r="F2167" s="145">
        <v>159</v>
      </c>
      <c r="G2167" s="145">
        <v>158.4</v>
      </c>
      <c r="H2167" s="145">
        <v>159.30000000000001</v>
      </c>
      <c r="I2167" s="145">
        <v>159.6</v>
      </c>
      <c r="J2167" s="145">
        <v>159.9</v>
      </c>
      <c r="K2167" s="145">
        <v>159.9</v>
      </c>
      <c r="L2167" s="104">
        <v>7000</v>
      </c>
      <c r="M2167" s="105">
        <v>6300.00000000004</v>
      </c>
      <c r="N2167" s="106">
        <f t="shared" si="1350"/>
        <v>0.56603773584906014</v>
      </c>
    </row>
    <row r="2168" spans="1:14">
      <c r="A2168" s="144">
        <v>48</v>
      </c>
      <c r="B2168" s="140">
        <v>42773</v>
      </c>
      <c r="C2168" s="104" t="s">
        <v>78</v>
      </c>
      <c r="D2168" s="104" t="s">
        <v>21</v>
      </c>
      <c r="E2168" s="104" t="s">
        <v>22</v>
      </c>
      <c r="F2168" s="145">
        <v>704</v>
      </c>
      <c r="G2168" s="145">
        <v>702</v>
      </c>
      <c r="H2168" s="145">
        <v>706</v>
      </c>
      <c r="I2168" s="145">
        <v>708</v>
      </c>
      <c r="J2168" s="145">
        <v>710</v>
      </c>
      <c r="K2168" s="145">
        <v>710</v>
      </c>
      <c r="L2168" s="104">
        <v>1200</v>
      </c>
      <c r="M2168" s="105">
        <v>7200</v>
      </c>
      <c r="N2168" s="106">
        <f t="shared" si="1350"/>
        <v>0.85227272727272729</v>
      </c>
    </row>
    <row r="2169" spans="1:14">
      <c r="A2169" s="144">
        <v>49</v>
      </c>
      <c r="B2169" s="140">
        <v>42773</v>
      </c>
      <c r="C2169" s="104" t="s">
        <v>78</v>
      </c>
      <c r="D2169" s="104" t="s">
        <v>21</v>
      </c>
      <c r="E2169" s="104" t="s">
        <v>160</v>
      </c>
      <c r="F2169" s="145">
        <v>312</v>
      </c>
      <c r="G2169" s="145">
        <v>310</v>
      </c>
      <c r="H2169" s="145">
        <v>313</v>
      </c>
      <c r="I2169" s="145">
        <v>314</v>
      </c>
      <c r="J2169" s="145">
        <v>315</v>
      </c>
      <c r="K2169" s="145">
        <v>315</v>
      </c>
      <c r="L2169" s="104">
        <v>3000</v>
      </c>
      <c r="M2169" s="105">
        <v>9000</v>
      </c>
      <c r="N2169" s="106">
        <f t="shared" si="1350"/>
        <v>0.96153846153846145</v>
      </c>
    </row>
    <row r="2170" spans="1:14">
      <c r="A2170" s="144">
        <v>50</v>
      </c>
      <c r="B2170" s="140">
        <v>42773</v>
      </c>
      <c r="C2170" s="104" t="s">
        <v>78</v>
      </c>
      <c r="D2170" s="104" t="s">
        <v>21</v>
      </c>
      <c r="E2170" s="104" t="s">
        <v>64</v>
      </c>
      <c r="F2170" s="145">
        <v>148.1</v>
      </c>
      <c r="G2170" s="145">
        <v>147.6</v>
      </c>
      <c r="H2170" s="145">
        <v>148.6</v>
      </c>
      <c r="I2170" s="145">
        <v>149.1</v>
      </c>
      <c r="J2170" s="145">
        <v>149.6</v>
      </c>
      <c r="K2170" s="145">
        <v>149.6</v>
      </c>
      <c r="L2170" s="104">
        <v>5000</v>
      </c>
      <c r="M2170" s="105">
        <v>7500</v>
      </c>
      <c r="N2170" s="106">
        <f t="shared" si="1350"/>
        <v>1.0128291694800811</v>
      </c>
    </row>
    <row r="2171" spans="1:14">
      <c r="A2171" s="144">
        <v>51</v>
      </c>
      <c r="B2171" s="140">
        <v>42773</v>
      </c>
      <c r="C2171" s="104" t="s">
        <v>78</v>
      </c>
      <c r="D2171" s="104" t="s">
        <v>21</v>
      </c>
      <c r="E2171" s="104" t="s">
        <v>228</v>
      </c>
      <c r="F2171" s="145">
        <v>808.55</v>
      </c>
      <c r="G2171" s="145">
        <v>802.5</v>
      </c>
      <c r="H2171" s="145">
        <v>811.5</v>
      </c>
      <c r="I2171" s="145">
        <v>814.5</v>
      </c>
      <c r="J2171" s="145">
        <v>817.5</v>
      </c>
      <c r="K2171" s="145">
        <v>817.5</v>
      </c>
      <c r="L2171" s="104">
        <v>800</v>
      </c>
      <c r="M2171" s="105">
        <v>7160.00000000004</v>
      </c>
      <c r="N2171" s="106">
        <f t="shared" si="1350"/>
        <v>1.106919794694212</v>
      </c>
    </row>
    <row r="2172" spans="1:14">
      <c r="A2172" s="144">
        <v>52</v>
      </c>
      <c r="B2172" s="140">
        <v>42773</v>
      </c>
      <c r="C2172" s="104" t="s">
        <v>78</v>
      </c>
      <c r="D2172" s="104" t="s">
        <v>47</v>
      </c>
      <c r="E2172" s="104" t="s">
        <v>174</v>
      </c>
      <c r="F2172" s="145">
        <v>196.75</v>
      </c>
      <c r="G2172" s="145">
        <v>198</v>
      </c>
      <c r="H2172" s="145">
        <v>196.1</v>
      </c>
      <c r="I2172" s="145">
        <v>195.5</v>
      </c>
      <c r="J2172" s="145">
        <v>194.9</v>
      </c>
      <c r="K2172" s="145">
        <v>194.9</v>
      </c>
      <c r="L2172" s="104">
        <v>3750</v>
      </c>
      <c r="M2172" s="105">
        <v>6937.49999999998</v>
      </c>
      <c r="N2172" s="106">
        <f t="shared" si="1350"/>
        <v>0.94027954256670632</v>
      </c>
    </row>
    <row r="2173" spans="1:14">
      <c r="A2173" s="144">
        <v>53</v>
      </c>
      <c r="B2173" s="140">
        <v>42772</v>
      </c>
      <c r="C2173" s="104" t="s">
        <v>78</v>
      </c>
      <c r="D2173" s="104" t="s">
        <v>47</v>
      </c>
      <c r="E2173" s="104" t="s">
        <v>174</v>
      </c>
      <c r="F2173" s="145">
        <v>197.6</v>
      </c>
      <c r="G2173" s="145">
        <v>198.4</v>
      </c>
      <c r="H2173" s="145">
        <v>197</v>
      </c>
      <c r="I2173" s="145">
        <v>196.6</v>
      </c>
      <c r="J2173" s="145">
        <v>195</v>
      </c>
      <c r="K2173" s="145">
        <v>197.2</v>
      </c>
      <c r="L2173" s="104">
        <v>3750</v>
      </c>
      <c r="M2173" s="105">
        <v>1500.00000000002</v>
      </c>
      <c r="N2173" s="106">
        <f t="shared" si="1350"/>
        <v>0.20242914979757357</v>
      </c>
    </row>
    <row r="2174" spans="1:14">
      <c r="A2174" s="144">
        <v>54</v>
      </c>
      <c r="B2174" s="140">
        <v>42772</v>
      </c>
      <c r="C2174" s="104" t="s">
        <v>78</v>
      </c>
      <c r="D2174" s="104" t="s">
        <v>21</v>
      </c>
      <c r="E2174" s="104" t="s">
        <v>120</v>
      </c>
      <c r="F2174" s="145">
        <v>289</v>
      </c>
      <c r="G2174" s="145">
        <v>287</v>
      </c>
      <c r="H2174" s="145">
        <v>290</v>
      </c>
      <c r="I2174" s="145">
        <v>291</v>
      </c>
      <c r="J2174" s="145">
        <v>292</v>
      </c>
      <c r="K2174" s="145">
        <v>292</v>
      </c>
      <c r="L2174" s="104">
        <v>2500</v>
      </c>
      <c r="M2174" s="105">
        <v>7500</v>
      </c>
      <c r="N2174" s="106">
        <f t="shared" si="1350"/>
        <v>1.0380622837370241</v>
      </c>
    </row>
    <row r="2175" spans="1:14">
      <c r="A2175" s="144">
        <v>55</v>
      </c>
      <c r="B2175" s="140">
        <v>42769</v>
      </c>
      <c r="C2175" s="104" t="s">
        <v>78</v>
      </c>
      <c r="D2175" s="104" t="s">
        <v>21</v>
      </c>
      <c r="E2175" s="104" t="s">
        <v>128</v>
      </c>
      <c r="F2175" s="145">
        <v>91.5</v>
      </c>
      <c r="G2175" s="145">
        <v>91</v>
      </c>
      <c r="H2175" s="145">
        <v>91.9</v>
      </c>
      <c r="I2175" s="145">
        <v>92.3</v>
      </c>
      <c r="J2175" s="145">
        <v>92.7</v>
      </c>
      <c r="K2175" s="145">
        <v>92.7</v>
      </c>
      <c r="L2175" s="104">
        <v>7125</v>
      </c>
      <c r="M2175" s="157">
        <v>8550.00000000002</v>
      </c>
      <c r="N2175" s="106">
        <f t="shared" si="1350"/>
        <v>1.3114754098360686</v>
      </c>
    </row>
    <row r="2176" spans="1:14">
      <c r="A2176" s="144">
        <v>56</v>
      </c>
      <c r="B2176" s="140">
        <v>42769</v>
      </c>
      <c r="C2176" s="104" t="s">
        <v>78</v>
      </c>
      <c r="D2176" s="104" t="s">
        <v>21</v>
      </c>
      <c r="E2176" s="104" t="s">
        <v>229</v>
      </c>
      <c r="F2176" s="145">
        <v>976</v>
      </c>
      <c r="G2176" s="145">
        <v>972</v>
      </c>
      <c r="H2176" s="145">
        <v>978</v>
      </c>
      <c r="I2176" s="145">
        <v>980</v>
      </c>
      <c r="J2176" s="145">
        <v>982</v>
      </c>
      <c r="K2176" s="145">
        <v>982</v>
      </c>
      <c r="L2176" s="104">
        <v>1100</v>
      </c>
      <c r="M2176" s="157">
        <v>6600</v>
      </c>
      <c r="N2176" s="106">
        <f t="shared" si="1350"/>
        <v>0.61475409836065575</v>
      </c>
    </row>
    <row r="2177" spans="1:14">
      <c r="A2177" s="144">
        <v>57</v>
      </c>
      <c r="B2177" s="140">
        <v>42768</v>
      </c>
      <c r="C2177" s="104" t="s">
        <v>78</v>
      </c>
      <c r="D2177" s="104" t="s">
        <v>21</v>
      </c>
      <c r="E2177" s="104" t="s">
        <v>193</v>
      </c>
      <c r="F2177" s="145">
        <v>315.64999999999998</v>
      </c>
      <c r="G2177" s="145">
        <v>314.3</v>
      </c>
      <c r="H2177" s="145">
        <v>316.8</v>
      </c>
      <c r="I2177" s="145">
        <v>317.8</v>
      </c>
      <c r="J2177" s="145">
        <v>318.8</v>
      </c>
      <c r="K2177" s="145">
        <v>318.8</v>
      </c>
      <c r="L2177" s="104">
        <v>1700</v>
      </c>
      <c r="M2177" s="157">
        <v>5355.00000000006</v>
      </c>
      <c r="N2177" s="106">
        <f t="shared" si="1350"/>
        <v>0.99794075716776032</v>
      </c>
    </row>
    <row r="2178" spans="1:14">
      <c r="A2178" s="144">
        <v>58</v>
      </c>
      <c r="B2178" s="140">
        <v>42768</v>
      </c>
      <c r="C2178" s="104" t="s">
        <v>78</v>
      </c>
      <c r="D2178" s="104" t="s">
        <v>21</v>
      </c>
      <c r="E2178" s="104" t="s">
        <v>226</v>
      </c>
      <c r="F2178" s="145">
        <v>767.3</v>
      </c>
      <c r="G2178" s="145">
        <v>665</v>
      </c>
      <c r="H2178" s="145">
        <v>769</v>
      </c>
      <c r="I2178" s="145">
        <v>771</v>
      </c>
      <c r="J2178" s="145">
        <v>773</v>
      </c>
      <c r="K2178" s="145">
        <v>773</v>
      </c>
      <c r="L2178" s="104">
        <v>1400</v>
      </c>
      <c r="M2178" s="157">
        <v>7980.00000000006</v>
      </c>
      <c r="N2178" s="106">
        <f t="shared" si="1350"/>
        <v>0.74286459012120987</v>
      </c>
    </row>
    <row r="2179" spans="1:14">
      <c r="A2179" s="144">
        <v>59</v>
      </c>
      <c r="B2179" s="140">
        <v>42768</v>
      </c>
      <c r="C2179" s="104" t="s">
        <v>78</v>
      </c>
      <c r="D2179" s="104" t="s">
        <v>21</v>
      </c>
      <c r="E2179" s="104" t="s">
        <v>50</v>
      </c>
      <c r="F2179" s="145">
        <v>163</v>
      </c>
      <c r="G2179" s="145">
        <v>162</v>
      </c>
      <c r="H2179" s="145">
        <v>163.69999999999999</v>
      </c>
      <c r="I2179" s="145">
        <v>164.4</v>
      </c>
      <c r="J2179" s="145">
        <v>165.2</v>
      </c>
      <c r="K2179" s="145">
        <v>164.4</v>
      </c>
      <c r="L2179" s="104">
        <v>3500</v>
      </c>
      <c r="M2179" s="157">
        <v>4900.00000000002</v>
      </c>
      <c r="N2179" s="106">
        <f t="shared" si="1350"/>
        <v>0.85889570552147598</v>
      </c>
    </row>
    <row r="2180" spans="1:14">
      <c r="A2180" s="144">
        <v>60</v>
      </c>
      <c r="B2180" s="140">
        <v>42767</v>
      </c>
      <c r="C2180" s="104" t="s">
        <v>78</v>
      </c>
      <c r="D2180" s="104" t="s">
        <v>21</v>
      </c>
      <c r="E2180" s="104" t="s">
        <v>193</v>
      </c>
      <c r="F2180" s="145">
        <v>315.64999999999998</v>
      </c>
      <c r="G2180" s="145">
        <v>314.3</v>
      </c>
      <c r="H2180" s="145">
        <v>316.8</v>
      </c>
      <c r="I2180" s="145">
        <v>317.8</v>
      </c>
      <c r="J2180" s="145">
        <v>318.8</v>
      </c>
      <c r="K2180" s="145">
        <v>318.8</v>
      </c>
      <c r="L2180" s="104">
        <v>1700</v>
      </c>
      <c r="M2180" s="157">
        <v>5355.00000000006</v>
      </c>
      <c r="N2180" s="106">
        <f t="shared" si="1350"/>
        <v>0.99794075716776032</v>
      </c>
    </row>
    <row r="2181" spans="1:14">
      <c r="A2181" s="144">
        <v>61</v>
      </c>
      <c r="B2181" s="140">
        <v>42767</v>
      </c>
      <c r="C2181" s="104" t="s">
        <v>78</v>
      </c>
      <c r="D2181" s="104" t="s">
        <v>21</v>
      </c>
      <c r="E2181" s="104" t="s">
        <v>53</v>
      </c>
      <c r="F2181" s="145">
        <v>136</v>
      </c>
      <c r="G2181" s="145">
        <v>135.4</v>
      </c>
      <c r="H2181" s="145">
        <v>136.5</v>
      </c>
      <c r="I2181" s="145">
        <v>137</v>
      </c>
      <c r="J2181" s="145">
        <v>137.5</v>
      </c>
      <c r="K2181" s="145">
        <v>137.5</v>
      </c>
      <c r="L2181" s="104">
        <v>7000</v>
      </c>
      <c r="M2181" s="157">
        <v>10500</v>
      </c>
      <c r="N2181" s="106">
        <f t="shared" si="1350"/>
        <v>1.1029411764705881</v>
      </c>
    </row>
    <row r="2182" spans="1:14">
      <c r="A2182" s="144">
        <v>62</v>
      </c>
      <c r="B2182" s="140">
        <v>42767</v>
      </c>
      <c r="C2182" s="104" t="s">
        <v>78</v>
      </c>
      <c r="D2182" s="104" t="s">
        <v>21</v>
      </c>
      <c r="E2182" s="104" t="s">
        <v>52</v>
      </c>
      <c r="F2182" s="145">
        <v>266.5</v>
      </c>
      <c r="G2182" s="145">
        <v>265.5</v>
      </c>
      <c r="H2182" s="145">
        <v>267.5</v>
      </c>
      <c r="I2182" s="145">
        <v>268.89999999999998</v>
      </c>
      <c r="J2182" s="145">
        <v>269.5</v>
      </c>
      <c r="K2182" s="145">
        <v>269.5</v>
      </c>
      <c r="L2182" s="104">
        <v>3000</v>
      </c>
      <c r="M2182" s="157">
        <v>9000</v>
      </c>
      <c r="N2182" s="106">
        <f t="shared" ref="N2182:N2183" si="1351">M2182/(L2182)/F2182%</f>
        <v>1.125703564727955</v>
      </c>
    </row>
    <row r="2183" spans="1:14">
      <c r="A2183" s="144">
        <v>63</v>
      </c>
      <c r="B2183" s="140">
        <v>42767</v>
      </c>
      <c r="C2183" s="104" t="s">
        <v>78</v>
      </c>
      <c r="D2183" s="104" t="s">
        <v>47</v>
      </c>
      <c r="E2183" s="104" t="s">
        <v>215</v>
      </c>
      <c r="F2183" s="145">
        <v>626</v>
      </c>
      <c r="G2183" s="145">
        <v>632</v>
      </c>
      <c r="H2183" s="145">
        <v>623</v>
      </c>
      <c r="I2183" s="145">
        <v>620</v>
      </c>
      <c r="J2183" s="145">
        <v>617</v>
      </c>
      <c r="K2183" s="145">
        <v>623</v>
      </c>
      <c r="L2183" s="104">
        <v>700</v>
      </c>
      <c r="M2183" s="157">
        <v>2100</v>
      </c>
      <c r="N2183" s="106">
        <f t="shared" si="1351"/>
        <v>0.47923322683706071</v>
      </c>
    </row>
    <row r="2185" spans="1:14">
      <c r="A2185" s="107" t="s">
        <v>24</v>
      </c>
      <c r="B2185" s="108"/>
      <c r="C2185" s="108"/>
      <c r="D2185" s="109"/>
      <c r="E2185" s="110"/>
      <c r="F2185" s="111"/>
      <c r="G2185" s="111"/>
      <c r="H2185" s="112"/>
      <c r="I2185" s="111"/>
      <c r="J2185" s="111"/>
      <c r="K2185" s="111"/>
      <c r="L2185" s="111"/>
      <c r="N2185" s="113"/>
    </row>
    <row r="2186" spans="1:14">
      <c r="A2186" s="107" t="s">
        <v>25</v>
      </c>
      <c r="B2186" s="108"/>
      <c r="C2186" s="108"/>
      <c r="D2186" s="109"/>
      <c r="E2186" s="110"/>
      <c r="F2186" s="111"/>
      <c r="G2186" s="111"/>
      <c r="H2186" s="112"/>
      <c r="I2186" s="111"/>
      <c r="J2186" s="111"/>
      <c r="K2186" s="111"/>
      <c r="L2186" s="111"/>
      <c r="N2186" s="113"/>
    </row>
    <row r="2187" spans="1:14">
      <c r="A2187" s="107" t="s">
        <v>25</v>
      </c>
      <c r="B2187" s="108"/>
      <c r="C2187" s="108"/>
      <c r="D2187" s="109"/>
      <c r="E2187" s="110"/>
      <c r="F2187" s="111"/>
      <c r="G2187" s="111"/>
      <c r="H2187" s="112"/>
      <c r="I2187" s="111"/>
      <c r="J2187" s="111"/>
      <c r="K2187" s="111"/>
      <c r="L2187" s="111"/>
    </row>
    <row r="2188" spans="1:14" ht="19.5" thickBot="1">
      <c r="A2188" s="109"/>
      <c r="B2188" s="108"/>
      <c r="C2188" s="108"/>
      <c r="D2188" s="111"/>
      <c r="E2188" s="111"/>
      <c r="F2188" s="111"/>
      <c r="G2188" s="114"/>
      <c r="H2188" s="115"/>
      <c r="I2188" s="116" t="s">
        <v>26</v>
      </c>
      <c r="J2188" s="116"/>
      <c r="K2188" s="117"/>
      <c r="L2188" s="117"/>
    </row>
    <row r="2189" spans="1:14">
      <c r="A2189" s="109"/>
      <c r="B2189" s="108"/>
      <c r="C2189" s="108"/>
      <c r="D2189" s="177" t="s">
        <v>27</v>
      </c>
      <c r="E2189" s="177"/>
      <c r="F2189" s="118">
        <v>63</v>
      </c>
      <c r="G2189" s="119">
        <f>G2190+G2191+G2192+G2193+G2194+G2195</f>
        <v>100</v>
      </c>
      <c r="H2189" s="111">
        <v>63</v>
      </c>
      <c r="I2189" s="120">
        <f>H2190/H2189%</f>
        <v>93.650793650793645</v>
      </c>
      <c r="J2189" s="120"/>
      <c r="K2189" s="120"/>
      <c r="L2189" s="127"/>
      <c r="N2189" s="113"/>
    </row>
    <row r="2190" spans="1:14">
      <c r="A2190" s="109"/>
      <c r="B2190" s="108"/>
      <c r="C2190" s="108"/>
      <c r="D2190" s="178" t="s">
        <v>28</v>
      </c>
      <c r="E2190" s="178"/>
      <c r="F2190" s="121">
        <v>59</v>
      </c>
      <c r="G2190" s="122">
        <f>(F2190/F2189)*100</f>
        <v>93.650793650793645</v>
      </c>
      <c r="H2190" s="111">
        <v>59</v>
      </c>
      <c r="I2190" s="117"/>
      <c r="J2190" s="117"/>
      <c r="K2190" s="111"/>
      <c r="L2190" s="117"/>
      <c r="M2190" s="113"/>
      <c r="N2190" s="111" t="s">
        <v>29</v>
      </c>
    </row>
    <row r="2191" spans="1:14">
      <c r="A2191" s="123"/>
      <c r="B2191" s="108"/>
      <c r="C2191" s="108"/>
      <c r="D2191" s="178" t="s">
        <v>30</v>
      </c>
      <c r="E2191" s="178"/>
      <c r="F2191" s="121">
        <v>0</v>
      </c>
      <c r="G2191" s="122">
        <f>(F2191/F2189)*100</f>
        <v>0</v>
      </c>
      <c r="H2191" s="124"/>
      <c r="I2191" s="111"/>
      <c r="J2191" s="111"/>
      <c r="K2191" s="111"/>
      <c r="L2191" s="117"/>
      <c r="N2191" s="109"/>
    </row>
    <row r="2192" spans="1:14">
      <c r="A2192" s="123"/>
      <c r="B2192" s="108"/>
      <c r="C2192" s="108"/>
      <c r="D2192" s="178" t="s">
        <v>31</v>
      </c>
      <c r="E2192" s="178"/>
      <c r="F2192" s="121">
        <v>0</v>
      </c>
      <c r="G2192" s="122">
        <f>(F2192/F2189)*100</f>
        <v>0</v>
      </c>
      <c r="H2192" s="124"/>
      <c r="I2192" s="111"/>
      <c r="J2192" s="111"/>
      <c r="K2192" s="111"/>
      <c r="L2192" s="117"/>
    </row>
    <row r="2193" spans="1:14">
      <c r="A2193" s="123"/>
      <c r="B2193" s="108"/>
      <c r="C2193" s="108"/>
      <c r="D2193" s="178" t="s">
        <v>32</v>
      </c>
      <c r="E2193" s="178"/>
      <c r="F2193" s="121">
        <v>4</v>
      </c>
      <c r="G2193" s="122">
        <f>(F2193/F2189)*100</f>
        <v>6.3492063492063489</v>
      </c>
      <c r="H2193" s="124"/>
      <c r="I2193" s="111" t="s">
        <v>33</v>
      </c>
      <c r="J2193" s="111"/>
      <c r="K2193" s="117"/>
      <c r="L2193" s="117"/>
    </row>
    <row r="2194" spans="1:14">
      <c r="A2194" s="123"/>
      <c r="B2194" s="108"/>
      <c r="C2194" s="108"/>
      <c r="D2194" s="178" t="s">
        <v>34</v>
      </c>
      <c r="E2194" s="178"/>
      <c r="F2194" s="121">
        <v>0</v>
      </c>
      <c r="G2194" s="122">
        <f>(F2194/F2189)*100</f>
        <v>0</v>
      </c>
      <c r="H2194" s="124"/>
      <c r="I2194" s="111"/>
      <c r="J2194" s="111"/>
      <c r="K2194" s="117"/>
      <c r="L2194" s="117"/>
    </row>
    <row r="2195" spans="1:14" ht="19.5" thickBot="1">
      <c r="A2195" s="123"/>
      <c r="B2195" s="108"/>
      <c r="C2195" s="108"/>
      <c r="D2195" s="179" t="s">
        <v>35</v>
      </c>
      <c r="E2195" s="179"/>
      <c r="F2195" s="125"/>
      <c r="G2195" s="126">
        <f>(F2195/F2189)*100</f>
        <v>0</v>
      </c>
      <c r="H2195" s="124"/>
      <c r="I2195" s="111"/>
      <c r="J2195" s="111"/>
      <c r="K2195" s="127"/>
      <c r="L2195" s="127"/>
      <c r="M2195" s="113"/>
    </row>
    <row r="2196" spans="1:14">
      <c r="A2196" s="128" t="s">
        <v>36</v>
      </c>
      <c r="B2196" s="108"/>
      <c r="C2196" s="108"/>
      <c r="D2196" s="109"/>
      <c r="E2196" s="109"/>
      <c r="F2196" s="111"/>
      <c r="G2196" s="111"/>
      <c r="H2196" s="112"/>
      <c r="I2196" s="129"/>
      <c r="J2196" s="129"/>
      <c r="K2196" s="129"/>
      <c r="L2196" s="111"/>
      <c r="N2196" s="133"/>
    </row>
    <row r="2197" spans="1:14">
      <c r="A2197" s="110" t="s">
        <v>37</v>
      </c>
      <c r="B2197" s="108"/>
      <c r="C2197" s="108"/>
      <c r="D2197" s="130"/>
      <c r="E2197" s="131"/>
      <c r="F2197" s="109"/>
      <c r="G2197" s="129"/>
      <c r="H2197" s="112"/>
      <c r="I2197" s="129"/>
      <c r="J2197" s="129"/>
      <c r="K2197" s="129"/>
      <c r="L2197" s="111"/>
      <c r="N2197" s="109"/>
    </row>
    <row r="2198" spans="1:14">
      <c r="A2198" s="110" t="s">
        <v>38</v>
      </c>
      <c r="B2198" s="108"/>
      <c r="C2198" s="108"/>
      <c r="D2198" s="109"/>
      <c r="E2198" s="131"/>
      <c r="F2198" s="109"/>
      <c r="G2198" s="129"/>
      <c r="H2198" s="112"/>
      <c r="I2198" s="117"/>
      <c r="J2198" s="117"/>
      <c r="K2198" s="117"/>
      <c r="L2198" s="111"/>
    </row>
    <row r="2199" spans="1:14">
      <c r="A2199" s="110" t="s">
        <v>39</v>
      </c>
      <c r="B2199" s="130"/>
      <c r="C2199" s="108"/>
      <c r="D2199" s="109"/>
      <c r="E2199" s="131"/>
      <c r="F2199" s="109"/>
      <c r="G2199" s="129"/>
      <c r="H2199" s="115"/>
      <c r="I2199" s="117"/>
      <c r="J2199" s="117"/>
      <c r="K2199" s="117"/>
      <c r="L2199" s="111"/>
    </row>
    <row r="2200" spans="1:14">
      <c r="A2200" s="110" t="s">
        <v>40</v>
      </c>
      <c r="B2200" s="123"/>
      <c r="C2200" s="130"/>
      <c r="D2200" s="109"/>
      <c r="E2200" s="132"/>
      <c r="F2200" s="129"/>
      <c r="G2200" s="129"/>
      <c r="H2200" s="115"/>
      <c r="I2200" s="117"/>
      <c r="J2200" s="117"/>
      <c r="K2200" s="117"/>
      <c r="L2200" s="129"/>
    </row>
  </sheetData>
  <mergeCells count="660"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C115:D115"/>
    <mergeCell ref="C116:D116"/>
    <mergeCell ref="C117:D117"/>
    <mergeCell ref="C42:D42"/>
    <mergeCell ref="C43:D43"/>
    <mergeCell ref="C44:D44"/>
    <mergeCell ref="C45:D45"/>
    <mergeCell ref="C46:D46"/>
    <mergeCell ref="C47:D47"/>
    <mergeCell ref="C48:D48"/>
    <mergeCell ref="C118:D118"/>
    <mergeCell ref="A54:N56"/>
    <mergeCell ref="A57:N57"/>
    <mergeCell ref="A58:N58"/>
    <mergeCell ref="A59:N59"/>
    <mergeCell ref="A60:N60"/>
    <mergeCell ref="A61:N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C112:D112"/>
    <mergeCell ref="C113:D113"/>
    <mergeCell ref="C114:D114"/>
    <mergeCell ref="A218:N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A211:N213"/>
    <mergeCell ref="A214:N214"/>
    <mergeCell ref="A215:N215"/>
    <mergeCell ref="A216:N216"/>
    <mergeCell ref="A217:N217"/>
    <mergeCell ref="C199:D199"/>
    <mergeCell ref="C200:D200"/>
    <mergeCell ref="C201:D201"/>
    <mergeCell ref="C202:D202"/>
    <mergeCell ref="C203:D203"/>
    <mergeCell ref="C204:D204"/>
    <mergeCell ref="C205:D205"/>
    <mergeCell ref="A359:N361"/>
    <mergeCell ref="A362:N362"/>
    <mergeCell ref="A363:N363"/>
    <mergeCell ref="A364:N364"/>
    <mergeCell ref="A365:N365"/>
    <mergeCell ref="A366:N366"/>
    <mergeCell ref="A367:A368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L367:L368"/>
    <mergeCell ref="M367:M368"/>
    <mergeCell ref="N367:N368"/>
    <mergeCell ref="C591:D591"/>
    <mergeCell ref="C592:D592"/>
    <mergeCell ref="C593:D593"/>
    <mergeCell ref="L445:L446"/>
    <mergeCell ref="M445:M446"/>
    <mergeCell ref="N445:N446"/>
    <mergeCell ref="C498:D498"/>
    <mergeCell ref="C499:D499"/>
    <mergeCell ref="C500:D500"/>
    <mergeCell ref="C501:D501"/>
    <mergeCell ref="C502:D502"/>
    <mergeCell ref="C503:D503"/>
    <mergeCell ref="C504:D504"/>
    <mergeCell ref="C594:D594"/>
    <mergeCell ref="A511:N513"/>
    <mergeCell ref="A514:N514"/>
    <mergeCell ref="A515:N515"/>
    <mergeCell ref="A516:N516"/>
    <mergeCell ref="A517:N517"/>
    <mergeCell ref="A518:N518"/>
    <mergeCell ref="A519:A520"/>
    <mergeCell ref="B519:B520"/>
    <mergeCell ref="C519:C520"/>
    <mergeCell ref="D519:D520"/>
    <mergeCell ref="E519:E520"/>
    <mergeCell ref="F519:F520"/>
    <mergeCell ref="G519:G520"/>
    <mergeCell ref="H519:H520"/>
    <mergeCell ref="I519:I520"/>
    <mergeCell ref="J519:J520"/>
    <mergeCell ref="K519:K520"/>
    <mergeCell ref="L519:L520"/>
    <mergeCell ref="M519:M520"/>
    <mergeCell ref="N519:N520"/>
    <mergeCell ref="C588:D588"/>
    <mergeCell ref="C589:D589"/>
    <mergeCell ref="C590:D590"/>
    <mergeCell ref="A688:N688"/>
    <mergeCell ref="A689:A690"/>
    <mergeCell ref="B689:B690"/>
    <mergeCell ref="C689:C690"/>
    <mergeCell ref="D689:D690"/>
    <mergeCell ref="E689:E690"/>
    <mergeCell ref="F689:F690"/>
    <mergeCell ref="G689:G690"/>
    <mergeCell ref="H689:H690"/>
    <mergeCell ref="I689:I690"/>
    <mergeCell ref="J689:J690"/>
    <mergeCell ref="K689:K690"/>
    <mergeCell ref="A681:N683"/>
    <mergeCell ref="A684:N684"/>
    <mergeCell ref="A685:N685"/>
    <mergeCell ref="A686:N686"/>
    <mergeCell ref="A687:N687"/>
    <mergeCell ref="C668:D668"/>
    <mergeCell ref="J609:J610"/>
    <mergeCell ref="K609:K610"/>
    <mergeCell ref="C669:D669"/>
    <mergeCell ref="C670:D670"/>
    <mergeCell ref="C671:D671"/>
    <mergeCell ref="C672:D672"/>
    <mergeCell ref="C673:D673"/>
    <mergeCell ref="C674:D674"/>
    <mergeCell ref="A1086:N1088"/>
    <mergeCell ref="A1089:N1089"/>
    <mergeCell ref="A1090:N1090"/>
    <mergeCell ref="A1091:N1091"/>
    <mergeCell ref="A1092:N1092"/>
    <mergeCell ref="A1093:N1093"/>
    <mergeCell ref="C1079:D1079"/>
    <mergeCell ref="A1002:N1004"/>
    <mergeCell ref="A1005:N1005"/>
    <mergeCell ref="A1006:N1006"/>
    <mergeCell ref="A1007:N1007"/>
    <mergeCell ref="A1008:N1008"/>
    <mergeCell ref="A1009:N1009"/>
    <mergeCell ref="A1010:A1011"/>
    <mergeCell ref="B1010:B1011"/>
    <mergeCell ref="C1010:C1011"/>
    <mergeCell ref="D1010:D1011"/>
    <mergeCell ref="E1010:E1011"/>
    <mergeCell ref="F1010:F1011"/>
    <mergeCell ref="G1010:G1011"/>
    <mergeCell ref="H1010:H1011"/>
    <mergeCell ref="J1094:J1095"/>
    <mergeCell ref="K1094:K1095"/>
    <mergeCell ref="L1094:L1095"/>
    <mergeCell ref="M1094:M1095"/>
    <mergeCell ref="N1094:N1095"/>
    <mergeCell ref="A1195:N1197"/>
    <mergeCell ref="A1198:N1198"/>
    <mergeCell ref="A1199:N1199"/>
    <mergeCell ref="A1200:N1200"/>
    <mergeCell ref="A1094:A1095"/>
    <mergeCell ref="B1094:B1095"/>
    <mergeCell ref="C1094:C1095"/>
    <mergeCell ref="D1094:D1095"/>
    <mergeCell ref="E1094:E1095"/>
    <mergeCell ref="F1094:F1095"/>
    <mergeCell ref="G1094:G1095"/>
    <mergeCell ref="H1094:H1095"/>
    <mergeCell ref="I1094:I1095"/>
    <mergeCell ref="A1201:N1201"/>
    <mergeCell ref="A1202:N1202"/>
    <mergeCell ref="C1182:D1182"/>
    <mergeCell ref="C1183:D1183"/>
    <mergeCell ref="C1184:D1184"/>
    <mergeCell ref="C1185:D1185"/>
    <mergeCell ref="C1186:D1186"/>
    <mergeCell ref="C1187:D1187"/>
    <mergeCell ref="C1188:D1188"/>
    <mergeCell ref="A1203:A1204"/>
    <mergeCell ref="B1203:B1204"/>
    <mergeCell ref="C1203:C1204"/>
    <mergeCell ref="D1203:D1204"/>
    <mergeCell ref="E1203:E1204"/>
    <mergeCell ref="F1203:F1204"/>
    <mergeCell ref="G1203:G1204"/>
    <mergeCell ref="H1203:H1204"/>
    <mergeCell ref="I1203:I1204"/>
    <mergeCell ref="J1203:J1204"/>
    <mergeCell ref="K1203:K1204"/>
    <mergeCell ref="L1203:L1204"/>
    <mergeCell ref="M1203:M1204"/>
    <mergeCell ref="N1203:N1204"/>
    <mergeCell ref="C1383:D1383"/>
    <mergeCell ref="C1384:D1384"/>
    <mergeCell ref="C1385:D1385"/>
    <mergeCell ref="C1276:D1276"/>
    <mergeCell ref="C1277:D1277"/>
    <mergeCell ref="C1278:D1278"/>
    <mergeCell ref="C1279:D1279"/>
    <mergeCell ref="C1280:D1280"/>
    <mergeCell ref="C1281:D1281"/>
    <mergeCell ref="C1282:D1282"/>
    <mergeCell ref="C1386:D1386"/>
    <mergeCell ref="A1289:N1291"/>
    <mergeCell ref="A1292:N1292"/>
    <mergeCell ref="A1293:N1293"/>
    <mergeCell ref="A1294:N1294"/>
    <mergeCell ref="A1295:N1295"/>
    <mergeCell ref="A1296:N1296"/>
    <mergeCell ref="A1297:A1298"/>
    <mergeCell ref="B1297:B1298"/>
    <mergeCell ref="C1297:C1298"/>
    <mergeCell ref="D1297:D1298"/>
    <mergeCell ref="E1297:E1298"/>
    <mergeCell ref="F1297:F1298"/>
    <mergeCell ref="G1297:G1298"/>
    <mergeCell ref="H1297:H1298"/>
    <mergeCell ref="I1297:I1298"/>
    <mergeCell ref="J1297:J1298"/>
    <mergeCell ref="K1297:K1298"/>
    <mergeCell ref="L1297:L1298"/>
    <mergeCell ref="M1297:M1298"/>
    <mergeCell ref="N1297:N1298"/>
    <mergeCell ref="C1380:D1380"/>
    <mergeCell ref="C1381:D1381"/>
    <mergeCell ref="C1382:D1382"/>
    <mergeCell ref="C1471:D1471"/>
    <mergeCell ref="C1472:D1472"/>
    <mergeCell ref="C1473:D1473"/>
    <mergeCell ref="J1489:J1490"/>
    <mergeCell ref="K1489:K1490"/>
    <mergeCell ref="C1575:D1575"/>
    <mergeCell ref="C1576:D1576"/>
    <mergeCell ref="L1489:L1490"/>
    <mergeCell ref="M1489:M1490"/>
    <mergeCell ref="C1570:D1570"/>
    <mergeCell ref="C1571:D1571"/>
    <mergeCell ref="C1572:D1572"/>
    <mergeCell ref="C1573:D1573"/>
    <mergeCell ref="C1574:D1574"/>
    <mergeCell ref="C1474:D1474"/>
    <mergeCell ref="C2102:D2102"/>
    <mergeCell ref="C2103:D2103"/>
    <mergeCell ref="A2110:N2112"/>
    <mergeCell ref="A2113:N2113"/>
    <mergeCell ref="A2114:N2114"/>
    <mergeCell ref="D2195:E2195"/>
    <mergeCell ref="A2115:N2115"/>
    <mergeCell ref="A2117:N2117"/>
    <mergeCell ref="A2118:N2118"/>
    <mergeCell ref="D2189:E2189"/>
    <mergeCell ref="D2190:E2190"/>
    <mergeCell ref="D2191:E2191"/>
    <mergeCell ref="D2192:E2192"/>
    <mergeCell ref="D2193:E2193"/>
    <mergeCell ref="D2194:E2194"/>
    <mergeCell ref="A2015:N2015"/>
    <mergeCell ref="A2016:N2016"/>
    <mergeCell ref="A2018:N2018"/>
    <mergeCell ref="A2019:N2019"/>
    <mergeCell ref="C2097:D2097"/>
    <mergeCell ref="C2098:D2098"/>
    <mergeCell ref="C2099:D2099"/>
    <mergeCell ref="C2100:D2100"/>
    <mergeCell ref="C2101:D2101"/>
    <mergeCell ref="C1998:D1998"/>
    <mergeCell ref="C1999:D1999"/>
    <mergeCell ref="C2000:D2000"/>
    <mergeCell ref="C2001:D2001"/>
    <mergeCell ref="C2002:D2002"/>
    <mergeCell ref="C2003:D2003"/>
    <mergeCell ref="C2004:D2004"/>
    <mergeCell ref="A2011:N2013"/>
    <mergeCell ref="A2014:N2014"/>
    <mergeCell ref="C1930:D1930"/>
    <mergeCell ref="C1931:D1931"/>
    <mergeCell ref="C1932:D1932"/>
    <mergeCell ref="A1939:N1941"/>
    <mergeCell ref="A1942:N1942"/>
    <mergeCell ref="A1943:N1943"/>
    <mergeCell ref="A1944:N1944"/>
    <mergeCell ref="A1946:N1946"/>
    <mergeCell ref="A1947:N1947"/>
    <mergeCell ref="J1861:J1862"/>
    <mergeCell ref="K1861:K1862"/>
    <mergeCell ref="L1861:L1862"/>
    <mergeCell ref="M1861:M1862"/>
    <mergeCell ref="N1861:N1862"/>
    <mergeCell ref="C1926:D1926"/>
    <mergeCell ref="C1927:D1927"/>
    <mergeCell ref="C1928:D1928"/>
    <mergeCell ref="C1929:D1929"/>
    <mergeCell ref="A1861:A1862"/>
    <mergeCell ref="B1861:B1862"/>
    <mergeCell ref="C1861:C1862"/>
    <mergeCell ref="D1861:D1862"/>
    <mergeCell ref="E1861:E1862"/>
    <mergeCell ref="F1861:F1862"/>
    <mergeCell ref="G1861:G1862"/>
    <mergeCell ref="H1861:H1862"/>
    <mergeCell ref="I1861:I1862"/>
    <mergeCell ref="C1843:D1843"/>
    <mergeCell ref="C1844:D1844"/>
    <mergeCell ref="C1845:D1845"/>
    <mergeCell ref="A1852:N1854"/>
    <mergeCell ref="A1855:N1855"/>
    <mergeCell ref="A1856:N1856"/>
    <mergeCell ref="A1857:N1857"/>
    <mergeCell ref="A1859:N1859"/>
    <mergeCell ref="A1860:N1860"/>
    <mergeCell ref="J1772:J1773"/>
    <mergeCell ref="K1772:K1773"/>
    <mergeCell ref="L1772:L1773"/>
    <mergeCell ref="M1772:M1773"/>
    <mergeCell ref="N1772:N1773"/>
    <mergeCell ref="C1839:D1839"/>
    <mergeCell ref="C1840:D1840"/>
    <mergeCell ref="C1841:D1841"/>
    <mergeCell ref="C1842:D1842"/>
    <mergeCell ref="A1772:A1773"/>
    <mergeCell ref="B1772:B1773"/>
    <mergeCell ref="C1772:C1773"/>
    <mergeCell ref="D1772:D1773"/>
    <mergeCell ref="E1772:E1773"/>
    <mergeCell ref="F1772:F1773"/>
    <mergeCell ref="G1772:G1773"/>
    <mergeCell ref="H1772:H1773"/>
    <mergeCell ref="I1772:I1773"/>
    <mergeCell ref="C1754:D1754"/>
    <mergeCell ref="C1755:D1755"/>
    <mergeCell ref="C1756:D1756"/>
    <mergeCell ref="A1763:N1765"/>
    <mergeCell ref="A1766:N1766"/>
    <mergeCell ref="A1767:N1767"/>
    <mergeCell ref="A1768:N1768"/>
    <mergeCell ref="A1770:N1770"/>
    <mergeCell ref="A1771:N1771"/>
    <mergeCell ref="J1682:J1683"/>
    <mergeCell ref="K1682:K1683"/>
    <mergeCell ref="L1682:L1683"/>
    <mergeCell ref="M1682:M1683"/>
    <mergeCell ref="N1682:N1683"/>
    <mergeCell ref="C1750:D1750"/>
    <mergeCell ref="C1751:D1751"/>
    <mergeCell ref="C1752:D1752"/>
    <mergeCell ref="C1753:D1753"/>
    <mergeCell ref="A1682:A1683"/>
    <mergeCell ref="B1682:B1683"/>
    <mergeCell ref="C1682:C1683"/>
    <mergeCell ref="D1682:D1683"/>
    <mergeCell ref="E1682:E1683"/>
    <mergeCell ref="F1682:F1683"/>
    <mergeCell ref="G1682:G1683"/>
    <mergeCell ref="H1682:H1683"/>
    <mergeCell ref="I1682:I1683"/>
    <mergeCell ref="C1664:D1664"/>
    <mergeCell ref="C1665:D1665"/>
    <mergeCell ref="C1666:D1666"/>
    <mergeCell ref="A1673:N1675"/>
    <mergeCell ref="A1676:N1676"/>
    <mergeCell ref="A1677:N1677"/>
    <mergeCell ref="A1678:N1678"/>
    <mergeCell ref="A1680:N1680"/>
    <mergeCell ref="A1681:N1681"/>
    <mergeCell ref="J1591:J1592"/>
    <mergeCell ref="K1591:K1592"/>
    <mergeCell ref="L1591:L1592"/>
    <mergeCell ref="M1591:M1592"/>
    <mergeCell ref="N1591:N1592"/>
    <mergeCell ref="C1660:D1660"/>
    <mergeCell ref="C1661:D1661"/>
    <mergeCell ref="C1662:D1662"/>
    <mergeCell ref="C1663:D1663"/>
    <mergeCell ref="A1591:A1592"/>
    <mergeCell ref="B1591:B1592"/>
    <mergeCell ref="C1591:C1592"/>
    <mergeCell ref="D1591:D1592"/>
    <mergeCell ref="E1591:E1592"/>
    <mergeCell ref="F1591:F1592"/>
    <mergeCell ref="G1591:G1592"/>
    <mergeCell ref="H1591:H1592"/>
    <mergeCell ref="I1591:I1592"/>
    <mergeCell ref="A1583:N1585"/>
    <mergeCell ref="A1586:N1586"/>
    <mergeCell ref="A1587:N1587"/>
    <mergeCell ref="A1588:N1588"/>
    <mergeCell ref="A1589:N1589"/>
    <mergeCell ref="A1590:N1590"/>
    <mergeCell ref="A1481:N1483"/>
    <mergeCell ref="A1484:N1484"/>
    <mergeCell ref="A1485:N1485"/>
    <mergeCell ref="A1486:N1486"/>
    <mergeCell ref="A1487:N1487"/>
    <mergeCell ref="A1488:N1488"/>
    <mergeCell ref="A1489:A1490"/>
    <mergeCell ref="B1489:B1490"/>
    <mergeCell ref="C1489:C1490"/>
    <mergeCell ref="D1489:D1490"/>
    <mergeCell ref="E1489:E1490"/>
    <mergeCell ref="F1489:F1490"/>
    <mergeCell ref="G1489:G1490"/>
    <mergeCell ref="H1489:H1490"/>
    <mergeCell ref="I1489:I1490"/>
    <mergeCell ref="N1489:N1490"/>
    <mergeCell ref="C1468:D1468"/>
    <mergeCell ref="C1469:D1469"/>
    <mergeCell ref="C1470:D1470"/>
    <mergeCell ref="A1394:N1396"/>
    <mergeCell ref="A1397:N1397"/>
    <mergeCell ref="A1398:N1398"/>
    <mergeCell ref="A1399:N1399"/>
    <mergeCell ref="A1400:N1400"/>
    <mergeCell ref="A1401:N1401"/>
    <mergeCell ref="A1402:A1403"/>
    <mergeCell ref="B1402:B1403"/>
    <mergeCell ref="C1402:C1403"/>
    <mergeCell ref="D1402:D1403"/>
    <mergeCell ref="E1402:E1403"/>
    <mergeCell ref="F1402:F1403"/>
    <mergeCell ref="G1402:G1403"/>
    <mergeCell ref="H1402:H1403"/>
    <mergeCell ref="I1402:I1403"/>
    <mergeCell ref="J1402:J1403"/>
    <mergeCell ref="K1402:K1403"/>
    <mergeCell ref="L1402:L1403"/>
    <mergeCell ref="M1402:M1403"/>
    <mergeCell ref="N1402:N1403"/>
    <mergeCell ref="J926:J927"/>
    <mergeCell ref="K926:K927"/>
    <mergeCell ref="L926:L927"/>
    <mergeCell ref="M926:M927"/>
    <mergeCell ref="N926:N927"/>
    <mergeCell ref="C1076:D1076"/>
    <mergeCell ref="C1077:D1077"/>
    <mergeCell ref="C1078:D1078"/>
    <mergeCell ref="C989:D989"/>
    <mergeCell ref="C990:D990"/>
    <mergeCell ref="C991:D991"/>
    <mergeCell ref="C992:D992"/>
    <mergeCell ref="C993:D993"/>
    <mergeCell ref="C994:D994"/>
    <mergeCell ref="C995:D995"/>
    <mergeCell ref="I1010:I1011"/>
    <mergeCell ref="J1010:J1011"/>
    <mergeCell ref="K1010:K1011"/>
    <mergeCell ref="L1010:L1011"/>
    <mergeCell ref="M1010:M1011"/>
    <mergeCell ref="N1010:N1011"/>
    <mergeCell ref="C1073:D1073"/>
    <mergeCell ref="C1074:D1074"/>
    <mergeCell ref="C1075:D1075"/>
    <mergeCell ref="A926:A927"/>
    <mergeCell ref="B926:B927"/>
    <mergeCell ref="C926:C927"/>
    <mergeCell ref="D926:D927"/>
    <mergeCell ref="E926:E927"/>
    <mergeCell ref="F926:F927"/>
    <mergeCell ref="G926:G927"/>
    <mergeCell ref="H926:H927"/>
    <mergeCell ref="I926:I927"/>
    <mergeCell ref="A924:N924"/>
    <mergeCell ref="A925:N925"/>
    <mergeCell ref="C905:D905"/>
    <mergeCell ref="C906:D906"/>
    <mergeCell ref="C907:D907"/>
    <mergeCell ref="C908:D908"/>
    <mergeCell ref="C909:D909"/>
    <mergeCell ref="C910:D910"/>
    <mergeCell ref="C911:D911"/>
    <mergeCell ref="J853:J854"/>
    <mergeCell ref="K853:K854"/>
    <mergeCell ref="L853:L854"/>
    <mergeCell ref="M853:M854"/>
    <mergeCell ref="N853:N854"/>
    <mergeCell ref="A918:N920"/>
    <mergeCell ref="A921:N921"/>
    <mergeCell ref="A922:N922"/>
    <mergeCell ref="A923:N923"/>
    <mergeCell ref="A853:A854"/>
    <mergeCell ref="B853:B854"/>
    <mergeCell ref="C853:C854"/>
    <mergeCell ref="D853:D854"/>
    <mergeCell ref="E853:E854"/>
    <mergeCell ref="F853:F854"/>
    <mergeCell ref="G853:G854"/>
    <mergeCell ref="H853:H854"/>
    <mergeCell ref="I853:I854"/>
    <mergeCell ref="A851:N851"/>
    <mergeCell ref="A852:N852"/>
    <mergeCell ref="C832:D832"/>
    <mergeCell ref="C833:D833"/>
    <mergeCell ref="C834:D834"/>
    <mergeCell ref="C835:D835"/>
    <mergeCell ref="C836:D836"/>
    <mergeCell ref="C837:D837"/>
    <mergeCell ref="C838:D838"/>
    <mergeCell ref="J770:J771"/>
    <mergeCell ref="K770:K771"/>
    <mergeCell ref="L770:L771"/>
    <mergeCell ref="M770:M771"/>
    <mergeCell ref="N770:N771"/>
    <mergeCell ref="A845:N847"/>
    <mergeCell ref="A848:N848"/>
    <mergeCell ref="A849:N849"/>
    <mergeCell ref="A850:N850"/>
    <mergeCell ref="A770:A771"/>
    <mergeCell ref="B770:B771"/>
    <mergeCell ref="C770:C771"/>
    <mergeCell ref="D770:D771"/>
    <mergeCell ref="E770:E771"/>
    <mergeCell ref="F770:F771"/>
    <mergeCell ref="G770:G771"/>
    <mergeCell ref="H770:H771"/>
    <mergeCell ref="I770:I771"/>
    <mergeCell ref="A762:N764"/>
    <mergeCell ref="A765:N765"/>
    <mergeCell ref="A766:N766"/>
    <mergeCell ref="A767:N767"/>
    <mergeCell ref="A768:N768"/>
    <mergeCell ref="A769:N769"/>
    <mergeCell ref="L689:L690"/>
    <mergeCell ref="M689:M690"/>
    <mergeCell ref="N689:N690"/>
    <mergeCell ref="C749:D749"/>
    <mergeCell ref="C750:D750"/>
    <mergeCell ref="C751:D751"/>
    <mergeCell ref="C752:D752"/>
    <mergeCell ref="C753:D753"/>
    <mergeCell ref="C754:D754"/>
    <mergeCell ref="C755:D755"/>
    <mergeCell ref="A601:N603"/>
    <mergeCell ref="A604:N604"/>
    <mergeCell ref="A605:N605"/>
    <mergeCell ref="A606:N606"/>
    <mergeCell ref="A607:N607"/>
    <mergeCell ref="A608:N608"/>
    <mergeCell ref="A609:A610"/>
    <mergeCell ref="B609:B610"/>
    <mergeCell ref="C609:C610"/>
    <mergeCell ref="D609:D610"/>
    <mergeCell ref="E609:E610"/>
    <mergeCell ref="F609:F610"/>
    <mergeCell ref="G609:G610"/>
    <mergeCell ref="H609:H610"/>
    <mergeCell ref="I609:I610"/>
    <mergeCell ref="L609:L610"/>
    <mergeCell ref="M609:M610"/>
    <mergeCell ref="N609:N610"/>
    <mergeCell ref="A437:N439"/>
    <mergeCell ref="A440:N440"/>
    <mergeCell ref="A441:N441"/>
    <mergeCell ref="A442:N442"/>
    <mergeCell ref="A443:N443"/>
    <mergeCell ref="C424:D424"/>
    <mergeCell ref="J367:J368"/>
    <mergeCell ref="K367:K368"/>
    <mergeCell ref="C425:D425"/>
    <mergeCell ref="C426:D426"/>
    <mergeCell ref="C427:D427"/>
    <mergeCell ref="C428:D428"/>
    <mergeCell ref="C429:D429"/>
    <mergeCell ref="C430:D430"/>
    <mergeCell ref="A444:N444"/>
    <mergeCell ref="A445:A446"/>
    <mergeCell ref="B445:B446"/>
    <mergeCell ref="C445:C446"/>
    <mergeCell ref="D445:D446"/>
    <mergeCell ref="E445:E446"/>
    <mergeCell ref="F445:F446"/>
    <mergeCell ref="G445:G446"/>
    <mergeCell ref="H445:H446"/>
    <mergeCell ref="I445:I446"/>
    <mergeCell ref="J445:J446"/>
    <mergeCell ref="K445:K446"/>
    <mergeCell ref="C353:D353"/>
    <mergeCell ref="A289:N291"/>
    <mergeCell ref="A292:N292"/>
    <mergeCell ref="A293:N293"/>
    <mergeCell ref="A294:N294"/>
    <mergeCell ref="A295:N295"/>
    <mergeCell ref="A296:N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C347:D347"/>
    <mergeCell ref="C348:D348"/>
    <mergeCell ref="C349:D349"/>
    <mergeCell ref="C350:D350"/>
    <mergeCell ref="C351:D351"/>
    <mergeCell ref="C352:D352"/>
    <mergeCell ref="L219:L220"/>
    <mergeCell ref="M219:M220"/>
    <mergeCell ref="N219:N220"/>
    <mergeCell ref="C277:D277"/>
    <mergeCell ref="C278:D278"/>
    <mergeCell ref="C279:D279"/>
    <mergeCell ref="C280:D280"/>
    <mergeCell ref="C281:D281"/>
    <mergeCell ref="C282:D282"/>
    <mergeCell ref="C283:D283"/>
    <mergeCell ref="A124:N126"/>
    <mergeCell ref="A127:N127"/>
    <mergeCell ref="A128:N128"/>
    <mergeCell ref="A129:N129"/>
    <mergeCell ref="A130:N130"/>
    <mergeCell ref="A131:N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</mergeCells>
  <conditionalFormatting sqref="N2121:N2124 N2126:N2136 N2138 N2140:N2155 N2157:N2183 N2091 N2022:N2023 N2025:N2033 N2035:N2039 N2042 N2044:N2052 N2054:N2066 N2068:N2069 N2071:N2072 N2074:N2078 N2080:N2088 N1967:N1970 N1950:N1957 N1959 N1961:N1962 N1972:N1992 N1964:N1965 N1912:N1919 N1863:N1864 N1866:N1878 N1880 N1884:N1889 N1891:N1893 N1896:N1898 N1901:N1902 N1904:N1910 N1832:N1833 N1775 N1777:N1778 N1781:N1782 N1784:N1789 N1791 N1801 N1804:N1806 N1793:N1799 N1808:N1809 N1812:N1819 N1821:N1824 N1827:N1830 N1743:N1744 N1684:N1692 N1694:N1696 N1698:N1700 N1702:N1708 N1713:N1718 N1711 N1720:N1725 N1727:N1737 N1739:N1741 N1636:N1655 N1593:N1596 N1598:N1600 N1602:N1603 N1605:N1609 N1611 N1613:N1634 N1566 N1491:N1564 N1464 N1404:N1462 N1376 N1299:N1374 N1272 N1205:N1270 N1178 N1069 N1096:N1176 N1012:N1067 N928:N983 N855:N901 N772:N828 N611:N664 N691:N745 N521:N584 N447:N493 N369:N420 N299:N343 N221:N273 N134:N195 N64:N108 N12:N38">
    <cfRule type="cellIs" dxfId="3" priority="1903" operator="lessThan">
      <formula>0</formula>
    </cfRule>
    <cfRule type="cellIs" dxfId="2" priority="1904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8"/>
  <sheetViews>
    <sheetView workbookViewId="0">
      <selection activeCell="K28" sqref="K28:L28"/>
    </sheetView>
  </sheetViews>
  <sheetFormatPr defaultRowHeight="15"/>
  <cols>
    <col min="1" max="1" width="9.140625" customWidth="1"/>
    <col min="2" max="2" width="12.28515625" customWidth="1"/>
    <col min="3" max="3" width="18.85546875" customWidth="1"/>
    <col min="4" max="4" width="12.140625" customWidth="1"/>
    <col min="5" max="5" width="28.140625" customWidth="1"/>
    <col min="6" max="6" width="14.140625" customWidth="1"/>
    <col min="7" max="7" width="13.85546875" customWidth="1"/>
    <col min="8" max="8" width="14.42578125" customWidth="1"/>
    <col min="9" max="9" width="13.85546875" customWidth="1"/>
    <col min="10" max="10" width="12" customWidth="1"/>
    <col min="11" max="11" width="15.5703125" customWidth="1"/>
    <col min="12" max="12" width="9.5703125" customWidth="1"/>
    <col min="13" max="13" width="16.5703125" customWidth="1"/>
    <col min="14" max="14" width="10.7109375" customWidth="1"/>
    <col min="15" max="1024" width="8.5703125"/>
  </cols>
  <sheetData>
    <row r="1" spans="1:14" ht="15.75" thickBot="1"/>
    <row r="2" spans="1:14" ht="15.75" thickBot="1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5.75" thickBo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5.75">
      <c r="A5" s="184" t="s">
        <v>389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14" ht="15.75">
      <c r="A6" s="184" t="s">
        <v>390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</row>
    <row r="7" spans="1:14" ht="16.5" thickBot="1">
      <c r="A7" s="185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</row>
    <row r="8" spans="1:14" ht="15.75">
      <c r="A8" s="186" t="s">
        <v>425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</row>
    <row r="9" spans="1:14" ht="15.75">
      <c r="A9" s="186" t="s">
        <v>5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</row>
    <row r="10" spans="1:14">
      <c r="A10" s="187" t="s">
        <v>6</v>
      </c>
      <c r="B10" s="188" t="s">
        <v>7</v>
      </c>
      <c r="C10" s="188" t="s">
        <v>8</v>
      </c>
      <c r="D10" s="187" t="s">
        <v>9</v>
      </c>
      <c r="E10" s="187" t="s">
        <v>10</v>
      </c>
      <c r="F10" s="188" t="s">
        <v>11</v>
      </c>
      <c r="G10" s="188" t="s">
        <v>12</v>
      </c>
      <c r="H10" s="189" t="s">
        <v>13</v>
      </c>
      <c r="I10" s="189" t="s">
        <v>14</v>
      </c>
      <c r="J10" s="189" t="s">
        <v>15</v>
      </c>
      <c r="K10" s="190" t="s">
        <v>16</v>
      </c>
      <c r="L10" s="188" t="s">
        <v>17</v>
      </c>
      <c r="M10" s="188" t="s">
        <v>18</v>
      </c>
      <c r="N10" s="188" t="s">
        <v>19</v>
      </c>
    </row>
    <row r="11" spans="1:14">
      <c r="A11" s="187"/>
      <c r="B11" s="188"/>
      <c r="C11" s="188"/>
      <c r="D11" s="187"/>
      <c r="E11" s="187"/>
      <c r="F11" s="188"/>
      <c r="G11" s="188"/>
      <c r="H11" s="188"/>
      <c r="I11" s="188"/>
      <c r="J11" s="188"/>
      <c r="K11" s="191"/>
      <c r="L11" s="188"/>
      <c r="M11" s="188"/>
      <c r="N11" s="188"/>
    </row>
    <row r="12" spans="1:14" ht="15.75">
      <c r="A12" s="52">
        <v>1</v>
      </c>
      <c r="B12" s="158">
        <v>43539</v>
      </c>
      <c r="C12" s="52" t="s">
        <v>255</v>
      </c>
      <c r="D12" s="52" t="s">
        <v>21</v>
      </c>
      <c r="E12" s="52" t="s">
        <v>48</v>
      </c>
      <c r="F12" s="52">
        <v>140</v>
      </c>
      <c r="G12" s="52">
        <v>138.5</v>
      </c>
      <c r="H12" s="52">
        <v>140.80000000000001</v>
      </c>
      <c r="I12" s="52">
        <v>141.6</v>
      </c>
      <c r="J12" s="52">
        <v>142.4</v>
      </c>
      <c r="K12" s="52">
        <v>142.4</v>
      </c>
      <c r="L12" s="52">
        <v>6000</v>
      </c>
      <c r="M12" s="6">
        <f t="shared" ref="M12:M15" si="0">IF(D12="BUY",(K12-F12)*(L12),(F12-K12)*(L12))</f>
        <v>14400.000000000035</v>
      </c>
      <c r="N12" s="55">
        <f t="shared" ref="N12:N15" si="1">M12/(L12)/F12%</f>
        <v>1.7142857142857184</v>
      </c>
    </row>
    <row r="13" spans="1:14" ht="15.75">
      <c r="A13" s="52">
        <v>2</v>
      </c>
      <c r="B13" s="158">
        <v>43538</v>
      </c>
      <c r="C13" s="52" t="s">
        <v>255</v>
      </c>
      <c r="D13" s="52" t="s">
        <v>21</v>
      </c>
      <c r="E13" s="52" t="s">
        <v>197</v>
      </c>
      <c r="F13" s="52">
        <v>1050</v>
      </c>
      <c r="G13" s="52">
        <v>1032</v>
      </c>
      <c r="H13" s="52">
        <v>1060</v>
      </c>
      <c r="I13" s="52">
        <v>1070</v>
      </c>
      <c r="J13" s="52">
        <v>1080</v>
      </c>
      <c r="K13" s="52">
        <v>1060</v>
      </c>
      <c r="L13" s="52">
        <v>500</v>
      </c>
      <c r="M13" s="6">
        <f t="shared" ref="M13" si="2">IF(D13="BUY",(K13-F13)*(L13),(F13-K13)*(L13))</f>
        <v>5000</v>
      </c>
      <c r="N13" s="55">
        <f t="shared" ref="N13" si="3">M13/(L13)/F13%</f>
        <v>0.95238095238095233</v>
      </c>
    </row>
    <row r="14" spans="1:14" ht="15.75">
      <c r="A14" s="52">
        <v>3</v>
      </c>
      <c r="B14" s="158">
        <v>43536</v>
      </c>
      <c r="C14" s="52" t="s">
        <v>255</v>
      </c>
      <c r="D14" s="52" t="s">
        <v>21</v>
      </c>
      <c r="E14" s="52" t="s">
        <v>126</v>
      </c>
      <c r="F14" s="52">
        <v>527.5</v>
      </c>
      <c r="G14" s="52">
        <v>518</v>
      </c>
      <c r="H14" s="52">
        <v>533</v>
      </c>
      <c r="I14" s="52">
        <v>538</v>
      </c>
      <c r="J14" s="52">
        <v>543</v>
      </c>
      <c r="K14" s="52">
        <v>518</v>
      </c>
      <c r="L14" s="52">
        <v>1061</v>
      </c>
      <c r="M14" s="6">
        <f t="shared" ref="M14" si="4">IF(D14="BUY",(K14-F14)*(L14),(F14-K14)*(L14))</f>
        <v>-10079.5</v>
      </c>
      <c r="N14" s="55">
        <f t="shared" ref="N14" si="5">M14/(L14)/F14%</f>
        <v>-1.8009478672985781</v>
      </c>
    </row>
    <row r="15" spans="1:14" ht="15.75">
      <c r="A15" s="52">
        <v>4</v>
      </c>
      <c r="B15" s="158">
        <v>43535</v>
      </c>
      <c r="C15" s="52" t="s">
        <v>255</v>
      </c>
      <c r="D15" s="52" t="s">
        <v>21</v>
      </c>
      <c r="E15" s="52" t="s">
        <v>23</v>
      </c>
      <c r="F15" s="52">
        <v>609</v>
      </c>
      <c r="G15" s="52">
        <v>599.5</v>
      </c>
      <c r="H15" s="52">
        <v>614</v>
      </c>
      <c r="I15" s="52">
        <v>619</v>
      </c>
      <c r="J15" s="52">
        <v>624</v>
      </c>
      <c r="K15" s="52">
        <v>624</v>
      </c>
      <c r="L15" s="52">
        <v>1000</v>
      </c>
      <c r="M15" s="6">
        <f t="shared" si="0"/>
        <v>15000</v>
      </c>
      <c r="N15" s="55">
        <f t="shared" si="1"/>
        <v>2.4630541871921183</v>
      </c>
    </row>
    <row r="16" spans="1:14" ht="15.75">
      <c r="A16" s="52">
        <v>5</v>
      </c>
      <c r="B16" s="158">
        <v>43532</v>
      </c>
      <c r="C16" s="52" t="s">
        <v>255</v>
      </c>
      <c r="D16" s="52" t="s">
        <v>21</v>
      </c>
      <c r="E16" s="52" t="s">
        <v>76</v>
      </c>
      <c r="F16" s="52">
        <v>106.5</v>
      </c>
      <c r="G16" s="52">
        <v>105</v>
      </c>
      <c r="H16" s="52">
        <v>107.3</v>
      </c>
      <c r="I16" s="52">
        <v>108</v>
      </c>
      <c r="J16" s="52">
        <v>108.8</v>
      </c>
      <c r="K16" s="52">
        <v>107.3</v>
      </c>
      <c r="L16" s="52">
        <v>6000</v>
      </c>
      <c r="M16" s="6">
        <f t="shared" ref="M16:M17" si="6">IF(D16="BUY",(K16-F16)*(L16),(F16-K16)*(L16))</f>
        <v>4799.9999999999827</v>
      </c>
      <c r="N16" s="55">
        <f t="shared" ref="N16:N17" si="7">M16/(L16)/F16%</f>
        <v>0.7511737089201852</v>
      </c>
    </row>
    <row r="17" spans="1:14" ht="15.75">
      <c r="A17" s="52">
        <v>6</v>
      </c>
      <c r="B17" s="158">
        <v>43531</v>
      </c>
      <c r="C17" s="52" t="s">
        <v>255</v>
      </c>
      <c r="D17" s="52" t="s">
        <v>21</v>
      </c>
      <c r="E17" s="52" t="s">
        <v>53</v>
      </c>
      <c r="F17" s="52">
        <v>86.2</v>
      </c>
      <c r="G17" s="52">
        <v>84.2</v>
      </c>
      <c r="H17" s="52">
        <v>87.2</v>
      </c>
      <c r="I17" s="52">
        <v>88.2</v>
      </c>
      <c r="J17" s="52">
        <v>89.2</v>
      </c>
      <c r="K17" s="52">
        <v>87.2</v>
      </c>
      <c r="L17" s="52">
        <v>7000</v>
      </c>
      <c r="M17" s="6">
        <f t="shared" si="6"/>
        <v>7000</v>
      </c>
      <c r="N17" s="55">
        <f t="shared" si="7"/>
        <v>1.160092807424594</v>
      </c>
    </row>
    <row r="18" spans="1:14" ht="15.75">
      <c r="A18" s="52">
        <v>7</v>
      </c>
      <c r="B18" s="158">
        <v>43530</v>
      </c>
      <c r="C18" s="52" t="s">
        <v>255</v>
      </c>
      <c r="D18" s="52" t="s">
        <v>21</v>
      </c>
      <c r="E18" s="52" t="s">
        <v>71</v>
      </c>
      <c r="F18" s="52">
        <v>2755</v>
      </c>
      <c r="G18" s="52">
        <v>2719</v>
      </c>
      <c r="H18" s="52">
        <v>2775</v>
      </c>
      <c r="I18" s="52">
        <v>2795</v>
      </c>
      <c r="J18" s="52">
        <v>2815</v>
      </c>
      <c r="K18" s="52">
        <v>2775</v>
      </c>
      <c r="L18" s="52">
        <v>250</v>
      </c>
      <c r="M18" s="6">
        <f t="shared" ref="M18" si="8">IF(D18="BUY",(K18-F18)*(L18),(F18-K18)*(L18))</f>
        <v>5000</v>
      </c>
      <c r="N18" s="55">
        <f t="shared" ref="N18" si="9">M18/(L18)/F18%</f>
        <v>0.72595281306715065</v>
      </c>
    </row>
    <row r="19" spans="1:14" ht="15.75">
      <c r="A19" s="52">
        <v>8</v>
      </c>
      <c r="B19" s="158">
        <v>43529</v>
      </c>
      <c r="C19" s="52" t="s">
        <v>255</v>
      </c>
      <c r="D19" s="52" t="s">
        <v>21</v>
      </c>
      <c r="E19" s="52" t="s">
        <v>61</v>
      </c>
      <c r="F19" s="52">
        <v>168</v>
      </c>
      <c r="G19" s="52">
        <v>164</v>
      </c>
      <c r="H19" s="52">
        <v>170.5</v>
      </c>
      <c r="I19" s="52">
        <v>173</v>
      </c>
      <c r="J19" s="52">
        <v>175.5</v>
      </c>
      <c r="K19" s="52">
        <v>170.5</v>
      </c>
      <c r="L19" s="52">
        <v>2250</v>
      </c>
      <c r="M19" s="6">
        <f t="shared" ref="M19:M20" si="10">IF(D19="BUY",(K19-F19)*(L19),(F19-K19)*(L19))</f>
        <v>5625</v>
      </c>
      <c r="N19" s="55">
        <f t="shared" ref="N19:N20" si="11">M19/(L19)/F19%</f>
        <v>1.4880952380952381</v>
      </c>
    </row>
    <row r="20" spans="1:14" ht="15.75">
      <c r="A20" s="52">
        <v>9</v>
      </c>
      <c r="B20" s="158">
        <v>43525</v>
      </c>
      <c r="C20" s="52" t="s">
        <v>255</v>
      </c>
      <c r="D20" s="52" t="s">
        <v>21</v>
      </c>
      <c r="E20" s="52" t="s">
        <v>44</v>
      </c>
      <c r="F20" s="52">
        <v>87</v>
      </c>
      <c r="G20" s="52">
        <v>85</v>
      </c>
      <c r="H20" s="52">
        <v>88</v>
      </c>
      <c r="I20" s="52">
        <v>89</v>
      </c>
      <c r="J20" s="52">
        <v>90</v>
      </c>
      <c r="K20" s="52">
        <v>88</v>
      </c>
      <c r="L20" s="52">
        <v>6000</v>
      </c>
      <c r="M20" s="6">
        <f t="shared" si="10"/>
        <v>6000</v>
      </c>
      <c r="N20" s="55">
        <f t="shared" si="11"/>
        <v>1.1494252873563218</v>
      </c>
    </row>
    <row r="21" spans="1:14">
      <c r="A21" s="8" t="s">
        <v>24</v>
      </c>
      <c r="B21" s="9"/>
      <c r="C21" s="10"/>
      <c r="D21" s="11"/>
      <c r="E21" s="12"/>
      <c r="F21" s="12"/>
      <c r="G21" s="13"/>
      <c r="H21" s="12"/>
      <c r="I21" s="12"/>
      <c r="J21" s="12"/>
      <c r="K21" s="14"/>
      <c r="N21" s="48"/>
    </row>
    <row r="22" spans="1:14" ht="15.75">
      <c r="A22" s="8" t="s">
        <v>25</v>
      </c>
      <c r="B22" s="17"/>
      <c r="C22" s="10"/>
      <c r="D22" s="11"/>
      <c r="E22" s="12"/>
      <c r="F22" s="12"/>
      <c r="G22" s="13"/>
      <c r="H22" s="12"/>
      <c r="I22" s="12"/>
      <c r="J22" s="12"/>
      <c r="K22" s="14"/>
    </row>
    <row r="23" spans="1:14" ht="15.75">
      <c r="A23" s="8" t="s">
        <v>25</v>
      </c>
      <c r="B23" s="17"/>
      <c r="C23" s="18"/>
      <c r="D23" s="19"/>
      <c r="E23" s="20"/>
      <c r="F23" s="20"/>
      <c r="G23" s="21"/>
      <c r="H23" s="20"/>
      <c r="I23" s="20"/>
      <c r="J23" s="20"/>
      <c r="L23" s="15"/>
    </row>
    <row r="24" spans="1:14" ht="16.5" thickBot="1">
      <c r="A24" s="18"/>
      <c r="B24" s="17"/>
      <c r="C24" s="20"/>
      <c r="D24" s="20"/>
      <c r="E24" s="20"/>
      <c r="F24" s="22"/>
      <c r="G24" s="23"/>
      <c r="H24" s="24" t="s">
        <v>26</v>
      </c>
      <c r="I24" s="24"/>
      <c r="J24" s="25"/>
      <c r="K24" s="25"/>
    </row>
    <row r="25" spans="1:14" ht="15.75">
      <c r="A25" s="18"/>
      <c r="B25" s="17"/>
      <c r="C25" s="180" t="s">
        <v>27</v>
      </c>
      <c r="D25" s="180"/>
      <c r="E25" s="26">
        <v>9</v>
      </c>
      <c r="F25" s="27">
        <f>F26+F27+F28+F29+F30+F31</f>
        <v>100</v>
      </c>
      <c r="G25" s="20">
        <v>9</v>
      </c>
      <c r="H25" s="28">
        <f>G26/G25%</f>
        <v>88.888888888888886</v>
      </c>
      <c r="I25" s="28"/>
      <c r="J25" s="28"/>
      <c r="K25" s="29"/>
    </row>
    <row r="26" spans="1:14" ht="15.75">
      <c r="A26" s="18"/>
      <c r="B26" s="17"/>
      <c r="C26" s="181" t="s">
        <v>28</v>
      </c>
      <c r="D26" s="181"/>
      <c r="E26" s="30">
        <v>8</v>
      </c>
      <c r="F26" s="31">
        <f>(E26/E25)*100</f>
        <v>88.888888888888886</v>
      </c>
      <c r="G26" s="20">
        <v>8</v>
      </c>
      <c r="H26" s="25"/>
      <c r="I26" s="25"/>
      <c r="J26" s="20"/>
      <c r="K26" s="25"/>
    </row>
    <row r="27" spans="1:14" ht="15.75">
      <c r="A27" s="32"/>
      <c r="B27" s="17"/>
      <c r="C27" s="181" t="s">
        <v>30</v>
      </c>
      <c r="D27" s="181"/>
      <c r="E27" s="30">
        <v>0</v>
      </c>
      <c r="F27" s="31">
        <f>(E27/E25)*100</f>
        <v>0</v>
      </c>
      <c r="G27" s="33"/>
      <c r="H27" s="20"/>
      <c r="I27" s="20"/>
      <c r="K27" s="25"/>
    </row>
    <row r="28" spans="1:14" ht="15.75">
      <c r="A28" s="32"/>
      <c r="B28" s="17"/>
      <c r="C28" s="181" t="s">
        <v>31</v>
      </c>
      <c r="D28" s="181"/>
      <c r="E28" s="30">
        <v>0</v>
      </c>
      <c r="F28" s="31">
        <f>(E28/E25)*100</f>
        <v>0</v>
      </c>
      <c r="G28" s="33"/>
      <c r="H28" s="20"/>
      <c r="I28" s="20"/>
    </row>
    <row r="29" spans="1:14" ht="15.75">
      <c r="A29" s="32"/>
      <c r="B29" s="17"/>
      <c r="C29" s="181" t="s">
        <v>32</v>
      </c>
      <c r="D29" s="181"/>
      <c r="E29" s="30">
        <v>1</v>
      </c>
      <c r="F29" s="31">
        <f>(E29/E25)*100</f>
        <v>11.111111111111111</v>
      </c>
      <c r="G29" s="33"/>
      <c r="H29" s="20" t="s">
        <v>33</v>
      </c>
      <c r="I29" s="20"/>
      <c r="J29" s="25"/>
      <c r="K29" s="25"/>
      <c r="L29" s="15"/>
    </row>
    <row r="30" spans="1:14" ht="15.75">
      <c r="A30" s="32"/>
      <c r="B30" s="17"/>
      <c r="C30" s="181" t="s">
        <v>34</v>
      </c>
      <c r="D30" s="181"/>
      <c r="E30" s="30">
        <v>0</v>
      </c>
      <c r="F30" s="31">
        <f>(E30/E25)*100</f>
        <v>0</v>
      </c>
      <c r="G30" s="33"/>
      <c r="H30" s="20"/>
      <c r="I30" s="20"/>
      <c r="K30" s="25"/>
    </row>
    <row r="31" spans="1:14" ht="16.5" thickBot="1">
      <c r="A31" s="32"/>
      <c r="B31" s="17"/>
      <c r="C31" s="182" t="s">
        <v>35</v>
      </c>
      <c r="D31" s="182"/>
      <c r="E31" s="34"/>
      <c r="F31" s="35">
        <f>(E31/E25)*100</f>
        <v>0</v>
      </c>
      <c r="G31" s="33"/>
      <c r="H31" s="20"/>
      <c r="I31" s="20"/>
      <c r="L31" s="15"/>
    </row>
    <row r="32" spans="1:14" ht="15.75">
      <c r="A32" s="37" t="s">
        <v>36</v>
      </c>
      <c r="B32" s="9"/>
      <c r="C32" s="10"/>
      <c r="D32" s="10"/>
      <c r="E32" s="12"/>
      <c r="F32" s="12"/>
      <c r="G32" s="13"/>
      <c r="H32" s="38"/>
      <c r="I32" s="38"/>
      <c r="J32" s="38"/>
      <c r="K32" s="20"/>
      <c r="L32" s="25"/>
    </row>
    <row r="33" spans="1:14" ht="15.75">
      <c r="A33" s="11" t="s">
        <v>37</v>
      </c>
      <c r="B33" s="9"/>
      <c r="C33" s="39"/>
      <c r="D33" s="40"/>
      <c r="E33" s="10"/>
      <c r="F33" s="38"/>
      <c r="G33" s="13"/>
      <c r="H33" s="38"/>
      <c r="I33" s="38"/>
      <c r="J33" s="38"/>
      <c r="K33" s="20"/>
      <c r="M33" s="20" t="s">
        <v>29</v>
      </c>
    </row>
    <row r="34" spans="1:14">
      <c r="A34" s="11" t="s">
        <v>38</v>
      </c>
      <c r="B34" s="9"/>
      <c r="C34" s="10"/>
      <c r="D34" s="40"/>
      <c r="E34" s="10"/>
      <c r="F34" s="38"/>
      <c r="G34" s="13"/>
      <c r="H34" s="41"/>
      <c r="I34" s="41"/>
      <c r="J34" s="41"/>
      <c r="K34" s="12"/>
    </row>
    <row r="35" spans="1:14" ht="15.75">
      <c r="A35" s="11" t="s">
        <v>39</v>
      </c>
      <c r="B35" s="39"/>
      <c r="C35" s="10"/>
      <c r="D35" s="40"/>
      <c r="E35" s="10"/>
      <c r="F35" s="38"/>
      <c r="G35" s="42"/>
      <c r="H35" s="41"/>
      <c r="I35" s="41"/>
      <c r="J35" s="41"/>
      <c r="K35" s="12"/>
      <c r="L35" s="15"/>
    </row>
    <row r="36" spans="1:14" ht="16.5" thickBot="1">
      <c r="A36" s="11" t="s">
        <v>40</v>
      </c>
      <c r="B36" s="32"/>
      <c r="C36" s="10"/>
      <c r="D36" s="43"/>
      <c r="E36" s="38"/>
      <c r="F36" s="38"/>
      <c r="G36" s="42"/>
      <c r="H36" s="41"/>
      <c r="I36" s="41"/>
      <c r="J36" s="41"/>
      <c r="K36" s="38"/>
      <c r="L36" s="15"/>
      <c r="M36" s="15"/>
      <c r="N36" s="15"/>
    </row>
    <row r="37" spans="1:14" ht="15.75" thickBot="1">
      <c r="A37" s="183" t="s">
        <v>0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</row>
    <row r="38" spans="1:14" ht="15.75" thickBo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</row>
    <row r="39" spans="1:14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</row>
    <row r="40" spans="1:14" ht="15.75">
      <c r="A40" s="184" t="s">
        <v>389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</row>
    <row r="41" spans="1:14" ht="15.75">
      <c r="A41" s="184" t="s">
        <v>390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</row>
    <row r="42" spans="1:14" ht="16.5" thickBot="1">
      <c r="A42" s="185" t="s">
        <v>3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1:14" ht="15.75">
      <c r="A43" s="186" t="s">
        <v>418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</row>
    <row r="44" spans="1:14" ht="15.75">
      <c r="A44" s="186" t="s">
        <v>5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</row>
    <row r="45" spans="1:14">
      <c r="A45" s="187" t="s">
        <v>6</v>
      </c>
      <c r="B45" s="188" t="s">
        <v>7</v>
      </c>
      <c r="C45" s="188" t="s">
        <v>8</v>
      </c>
      <c r="D45" s="187" t="s">
        <v>9</v>
      </c>
      <c r="E45" s="187" t="s">
        <v>10</v>
      </c>
      <c r="F45" s="188" t="s">
        <v>11</v>
      </c>
      <c r="G45" s="188" t="s">
        <v>12</v>
      </c>
      <c r="H45" s="189" t="s">
        <v>13</v>
      </c>
      <c r="I45" s="189" t="s">
        <v>14</v>
      </c>
      <c r="J45" s="189" t="s">
        <v>15</v>
      </c>
      <c r="K45" s="190" t="s">
        <v>16</v>
      </c>
      <c r="L45" s="188" t="s">
        <v>17</v>
      </c>
      <c r="M45" s="188" t="s">
        <v>18</v>
      </c>
      <c r="N45" s="188" t="s">
        <v>19</v>
      </c>
    </row>
    <row r="46" spans="1:14">
      <c r="A46" s="187"/>
      <c r="B46" s="188"/>
      <c r="C46" s="188"/>
      <c r="D46" s="187"/>
      <c r="E46" s="187"/>
      <c r="F46" s="188"/>
      <c r="G46" s="188"/>
      <c r="H46" s="188"/>
      <c r="I46" s="188"/>
      <c r="J46" s="188"/>
      <c r="K46" s="191"/>
      <c r="L46" s="188"/>
      <c r="M46" s="188"/>
      <c r="N46" s="188"/>
    </row>
    <row r="47" spans="1:14" ht="15.75">
      <c r="A47" s="52">
        <v>1</v>
      </c>
      <c r="B47" s="54">
        <v>43524</v>
      </c>
      <c r="C47" s="52" t="s">
        <v>255</v>
      </c>
      <c r="D47" s="52" t="s">
        <v>21</v>
      </c>
      <c r="E47" s="52" t="s">
        <v>323</v>
      </c>
      <c r="F47" s="52">
        <v>235</v>
      </c>
      <c r="G47" s="52">
        <v>229.5</v>
      </c>
      <c r="H47" s="52">
        <v>238</v>
      </c>
      <c r="I47" s="52">
        <v>241</v>
      </c>
      <c r="J47" s="52">
        <v>244</v>
      </c>
      <c r="K47" s="52">
        <v>244</v>
      </c>
      <c r="L47" s="52">
        <v>2000</v>
      </c>
      <c r="M47" s="6">
        <f t="shared" ref="M47:M48" si="12">IF(D47="BUY",(K47-F47)*(L47),(F47-K47)*(L47))</f>
        <v>18000</v>
      </c>
      <c r="N47" s="55">
        <f t="shared" ref="N47:N48" si="13">M47/(L47)/F47%</f>
        <v>3.8297872340425529</v>
      </c>
    </row>
    <row r="48" spans="1:14" ht="15.75">
      <c r="A48" s="52">
        <v>2</v>
      </c>
      <c r="B48" s="54">
        <v>43522</v>
      </c>
      <c r="C48" s="52" t="s">
        <v>255</v>
      </c>
      <c r="D48" s="52" t="s">
        <v>21</v>
      </c>
      <c r="E48" s="52" t="s">
        <v>424</v>
      </c>
      <c r="F48" s="52">
        <v>135</v>
      </c>
      <c r="G48" s="52">
        <v>131</v>
      </c>
      <c r="H48" s="52">
        <v>137</v>
      </c>
      <c r="I48" s="52">
        <v>139</v>
      </c>
      <c r="J48" s="52">
        <v>141</v>
      </c>
      <c r="K48" s="52">
        <v>137</v>
      </c>
      <c r="L48" s="52">
        <v>3200</v>
      </c>
      <c r="M48" s="6">
        <f t="shared" si="12"/>
        <v>6400</v>
      </c>
      <c r="N48" s="55">
        <f t="shared" si="13"/>
        <v>1.4814814814814814</v>
      </c>
    </row>
    <row r="49" spans="1:14" ht="15.75">
      <c r="A49" s="52">
        <v>3</v>
      </c>
      <c r="B49" s="54">
        <v>43522</v>
      </c>
      <c r="C49" s="52" t="s">
        <v>255</v>
      </c>
      <c r="D49" s="52" t="s">
        <v>21</v>
      </c>
      <c r="E49" s="52" t="s">
        <v>57</v>
      </c>
      <c r="F49" s="52">
        <v>709</v>
      </c>
      <c r="G49" s="52">
        <v>700</v>
      </c>
      <c r="H49" s="52">
        <v>713.5</v>
      </c>
      <c r="I49" s="52">
        <v>718</v>
      </c>
      <c r="J49" s="52">
        <v>722.5</v>
      </c>
      <c r="K49" s="52">
        <v>713.5</v>
      </c>
      <c r="L49" s="52">
        <v>1200</v>
      </c>
      <c r="M49" s="6">
        <f t="shared" ref="M49" si="14">IF(D49="BUY",(K49-F49)*(L49),(F49-K49)*(L49))</f>
        <v>5400</v>
      </c>
      <c r="N49" s="55">
        <f t="shared" ref="N49" si="15">M49/(L49)/F49%</f>
        <v>0.63469675599435826</v>
      </c>
    </row>
    <row r="50" spans="1:14" ht="15.75">
      <c r="A50" s="52">
        <v>4</v>
      </c>
      <c r="B50" s="54">
        <v>43518</v>
      </c>
      <c r="C50" s="52" t="s">
        <v>255</v>
      </c>
      <c r="D50" s="52" t="s">
        <v>21</v>
      </c>
      <c r="E50" s="52" t="s">
        <v>423</v>
      </c>
      <c r="F50" s="52">
        <v>2670</v>
      </c>
      <c r="G50" s="52">
        <v>2640</v>
      </c>
      <c r="H50" s="52">
        <v>2690</v>
      </c>
      <c r="I50" s="52">
        <v>2710</v>
      </c>
      <c r="J50" s="52">
        <v>2730</v>
      </c>
      <c r="K50" s="52">
        <v>2690</v>
      </c>
      <c r="L50" s="52">
        <v>250</v>
      </c>
      <c r="M50" s="6">
        <f t="shared" ref="M50" si="16">IF(D50="BUY",(K50-F50)*(L50),(F50-K50)*(L50))</f>
        <v>5000</v>
      </c>
      <c r="N50" s="55">
        <f t="shared" ref="N50" si="17">M50/(L50)/F50%</f>
        <v>0.74906367041198507</v>
      </c>
    </row>
    <row r="51" spans="1:14" ht="15.75">
      <c r="A51" s="52">
        <v>5</v>
      </c>
      <c r="B51" s="54">
        <v>43518</v>
      </c>
      <c r="C51" s="52" t="s">
        <v>255</v>
      </c>
      <c r="D51" s="52" t="s">
        <v>21</v>
      </c>
      <c r="E51" s="52" t="s">
        <v>65</v>
      </c>
      <c r="F51" s="52">
        <v>169</v>
      </c>
      <c r="G51" s="52">
        <v>164</v>
      </c>
      <c r="H51" s="52">
        <v>171.5</v>
      </c>
      <c r="I51" s="52">
        <v>174</v>
      </c>
      <c r="J51" s="52">
        <v>176.5</v>
      </c>
      <c r="K51" s="52">
        <v>171.5</v>
      </c>
      <c r="L51" s="52">
        <v>2300</v>
      </c>
      <c r="M51" s="6">
        <f t="shared" ref="M51:M53" si="18">IF(D51="BUY",(K51-F51)*(L51),(F51-K51)*(L51))</f>
        <v>5750</v>
      </c>
      <c r="N51" s="55">
        <f t="shared" ref="N51:N53" si="19">M51/(L51)/F51%</f>
        <v>1.4792899408284024</v>
      </c>
    </row>
    <row r="52" spans="1:14" ht="15.75">
      <c r="A52" s="52">
        <v>6</v>
      </c>
      <c r="B52" s="54">
        <v>43517</v>
      </c>
      <c r="C52" s="52" t="s">
        <v>255</v>
      </c>
      <c r="D52" s="52" t="s">
        <v>21</v>
      </c>
      <c r="E52" s="52" t="s">
        <v>60</v>
      </c>
      <c r="F52" s="52">
        <v>194</v>
      </c>
      <c r="G52" s="52">
        <v>188.5</v>
      </c>
      <c r="H52" s="52">
        <v>197</v>
      </c>
      <c r="I52" s="52">
        <v>200</v>
      </c>
      <c r="J52" s="52">
        <v>203</v>
      </c>
      <c r="K52" s="52">
        <v>188.5</v>
      </c>
      <c r="L52" s="52">
        <v>2250</v>
      </c>
      <c r="M52" s="6">
        <f t="shared" si="18"/>
        <v>-12375</v>
      </c>
      <c r="N52" s="55">
        <f t="shared" si="19"/>
        <v>-2.8350515463917527</v>
      </c>
    </row>
    <row r="53" spans="1:14" ht="15.75">
      <c r="A53" s="52">
        <v>7</v>
      </c>
      <c r="B53" s="54">
        <v>43516</v>
      </c>
      <c r="C53" s="52" t="s">
        <v>255</v>
      </c>
      <c r="D53" s="52" t="s">
        <v>21</v>
      </c>
      <c r="E53" s="52" t="s">
        <v>380</v>
      </c>
      <c r="F53" s="52">
        <v>355</v>
      </c>
      <c r="G53" s="52">
        <v>350</v>
      </c>
      <c r="H53" s="52">
        <v>357.5</v>
      </c>
      <c r="I53" s="52">
        <v>360</v>
      </c>
      <c r="J53" s="52">
        <v>362.5</v>
      </c>
      <c r="K53" s="52">
        <v>357.5</v>
      </c>
      <c r="L53" s="52">
        <v>2500</v>
      </c>
      <c r="M53" s="6">
        <f t="shared" si="18"/>
        <v>6250</v>
      </c>
      <c r="N53" s="55">
        <f t="shared" si="19"/>
        <v>0.70422535211267612</v>
      </c>
    </row>
    <row r="54" spans="1:14" ht="15.75">
      <c r="A54" s="52">
        <v>8</v>
      </c>
      <c r="B54" s="54">
        <v>43515</v>
      </c>
      <c r="C54" s="52" t="s">
        <v>255</v>
      </c>
      <c r="D54" s="52" t="s">
        <v>21</v>
      </c>
      <c r="E54" s="52" t="s">
        <v>66</v>
      </c>
      <c r="F54" s="52">
        <v>108.5</v>
      </c>
      <c r="G54" s="52">
        <v>107</v>
      </c>
      <c r="H54" s="52">
        <v>109.3</v>
      </c>
      <c r="I54" s="52">
        <v>110</v>
      </c>
      <c r="J54" s="52">
        <v>110.8</v>
      </c>
      <c r="K54" s="52">
        <v>109.3</v>
      </c>
      <c r="L54" s="52">
        <v>6200</v>
      </c>
      <c r="M54" s="6">
        <f t="shared" ref="M54" si="20">IF(D54="BUY",(K54-F54)*(L54),(F54-K54)*(L54))</f>
        <v>4959.9999999999827</v>
      </c>
      <c r="N54" s="55">
        <f t="shared" ref="N54" si="21">M54/(L54)/F54%</f>
        <v>0.73732718894008953</v>
      </c>
    </row>
    <row r="55" spans="1:14" ht="15.75">
      <c r="A55" s="52">
        <v>9</v>
      </c>
      <c r="B55" s="54">
        <v>43509</v>
      </c>
      <c r="C55" s="52" t="s">
        <v>255</v>
      </c>
      <c r="D55" s="52" t="s">
        <v>21</v>
      </c>
      <c r="E55" s="52" t="s">
        <v>115</v>
      </c>
      <c r="F55" s="52">
        <v>160.69999999999999</v>
      </c>
      <c r="G55" s="52">
        <v>155.5</v>
      </c>
      <c r="H55" s="52">
        <v>163.5</v>
      </c>
      <c r="I55" s="52">
        <v>166</v>
      </c>
      <c r="J55" s="52">
        <v>168</v>
      </c>
      <c r="K55" s="52">
        <v>163</v>
      </c>
      <c r="L55" s="52">
        <v>2000</v>
      </c>
      <c r="M55" s="6">
        <f t="shared" ref="M55" si="22">IF(D55="BUY",(K55-F55)*(L55),(F55-K55)*(L55))</f>
        <v>4600.0000000000227</v>
      </c>
      <c r="N55" s="55">
        <f t="shared" ref="N55:N56" si="23">M55/(L55)/F55%</f>
        <v>1.4312383322962112</v>
      </c>
    </row>
    <row r="56" spans="1:14" ht="15.75">
      <c r="A56" s="52">
        <v>10</v>
      </c>
      <c r="B56" s="54">
        <v>43509</v>
      </c>
      <c r="C56" s="52" t="s">
        <v>255</v>
      </c>
      <c r="D56" s="52" t="s">
        <v>21</v>
      </c>
      <c r="E56" s="52" t="s">
        <v>364</v>
      </c>
      <c r="F56" s="52">
        <v>377.5</v>
      </c>
      <c r="G56" s="52">
        <v>373</v>
      </c>
      <c r="H56" s="52">
        <v>380</v>
      </c>
      <c r="I56" s="52">
        <v>382.5</v>
      </c>
      <c r="J56" s="52">
        <v>385</v>
      </c>
      <c r="K56" s="52">
        <v>379.8</v>
      </c>
      <c r="L56" s="52">
        <v>2400</v>
      </c>
      <c r="M56" s="6">
        <f t="shared" ref="M56" si="24">IF(D56="BUY",(K56-F56)*(L56),(F56-K56)*(L56))</f>
        <v>5520.0000000000273</v>
      </c>
      <c r="N56" s="55">
        <f t="shared" si="23"/>
        <v>0.60927152317881095</v>
      </c>
    </row>
    <row r="57" spans="1:14" ht="15.75">
      <c r="A57" s="52">
        <v>11</v>
      </c>
      <c r="B57" s="54">
        <v>43508</v>
      </c>
      <c r="C57" s="52" t="s">
        <v>255</v>
      </c>
      <c r="D57" s="52" t="s">
        <v>21</v>
      </c>
      <c r="E57" s="52" t="s">
        <v>126</v>
      </c>
      <c r="F57" s="52">
        <v>498</v>
      </c>
      <c r="G57" s="52">
        <v>488</v>
      </c>
      <c r="H57" s="52">
        <v>503</v>
      </c>
      <c r="I57" s="52">
        <v>508</v>
      </c>
      <c r="J57" s="52">
        <v>513</v>
      </c>
      <c r="K57" s="52">
        <v>488</v>
      </c>
      <c r="L57" s="52">
        <v>1061</v>
      </c>
      <c r="M57" s="6">
        <f t="shared" ref="M57:M58" si="25">IF(D57="BUY",(K57-F57)*(L57),(F57-K57)*(L57))</f>
        <v>-10610</v>
      </c>
      <c r="N57" s="55">
        <f t="shared" ref="N57:N58" si="26">M57/(L57)/F57%</f>
        <v>-2.0080321285140559</v>
      </c>
    </row>
    <row r="58" spans="1:14" ht="15.75">
      <c r="A58" s="52">
        <v>12</v>
      </c>
      <c r="B58" s="54">
        <v>43507</v>
      </c>
      <c r="C58" s="52" t="s">
        <v>255</v>
      </c>
      <c r="D58" s="52" t="s">
        <v>21</v>
      </c>
      <c r="E58" s="52" t="s">
        <v>233</v>
      </c>
      <c r="F58" s="52">
        <v>1082</v>
      </c>
      <c r="G58" s="52">
        <v>1069</v>
      </c>
      <c r="H58" s="52">
        <v>1090</v>
      </c>
      <c r="I58" s="52">
        <v>1098</v>
      </c>
      <c r="J58" s="52">
        <v>1106</v>
      </c>
      <c r="K58" s="52">
        <v>1069</v>
      </c>
      <c r="L58" s="52">
        <v>700</v>
      </c>
      <c r="M58" s="6">
        <f t="shared" si="25"/>
        <v>-9100</v>
      </c>
      <c r="N58" s="55">
        <f t="shared" si="26"/>
        <v>-1.2014787430683918</v>
      </c>
    </row>
    <row r="59" spans="1:14" ht="15.75">
      <c r="A59" s="52">
        <v>13</v>
      </c>
      <c r="B59" s="54">
        <v>43504</v>
      </c>
      <c r="C59" s="52" t="s">
        <v>255</v>
      </c>
      <c r="D59" s="52" t="s">
        <v>21</v>
      </c>
      <c r="E59" s="52" t="s">
        <v>324</v>
      </c>
      <c r="F59" s="52">
        <v>563</v>
      </c>
      <c r="G59" s="52">
        <v>555</v>
      </c>
      <c r="H59" s="52">
        <v>568</v>
      </c>
      <c r="I59" s="52">
        <v>573</v>
      </c>
      <c r="J59" s="52">
        <v>578</v>
      </c>
      <c r="K59" s="52">
        <v>567.5</v>
      </c>
      <c r="L59" s="52">
        <v>1250</v>
      </c>
      <c r="M59" s="6">
        <f t="shared" ref="M59" si="27">IF(D59="BUY",(K59-F59)*(L59),(F59-K59)*(L59))</f>
        <v>5625</v>
      </c>
      <c r="N59" s="55">
        <f t="shared" ref="N59" si="28">M59/(L59)/F59%</f>
        <v>0.79928952042628776</v>
      </c>
    </row>
    <row r="60" spans="1:14" ht="15.75">
      <c r="A60" s="52">
        <v>14</v>
      </c>
      <c r="B60" s="54">
        <v>43503</v>
      </c>
      <c r="C60" s="52" t="s">
        <v>255</v>
      </c>
      <c r="D60" s="52" t="s">
        <v>21</v>
      </c>
      <c r="E60" s="52" t="s">
        <v>241</v>
      </c>
      <c r="F60" s="52">
        <v>86.5</v>
      </c>
      <c r="G60" s="52">
        <v>84</v>
      </c>
      <c r="H60" s="52">
        <v>88</v>
      </c>
      <c r="I60" s="52">
        <v>89.5</v>
      </c>
      <c r="J60" s="52">
        <v>91</v>
      </c>
      <c r="K60" s="52">
        <v>88</v>
      </c>
      <c r="L60" s="52">
        <v>4000</v>
      </c>
      <c r="M60" s="6">
        <f t="shared" ref="M60" si="29">IF(D60="BUY",(K60-F60)*(L60),(F60-K60)*(L60))</f>
        <v>6000</v>
      </c>
      <c r="N60" s="55">
        <f t="shared" ref="N60" si="30">M60/(L60)/F60%</f>
        <v>1.7341040462427746</v>
      </c>
    </row>
    <row r="61" spans="1:14" ht="15.75">
      <c r="A61" s="52">
        <v>15</v>
      </c>
      <c r="B61" s="54">
        <v>43502</v>
      </c>
      <c r="C61" s="52" t="s">
        <v>255</v>
      </c>
      <c r="D61" s="52" t="s">
        <v>21</v>
      </c>
      <c r="E61" s="52" t="s">
        <v>98</v>
      </c>
      <c r="F61" s="52">
        <v>1200</v>
      </c>
      <c r="G61" s="52">
        <v>185</v>
      </c>
      <c r="H61" s="52">
        <v>1208</v>
      </c>
      <c r="I61" s="52">
        <v>1216</v>
      </c>
      <c r="J61" s="52">
        <v>1224</v>
      </c>
      <c r="K61" s="52">
        <v>1208</v>
      </c>
      <c r="L61" s="52">
        <v>600</v>
      </c>
      <c r="M61" s="6">
        <f t="shared" ref="M61" si="31">IF(D61="BUY",(K61-F61)*(L61),(F61-K61)*(L61))</f>
        <v>4800</v>
      </c>
      <c r="N61" s="55">
        <f t="shared" ref="N61" si="32">M61/(L61)/F61%</f>
        <v>0.66666666666666663</v>
      </c>
    </row>
    <row r="62" spans="1:14" ht="15.75">
      <c r="A62" s="52">
        <v>16</v>
      </c>
      <c r="B62" s="54">
        <v>43501</v>
      </c>
      <c r="C62" s="52" t="s">
        <v>255</v>
      </c>
      <c r="D62" s="52" t="s">
        <v>21</v>
      </c>
      <c r="E62" s="52" t="s">
        <v>318</v>
      </c>
      <c r="F62" s="52">
        <v>945</v>
      </c>
      <c r="G62" s="52">
        <v>929</v>
      </c>
      <c r="H62" s="52">
        <v>954</v>
      </c>
      <c r="I62" s="52">
        <v>963</v>
      </c>
      <c r="J62" s="52">
        <v>971</v>
      </c>
      <c r="K62" s="52">
        <v>963</v>
      </c>
      <c r="L62" s="52">
        <v>600</v>
      </c>
      <c r="M62" s="6">
        <f t="shared" ref="M62" si="33">IF(D62="BUY",(K62-F62)*(L62),(F62-K62)*(L62))</f>
        <v>10800</v>
      </c>
      <c r="N62" s="55">
        <f t="shared" ref="N62" si="34">M62/(L62)/F62%</f>
        <v>1.9047619047619049</v>
      </c>
    </row>
    <row r="63" spans="1:14" ht="15.75">
      <c r="A63" s="52">
        <v>17</v>
      </c>
      <c r="B63" s="54">
        <v>43500</v>
      </c>
      <c r="C63" s="52" t="s">
        <v>255</v>
      </c>
      <c r="D63" s="52" t="s">
        <v>21</v>
      </c>
      <c r="E63" s="52" t="s">
        <v>266</v>
      </c>
      <c r="F63" s="52">
        <v>1605</v>
      </c>
      <c r="G63" s="52">
        <v>1579</v>
      </c>
      <c r="H63" s="52">
        <v>1620</v>
      </c>
      <c r="I63" s="52">
        <v>1635</v>
      </c>
      <c r="J63" s="52">
        <v>1650</v>
      </c>
      <c r="K63" s="52">
        <v>1620</v>
      </c>
      <c r="L63" s="52">
        <v>400</v>
      </c>
      <c r="M63" s="6">
        <f t="shared" ref="M63" si="35">IF(D63="BUY",(K63-F63)*(L63),(F63-K63)*(L63))</f>
        <v>6000</v>
      </c>
      <c r="N63" s="55">
        <f t="shared" ref="N63" si="36">M63/(L63)/F63%</f>
        <v>0.93457943925233644</v>
      </c>
    </row>
    <row r="64" spans="1:14" ht="15.75">
      <c r="A64" s="52">
        <v>18</v>
      </c>
      <c r="B64" s="54">
        <v>43497</v>
      </c>
      <c r="C64" s="52" t="s">
        <v>255</v>
      </c>
      <c r="D64" s="52" t="s">
        <v>21</v>
      </c>
      <c r="E64" s="52" t="s">
        <v>260</v>
      </c>
      <c r="F64" s="52">
        <v>7100</v>
      </c>
      <c r="G64" s="52">
        <v>6970</v>
      </c>
      <c r="H64" s="52">
        <v>7170</v>
      </c>
      <c r="I64" s="52">
        <v>7240</v>
      </c>
      <c r="J64" s="52">
        <v>7310</v>
      </c>
      <c r="K64" s="52">
        <v>7170</v>
      </c>
      <c r="L64" s="52">
        <v>75</v>
      </c>
      <c r="M64" s="6">
        <f t="shared" ref="M64" si="37">IF(D64="BUY",(K64-F64)*(L64),(F64-K64)*(L64))</f>
        <v>5250</v>
      </c>
      <c r="N64" s="55">
        <f t="shared" ref="N64" si="38">M64/(L64)/F64%</f>
        <v>0.9859154929577465</v>
      </c>
    </row>
    <row r="65" spans="1:14">
      <c r="A65" s="8" t="s">
        <v>24</v>
      </c>
      <c r="B65" s="9"/>
      <c r="C65" s="10"/>
      <c r="D65" s="11"/>
      <c r="E65" s="12"/>
      <c r="F65" s="12"/>
      <c r="G65" s="13"/>
      <c r="H65" s="12"/>
      <c r="I65" s="12"/>
      <c r="J65" s="12"/>
      <c r="K65" s="14"/>
      <c r="N65" s="48"/>
    </row>
    <row r="66" spans="1:14" ht="15.75">
      <c r="A66" s="8" t="s">
        <v>25</v>
      </c>
      <c r="B66" s="17"/>
      <c r="C66" s="10"/>
      <c r="D66" s="11"/>
      <c r="E66" s="12"/>
      <c r="F66" s="12"/>
      <c r="G66" s="13"/>
      <c r="H66" s="12"/>
      <c r="I66" s="12"/>
      <c r="J66" s="12"/>
      <c r="K66" s="14"/>
    </row>
    <row r="67" spans="1:14" ht="15.75">
      <c r="A67" s="8" t="s">
        <v>25</v>
      </c>
      <c r="B67" s="17"/>
      <c r="C67" s="18"/>
      <c r="D67" s="19"/>
      <c r="E67" s="20"/>
      <c r="F67" s="20"/>
      <c r="G67" s="21"/>
      <c r="H67" s="20"/>
      <c r="I67" s="20"/>
      <c r="J67" s="20"/>
      <c r="L67" s="15"/>
    </row>
    <row r="68" spans="1:14" ht="16.5" thickBot="1">
      <c r="A68" s="18"/>
      <c r="B68" s="17"/>
      <c r="C68" s="20"/>
      <c r="D68" s="20"/>
      <c r="E68" s="20"/>
      <c r="F68" s="22"/>
      <c r="G68" s="23"/>
      <c r="H68" s="24" t="s">
        <v>26</v>
      </c>
      <c r="I68" s="24"/>
      <c r="J68" s="25"/>
      <c r="K68" s="25"/>
    </row>
    <row r="69" spans="1:14" ht="15.75">
      <c r="A69" s="18"/>
      <c r="B69" s="17"/>
      <c r="C69" s="180" t="s">
        <v>27</v>
      </c>
      <c r="D69" s="180"/>
      <c r="E69" s="26">
        <v>18</v>
      </c>
      <c r="F69" s="27">
        <f>F70+F71+F72+F73+F74+F75</f>
        <v>100</v>
      </c>
      <c r="G69" s="20">
        <v>18</v>
      </c>
      <c r="H69" s="28">
        <f>G70/G69%</f>
        <v>83.333333333333343</v>
      </c>
      <c r="I69" s="28"/>
      <c r="J69" s="28"/>
      <c r="K69" s="29"/>
    </row>
    <row r="70" spans="1:14" ht="15.75">
      <c r="A70" s="18"/>
      <c r="B70" s="17"/>
      <c r="C70" s="181" t="s">
        <v>28</v>
      </c>
      <c r="D70" s="181"/>
      <c r="E70" s="30">
        <v>15</v>
      </c>
      <c r="F70" s="31">
        <f>(E70/E69)*100</f>
        <v>83.333333333333343</v>
      </c>
      <c r="G70" s="20">
        <v>15</v>
      </c>
      <c r="H70" s="25"/>
      <c r="I70" s="25"/>
      <c r="J70" s="20"/>
      <c r="K70" s="25"/>
    </row>
    <row r="71" spans="1:14" ht="15.75">
      <c r="A71" s="32"/>
      <c r="B71" s="17"/>
      <c r="C71" s="181" t="s">
        <v>30</v>
      </c>
      <c r="D71" s="181"/>
      <c r="E71" s="30">
        <v>0</v>
      </c>
      <c r="F71" s="31">
        <f>(E71/E69)*100</f>
        <v>0</v>
      </c>
      <c r="G71" s="33"/>
      <c r="H71" s="20"/>
      <c r="I71" s="20"/>
      <c r="K71" s="25"/>
      <c r="M71" s="1"/>
    </row>
    <row r="72" spans="1:14" ht="15.75">
      <c r="A72" s="32"/>
      <c r="B72" s="17"/>
      <c r="C72" s="181" t="s">
        <v>31</v>
      </c>
      <c r="D72" s="181"/>
      <c r="E72" s="30">
        <v>0</v>
      </c>
      <c r="F72" s="31">
        <f>(E72/E69)*100</f>
        <v>0</v>
      </c>
      <c r="G72" s="33"/>
      <c r="H72" s="20"/>
      <c r="I72" s="20"/>
    </row>
    <row r="73" spans="1:14" ht="15.75">
      <c r="A73" s="32"/>
      <c r="B73" s="17"/>
      <c r="C73" s="181" t="s">
        <v>32</v>
      </c>
      <c r="D73" s="181"/>
      <c r="E73" s="30">
        <v>3</v>
      </c>
      <c r="F73" s="31">
        <f>(E73/E69)*100</f>
        <v>16.666666666666664</v>
      </c>
      <c r="G73" s="33"/>
      <c r="H73" s="20" t="s">
        <v>33</v>
      </c>
      <c r="I73" s="20"/>
      <c r="J73" s="25"/>
      <c r="K73" s="25"/>
      <c r="L73" s="15"/>
    </row>
    <row r="74" spans="1:14" ht="15.75">
      <c r="A74" s="32"/>
      <c r="B74" s="17"/>
      <c r="C74" s="181" t="s">
        <v>34</v>
      </c>
      <c r="D74" s="181"/>
      <c r="E74" s="30">
        <v>0</v>
      </c>
      <c r="F74" s="31">
        <f>(E74/E69)*100</f>
        <v>0</v>
      </c>
      <c r="G74" s="33"/>
      <c r="H74" s="20"/>
      <c r="I74" s="20"/>
      <c r="K74" s="25"/>
      <c r="M74" s="1"/>
    </row>
    <row r="75" spans="1:14" ht="16.5" thickBot="1">
      <c r="A75" s="32"/>
      <c r="B75" s="17"/>
      <c r="C75" s="182" t="s">
        <v>35</v>
      </c>
      <c r="D75" s="182"/>
      <c r="E75" s="34"/>
      <c r="F75" s="35">
        <f>(E75/E69)*100</f>
        <v>0</v>
      </c>
      <c r="G75" s="33"/>
      <c r="H75" s="20"/>
      <c r="I75" s="20"/>
      <c r="L75" s="15"/>
    </row>
    <row r="76" spans="1:14" ht="15.75">
      <c r="A76" s="37" t="s">
        <v>36</v>
      </c>
      <c r="B76" s="9"/>
      <c r="C76" s="10"/>
      <c r="D76" s="10"/>
      <c r="E76" s="12"/>
      <c r="F76" s="12"/>
      <c r="G76" s="13"/>
      <c r="H76" s="38"/>
      <c r="I76" s="38"/>
      <c r="J76" s="38"/>
      <c r="K76" s="20"/>
      <c r="L76" s="25"/>
      <c r="M76" s="20" t="s">
        <v>29</v>
      </c>
    </row>
    <row r="77" spans="1:14" ht="15.75">
      <c r="A77" s="11" t="s">
        <v>37</v>
      </c>
      <c r="B77" s="9"/>
      <c r="C77" s="39"/>
      <c r="D77" s="40"/>
      <c r="E77" s="10"/>
      <c r="F77" s="38"/>
      <c r="G77" s="13"/>
      <c r="H77" s="38"/>
      <c r="I77" s="38"/>
      <c r="J77" s="38"/>
      <c r="K77" s="20"/>
    </row>
    <row r="78" spans="1:14" ht="15.75">
      <c r="A78" s="11" t="s">
        <v>38</v>
      </c>
      <c r="B78" s="9"/>
      <c r="C78" s="10"/>
      <c r="D78" s="40"/>
      <c r="E78" s="10"/>
      <c r="F78" s="38"/>
      <c r="G78" s="13"/>
      <c r="H78" s="41"/>
      <c r="I78" s="41"/>
      <c r="J78" s="41"/>
      <c r="K78" s="12"/>
      <c r="M78" s="15"/>
    </row>
    <row r="79" spans="1:14" ht="15.75">
      <c r="A79" s="11" t="s">
        <v>39</v>
      </c>
      <c r="B79" s="39"/>
      <c r="C79" s="10"/>
      <c r="D79" s="40"/>
      <c r="E79" s="10"/>
      <c r="F79" s="38"/>
      <c r="G79" s="42"/>
      <c r="H79" s="41"/>
      <c r="I79" s="41"/>
      <c r="J79" s="41"/>
      <c r="K79" s="12"/>
      <c r="L79" s="15"/>
    </row>
    <row r="80" spans="1:14" ht="16.5" thickBot="1">
      <c r="A80" s="11" t="s">
        <v>40</v>
      </c>
      <c r="B80" s="32"/>
      <c r="C80" s="10"/>
      <c r="D80" s="43"/>
      <c r="E80" s="38"/>
      <c r="F80" s="38"/>
      <c r="G80" s="42"/>
      <c r="H80" s="41"/>
      <c r="I80" s="41"/>
      <c r="J80" s="41"/>
      <c r="K80" s="38"/>
      <c r="L80" s="15"/>
      <c r="M80" s="15"/>
      <c r="N80" s="15"/>
    </row>
    <row r="81" spans="1:14" ht="15.75" thickBot="1">
      <c r="A81" s="183" t="s">
        <v>0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</row>
    <row r="82" spans="1:14" ht="15.75" thickBot="1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</row>
    <row r="83" spans="1:14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</row>
    <row r="84" spans="1:14" ht="15.75">
      <c r="A84" s="184" t="s">
        <v>389</v>
      </c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</row>
    <row r="85" spans="1:14" ht="15.75">
      <c r="A85" s="184" t="s">
        <v>390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</row>
    <row r="86" spans="1:14" ht="16.5" thickBot="1">
      <c r="A86" s="185" t="s">
        <v>3</v>
      </c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</row>
    <row r="87" spans="1:14" ht="15.75">
      <c r="A87" s="186" t="s">
        <v>407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</row>
    <row r="88" spans="1:14" ht="15.75">
      <c r="A88" s="186" t="s">
        <v>5</v>
      </c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</row>
    <row r="89" spans="1:14">
      <c r="A89" s="187" t="s">
        <v>6</v>
      </c>
      <c r="B89" s="188" t="s">
        <v>7</v>
      </c>
      <c r="C89" s="188" t="s">
        <v>8</v>
      </c>
      <c r="D89" s="187" t="s">
        <v>9</v>
      </c>
      <c r="E89" s="187" t="s">
        <v>10</v>
      </c>
      <c r="F89" s="188" t="s">
        <v>11</v>
      </c>
      <c r="G89" s="188" t="s">
        <v>12</v>
      </c>
      <c r="H89" s="189" t="s">
        <v>13</v>
      </c>
      <c r="I89" s="189" t="s">
        <v>14</v>
      </c>
      <c r="J89" s="189" t="s">
        <v>15</v>
      </c>
      <c r="K89" s="190" t="s">
        <v>16</v>
      </c>
      <c r="L89" s="188" t="s">
        <v>17</v>
      </c>
      <c r="M89" s="188" t="s">
        <v>18</v>
      </c>
      <c r="N89" s="188" t="s">
        <v>19</v>
      </c>
    </row>
    <row r="90" spans="1:14">
      <c r="A90" s="187"/>
      <c r="B90" s="188"/>
      <c r="C90" s="188"/>
      <c r="D90" s="187"/>
      <c r="E90" s="187"/>
      <c r="F90" s="188"/>
      <c r="G90" s="188"/>
      <c r="H90" s="188"/>
      <c r="I90" s="188"/>
      <c r="J90" s="188"/>
      <c r="K90" s="191"/>
      <c r="L90" s="188"/>
      <c r="M90" s="188"/>
      <c r="N90" s="188"/>
    </row>
    <row r="91" spans="1:14" ht="16.5" customHeight="1">
      <c r="A91" s="52">
        <v>1</v>
      </c>
      <c r="B91" s="54">
        <v>43496</v>
      </c>
      <c r="C91" s="52" t="s">
        <v>255</v>
      </c>
      <c r="D91" s="52" t="s">
        <v>21</v>
      </c>
      <c r="E91" s="52" t="s">
        <v>43</v>
      </c>
      <c r="F91" s="52">
        <v>738</v>
      </c>
      <c r="G91" s="52">
        <v>730</v>
      </c>
      <c r="H91" s="52">
        <v>743</v>
      </c>
      <c r="I91" s="52">
        <v>748</v>
      </c>
      <c r="J91" s="52">
        <v>753</v>
      </c>
      <c r="K91" s="52">
        <v>748</v>
      </c>
      <c r="L91" s="52">
        <v>1200</v>
      </c>
      <c r="M91" s="6">
        <f t="shared" ref="M91:M93" si="39">IF(D91="BUY",(K91-F91)*(L91),(F91-K91)*(L91))</f>
        <v>12000</v>
      </c>
      <c r="N91" s="55">
        <f t="shared" ref="N91:N93" si="40">M91/(L91)/F91%</f>
        <v>1.3550135501355014</v>
      </c>
    </row>
    <row r="92" spans="1:14" ht="15" customHeight="1">
      <c r="A92" s="52">
        <v>2</v>
      </c>
      <c r="B92" s="54">
        <v>43495</v>
      </c>
      <c r="C92" s="52" t="s">
        <v>255</v>
      </c>
      <c r="D92" s="52" t="s">
        <v>21</v>
      </c>
      <c r="E92" s="52" t="s">
        <v>57</v>
      </c>
      <c r="F92" s="52">
        <v>692</v>
      </c>
      <c r="G92" s="52">
        <v>687</v>
      </c>
      <c r="H92" s="52">
        <v>695</v>
      </c>
      <c r="I92" s="52">
        <v>698</v>
      </c>
      <c r="J92" s="52">
        <v>701</v>
      </c>
      <c r="K92" s="52">
        <v>698</v>
      </c>
      <c r="L92" s="52">
        <v>1750</v>
      </c>
      <c r="M92" s="6">
        <f t="shared" ref="M92" si="41">IF(D92="BUY",(K92-F92)*(L92),(F92-K92)*(L92))</f>
        <v>10500</v>
      </c>
      <c r="N92" s="55">
        <f t="shared" ref="N92" si="42">M92/(L92)/F92%</f>
        <v>0.86705202312138729</v>
      </c>
    </row>
    <row r="93" spans="1:14" ht="15.75">
      <c r="A93" s="52">
        <v>3</v>
      </c>
      <c r="B93" s="54">
        <v>43494</v>
      </c>
      <c r="C93" s="52" t="s">
        <v>255</v>
      </c>
      <c r="D93" s="52" t="s">
        <v>21</v>
      </c>
      <c r="E93" s="52" t="s">
        <v>271</v>
      </c>
      <c r="F93" s="52">
        <v>1970</v>
      </c>
      <c r="G93" s="52">
        <v>1935</v>
      </c>
      <c r="H93" s="52">
        <v>1990</v>
      </c>
      <c r="I93" s="52">
        <v>2010</v>
      </c>
      <c r="J93" s="52">
        <v>2020</v>
      </c>
      <c r="K93" s="52">
        <v>1990</v>
      </c>
      <c r="L93" s="52">
        <v>250</v>
      </c>
      <c r="M93" s="6">
        <f t="shared" si="39"/>
        <v>5000</v>
      </c>
      <c r="N93" s="55">
        <f t="shared" si="40"/>
        <v>1.015228426395939</v>
      </c>
    </row>
    <row r="94" spans="1:14" ht="15.75">
      <c r="A94" s="52">
        <v>4</v>
      </c>
      <c r="B94" s="54">
        <v>43493</v>
      </c>
      <c r="C94" s="52" t="s">
        <v>255</v>
      </c>
      <c r="D94" s="52" t="s">
        <v>47</v>
      </c>
      <c r="E94" s="52" t="s">
        <v>124</v>
      </c>
      <c r="F94" s="52">
        <v>210</v>
      </c>
      <c r="G94" s="52">
        <v>215</v>
      </c>
      <c r="H94" s="52">
        <v>207</v>
      </c>
      <c r="I94" s="52">
        <v>204</v>
      </c>
      <c r="J94" s="52">
        <v>201</v>
      </c>
      <c r="K94" s="52">
        <v>207</v>
      </c>
      <c r="L94" s="52">
        <v>1750</v>
      </c>
      <c r="M94" s="6">
        <f t="shared" ref="M94" si="43">IF(D94="BUY",(K94-F94)*(L94),(F94-K94)*(L94))</f>
        <v>5250</v>
      </c>
      <c r="N94" s="7">
        <f t="shared" ref="N94" si="44">M94/(L94)/F94%</f>
        <v>1.4285714285714286</v>
      </c>
    </row>
    <row r="95" spans="1:14" ht="15.75">
      <c r="A95" s="52">
        <v>5</v>
      </c>
      <c r="B95" s="54">
        <v>43490</v>
      </c>
      <c r="C95" s="52" t="s">
        <v>255</v>
      </c>
      <c r="D95" s="52" t="s">
        <v>21</v>
      </c>
      <c r="E95" s="52" t="s">
        <v>297</v>
      </c>
      <c r="F95" s="52">
        <v>870</v>
      </c>
      <c r="G95" s="52">
        <v>855</v>
      </c>
      <c r="H95" s="52">
        <v>878</v>
      </c>
      <c r="I95" s="52">
        <v>886</v>
      </c>
      <c r="J95" s="52">
        <v>894</v>
      </c>
      <c r="K95" s="52">
        <v>878</v>
      </c>
      <c r="L95" s="52">
        <v>700</v>
      </c>
      <c r="M95" s="6">
        <f t="shared" ref="M95" si="45">IF(D95="BUY",(K95-F95)*(L95),(F95-K95)*(L95))</f>
        <v>5600</v>
      </c>
      <c r="N95" s="7">
        <f t="shared" ref="N95" si="46">M95/(L95)/F95%</f>
        <v>0.91954022988505757</v>
      </c>
    </row>
    <row r="96" spans="1:14" ht="15.75">
      <c r="A96" s="52">
        <v>6</v>
      </c>
      <c r="B96" s="54">
        <v>43487</v>
      </c>
      <c r="C96" s="52" t="s">
        <v>255</v>
      </c>
      <c r="D96" s="52" t="s">
        <v>47</v>
      </c>
      <c r="E96" s="52" t="s">
        <v>96</v>
      </c>
      <c r="F96" s="52">
        <v>206</v>
      </c>
      <c r="G96" s="52">
        <v>213</v>
      </c>
      <c r="H96" s="52">
        <v>202</v>
      </c>
      <c r="I96" s="52">
        <v>198</v>
      </c>
      <c r="J96" s="52">
        <v>194</v>
      </c>
      <c r="K96" s="52">
        <v>213</v>
      </c>
      <c r="L96" s="52">
        <v>1500</v>
      </c>
      <c r="M96" s="6">
        <f t="shared" ref="M96" si="47">IF(D96="BUY",(K96-F96)*(L96),(F96-K96)*(L96))</f>
        <v>-10500</v>
      </c>
      <c r="N96" s="7">
        <f t="shared" ref="N96" si="48">M96/(L96)/F96%</f>
        <v>-3.3980582524271843</v>
      </c>
    </row>
    <row r="97" spans="1:16" ht="15.75">
      <c r="A97" s="52">
        <v>7</v>
      </c>
      <c r="B97" s="54">
        <v>43486</v>
      </c>
      <c r="C97" s="52" t="s">
        <v>255</v>
      </c>
      <c r="D97" s="52" t="s">
        <v>21</v>
      </c>
      <c r="E97" s="52" t="s">
        <v>55</v>
      </c>
      <c r="F97" s="52">
        <v>1224</v>
      </c>
      <c r="G97" s="52">
        <v>1207</v>
      </c>
      <c r="H97" s="52">
        <v>1234</v>
      </c>
      <c r="I97" s="52">
        <v>1244</v>
      </c>
      <c r="J97" s="52">
        <v>1254</v>
      </c>
      <c r="K97" s="52">
        <v>1234</v>
      </c>
      <c r="L97" s="52">
        <v>500</v>
      </c>
      <c r="M97" s="6">
        <f t="shared" ref="M97" si="49">IF(D97="BUY",(K97-F97)*(L97),(F97-K97)*(L97))</f>
        <v>5000</v>
      </c>
      <c r="N97" s="7">
        <f t="shared" ref="N97" si="50">M97/(L97)/F97%</f>
        <v>0.81699346405228757</v>
      </c>
    </row>
    <row r="98" spans="1:16" ht="15.75">
      <c r="A98" s="52">
        <v>8</v>
      </c>
      <c r="B98" s="54">
        <v>43483</v>
      </c>
      <c r="C98" s="52" t="s">
        <v>255</v>
      </c>
      <c r="D98" s="52" t="s">
        <v>47</v>
      </c>
      <c r="E98" s="52" t="s">
        <v>362</v>
      </c>
      <c r="F98" s="52">
        <v>514</v>
      </c>
      <c r="G98" s="52">
        <v>524</v>
      </c>
      <c r="H98" s="52">
        <v>509</v>
      </c>
      <c r="I98" s="52">
        <v>504</v>
      </c>
      <c r="J98" s="52">
        <v>499</v>
      </c>
      <c r="K98" s="52">
        <v>509</v>
      </c>
      <c r="L98" s="52">
        <v>1100</v>
      </c>
      <c r="M98" s="6">
        <f t="shared" ref="M98" si="51">IF(D98="BUY",(K98-F98)*(L98),(F98-K98)*(L98))</f>
        <v>5500</v>
      </c>
      <c r="N98" s="7">
        <f t="shared" ref="N98" si="52">M98/(L98)/F98%</f>
        <v>0.97276264591439698</v>
      </c>
    </row>
    <row r="99" spans="1:16" ht="15.75">
      <c r="A99" s="52">
        <v>9</v>
      </c>
      <c r="B99" s="54">
        <v>43482</v>
      </c>
      <c r="C99" s="52" t="s">
        <v>255</v>
      </c>
      <c r="D99" s="52" t="s">
        <v>47</v>
      </c>
      <c r="E99" s="52" t="s">
        <v>123</v>
      </c>
      <c r="F99" s="52">
        <v>88.9</v>
      </c>
      <c r="G99" s="52">
        <v>87.5</v>
      </c>
      <c r="H99" s="52">
        <v>88.2</v>
      </c>
      <c r="I99" s="52">
        <v>87.5</v>
      </c>
      <c r="J99" s="52">
        <v>86.8</v>
      </c>
      <c r="K99" s="52">
        <v>86.8</v>
      </c>
      <c r="L99" s="52">
        <v>7000</v>
      </c>
      <c r="M99" s="6">
        <f t="shared" ref="M99" si="53">IF(D99="BUY",(K99-F99)*(L99),(F99-K99)*(L99))</f>
        <v>14700.00000000006</v>
      </c>
      <c r="N99" s="7">
        <f t="shared" ref="N99" si="54">M99/(L99)/F99%</f>
        <v>2.3622047244094584</v>
      </c>
    </row>
    <row r="100" spans="1:16" ht="15.75">
      <c r="A100" s="52">
        <v>10</v>
      </c>
      <c r="B100" s="54">
        <v>43481</v>
      </c>
      <c r="C100" s="52" t="s">
        <v>255</v>
      </c>
      <c r="D100" s="52" t="s">
        <v>47</v>
      </c>
      <c r="E100" s="52" t="s">
        <v>93</v>
      </c>
      <c r="F100" s="52">
        <v>762</v>
      </c>
      <c r="G100" s="52">
        <v>770</v>
      </c>
      <c r="H100" s="52">
        <v>758</v>
      </c>
      <c r="I100" s="52">
        <v>754</v>
      </c>
      <c r="J100" s="52">
        <v>750</v>
      </c>
      <c r="K100" s="52">
        <v>758</v>
      </c>
      <c r="L100" s="52">
        <v>1200</v>
      </c>
      <c r="M100" s="6">
        <f t="shared" ref="M100" si="55">IF(D100="BUY",(K100-F100)*(L100),(F100-K100)*(L100))</f>
        <v>4800</v>
      </c>
      <c r="N100" s="7">
        <f t="shared" ref="N100" si="56">M100/(L100)/F100%</f>
        <v>0.52493438320209973</v>
      </c>
    </row>
    <row r="101" spans="1:16" ht="15.75">
      <c r="A101" s="52">
        <v>11</v>
      </c>
      <c r="B101" s="54">
        <v>43476</v>
      </c>
      <c r="C101" s="52" t="s">
        <v>255</v>
      </c>
      <c r="D101" s="52" t="s">
        <v>21</v>
      </c>
      <c r="E101" s="52" t="s">
        <v>414</v>
      </c>
      <c r="F101" s="52">
        <v>353</v>
      </c>
      <c r="G101" s="52">
        <v>346</v>
      </c>
      <c r="H101" s="52">
        <v>356.5</v>
      </c>
      <c r="I101" s="52">
        <v>360</v>
      </c>
      <c r="J101" s="52">
        <v>363.5</v>
      </c>
      <c r="K101" s="52">
        <v>356.5</v>
      </c>
      <c r="L101" s="52">
        <v>1500</v>
      </c>
      <c r="M101" s="6">
        <f t="shared" ref="M101:M102" si="57">IF(D101="BUY",(K101-F101)*(L101),(F101-K101)*(L101))</f>
        <v>5250</v>
      </c>
      <c r="N101" s="7">
        <f t="shared" ref="N101:N102" si="58">M101/(L101)/F101%</f>
        <v>0.99150141643059497</v>
      </c>
    </row>
    <row r="102" spans="1:16" ht="15.75">
      <c r="A102" s="52">
        <v>12</v>
      </c>
      <c r="B102" s="54">
        <v>43474</v>
      </c>
      <c r="C102" s="52" t="s">
        <v>255</v>
      </c>
      <c r="D102" s="52" t="s">
        <v>21</v>
      </c>
      <c r="E102" s="52" t="s">
        <v>57</v>
      </c>
      <c r="F102" s="52">
        <v>664</v>
      </c>
      <c r="G102" s="52">
        <v>656</v>
      </c>
      <c r="H102" s="52">
        <v>668</v>
      </c>
      <c r="I102" s="52">
        <v>672</v>
      </c>
      <c r="J102" s="52">
        <v>676</v>
      </c>
      <c r="K102" s="52">
        <v>672</v>
      </c>
      <c r="L102" s="52">
        <v>1200</v>
      </c>
      <c r="M102" s="6">
        <f t="shared" si="57"/>
        <v>9600</v>
      </c>
      <c r="N102" s="7">
        <f t="shared" si="58"/>
        <v>1.2048192771084338</v>
      </c>
    </row>
    <row r="103" spans="1:16" ht="15.75">
      <c r="A103" s="52">
        <v>13</v>
      </c>
      <c r="B103" s="54">
        <v>43473</v>
      </c>
      <c r="C103" s="52" t="s">
        <v>255</v>
      </c>
      <c r="D103" s="52" t="s">
        <v>21</v>
      </c>
      <c r="E103" s="52" t="s">
        <v>120</v>
      </c>
      <c r="F103" s="52">
        <v>379</v>
      </c>
      <c r="G103" s="52">
        <v>375</v>
      </c>
      <c r="H103" s="52">
        <v>381</v>
      </c>
      <c r="I103" s="52">
        <v>383</v>
      </c>
      <c r="J103" s="52">
        <v>385</v>
      </c>
      <c r="K103" s="52">
        <v>381</v>
      </c>
      <c r="L103" s="52">
        <v>2750</v>
      </c>
      <c r="M103" s="6">
        <f t="shared" ref="M103" si="59">IF(D103="BUY",(K103-F103)*(L103),(F103-K103)*(L103))</f>
        <v>5500</v>
      </c>
      <c r="N103" s="7">
        <f t="shared" ref="N103" si="60">M103/(L103)/F103%</f>
        <v>0.52770448548812665</v>
      </c>
    </row>
    <row r="104" spans="1:16" ht="15.75">
      <c r="A104" s="52">
        <v>14</v>
      </c>
      <c r="B104" s="54">
        <v>43472</v>
      </c>
      <c r="C104" s="52" t="s">
        <v>255</v>
      </c>
      <c r="D104" s="52" t="s">
        <v>47</v>
      </c>
      <c r="E104" s="52" t="s">
        <v>412</v>
      </c>
      <c r="F104" s="52">
        <v>794</v>
      </c>
      <c r="G104" s="52">
        <v>814</v>
      </c>
      <c r="H104" s="52">
        <v>784</v>
      </c>
      <c r="I104" s="52">
        <v>774</v>
      </c>
      <c r="J104" s="52">
        <v>764</v>
      </c>
      <c r="K104" s="52">
        <v>784</v>
      </c>
      <c r="L104" s="52">
        <v>500</v>
      </c>
      <c r="M104" s="6">
        <f t="shared" ref="M104" si="61">IF(D104="BUY",(K104-F104)*(L104),(F104-K104)*(L104))</f>
        <v>5000</v>
      </c>
      <c r="N104" s="7">
        <f t="shared" ref="N104" si="62">M104/(L104)/F104%</f>
        <v>1.2594458438287153</v>
      </c>
    </row>
    <row r="105" spans="1:16" ht="15.75">
      <c r="A105" s="52">
        <v>15</v>
      </c>
      <c r="B105" s="54">
        <v>43469</v>
      </c>
      <c r="C105" s="52" t="s">
        <v>255</v>
      </c>
      <c r="D105" s="52" t="s">
        <v>47</v>
      </c>
      <c r="E105" s="52" t="s">
        <v>176</v>
      </c>
      <c r="F105" s="52">
        <v>691</v>
      </c>
      <c r="G105" s="52">
        <v>701</v>
      </c>
      <c r="H105" s="52">
        <v>686</v>
      </c>
      <c r="I105" s="52">
        <v>681</v>
      </c>
      <c r="J105" s="52">
        <v>676</v>
      </c>
      <c r="K105" s="52">
        <v>676</v>
      </c>
      <c r="L105" s="52">
        <v>1200</v>
      </c>
      <c r="M105" s="6">
        <f t="shared" ref="M105" si="63">IF(D105="BUY",(K105-F105)*(L105),(F105-K105)*(L105))</f>
        <v>18000</v>
      </c>
      <c r="N105" s="7">
        <f t="shared" ref="N105" si="64">M105/(L105)/F105%</f>
        <v>2.1707670043415339</v>
      </c>
    </row>
    <row r="106" spans="1:16" ht="15.75">
      <c r="A106" s="52">
        <v>16</v>
      </c>
      <c r="B106" s="54">
        <v>43468</v>
      </c>
      <c r="C106" s="52" t="s">
        <v>255</v>
      </c>
      <c r="D106" s="52" t="s">
        <v>47</v>
      </c>
      <c r="E106" s="52" t="s">
        <v>409</v>
      </c>
      <c r="F106" s="52">
        <v>734</v>
      </c>
      <c r="G106" s="52">
        <v>744</v>
      </c>
      <c r="H106" s="52">
        <v>729</v>
      </c>
      <c r="I106" s="52">
        <v>724</v>
      </c>
      <c r="J106" s="52">
        <v>719</v>
      </c>
      <c r="K106" s="52">
        <v>719</v>
      </c>
      <c r="L106" s="52">
        <v>1000</v>
      </c>
      <c r="M106" s="6">
        <f t="shared" ref="M106:M107" si="65">IF(D106="BUY",(K106-F106)*(L106),(F106-K106)*(L106))</f>
        <v>15000</v>
      </c>
      <c r="N106" s="7">
        <f t="shared" ref="N106:N107" si="66">M106/(L106)/F106%</f>
        <v>2.0435967302452318</v>
      </c>
    </row>
    <row r="107" spans="1:16" ht="15.75">
      <c r="A107" s="52">
        <v>17</v>
      </c>
      <c r="B107" s="54">
        <v>43467</v>
      </c>
      <c r="C107" s="52" t="s">
        <v>255</v>
      </c>
      <c r="D107" s="52" t="s">
        <v>21</v>
      </c>
      <c r="E107" s="52" t="s">
        <v>68</v>
      </c>
      <c r="F107" s="52">
        <v>254</v>
      </c>
      <c r="G107" s="52">
        <v>249</v>
      </c>
      <c r="H107" s="52">
        <v>256.5</v>
      </c>
      <c r="I107" s="52">
        <v>259</v>
      </c>
      <c r="J107" s="52">
        <v>261.5</v>
      </c>
      <c r="K107" s="52">
        <v>249</v>
      </c>
      <c r="L107" s="52">
        <v>2100</v>
      </c>
      <c r="M107" s="6">
        <f t="shared" si="65"/>
        <v>-10500</v>
      </c>
      <c r="N107" s="7">
        <f t="shared" si="66"/>
        <v>-1.9685039370078741</v>
      </c>
      <c r="P107" s="15"/>
    </row>
    <row r="108" spans="1:16" ht="15.75">
      <c r="A108" s="52">
        <v>18</v>
      </c>
      <c r="B108" s="54">
        <v>43467</v>
      </c>
      <c r="C108" s="52" t="s">
        <v>255</v>
      </c>
      <c r="D108" s="52" t="s">
        <v>47</v>
      </c>
      <c r="E108" s="52" t="s">
        <v>218</v>
      </c>
      <c r="F108" s="52">
        <v>545</v>
      </c>
      <c r="G108" s="52">
        <v>555</v>
      </c>
      <c r="H108" s="52">
        <v>540</v>
      </c>
      <c r="I108" s="52">
        <v>535</v>
      </c>
      <c r="J108" s="52">
        <v>530</v>
      </c>
      <c r="K108" s="52">
        <v>535</v>
      </c>
      <c r="L108" s="52">
        <v>1000</v>
      </c>
      <c r="M108" s="6">
        <f t="shared" ref="M108:M109" si="67">IF(D108="BUY",(K108-F108)*(L108),(F108-K108)*(L108))</f>
        <v>10000</v>
      </c>
      <c r="N108" s="7">
        <f t="shared" ref="N108" si="68">M108/(L108)/F108%</f>
        <v>1.8348623853211008</v>
      </c>
    </row>
    <row r="109" spans="1:16" ht="15.75">
      <c r="A109" s="52">
        <v>19</v>
      </c>
      <c r="B109" s="54">
        <v>43466</v>
      </c>
      <c r="C109" s="52" t="s">
        <v>255</v>
      </c>
      <c r="D109" s="52" t="s">
        <v>21</v>
      </c>
      <c r="E109" s="52" t="s">
        <v>215</v>
      </c>
      <c r="F109" s="52">
        <v>438</v>
      </c>
      <c r="G109" s="52">
        <v>430</v>
      </c>
      <c r="H109" s="52">
        <v>442</v>
      </c>
      <c r="I109" s="52">
        <v>446</v>
      </c>
      <c r="J109" s="52">
        <v>450</v>
      </c>
      <c r="K109" s="52">
        <v>430</v>
      </c>
      <c r="L109" s="52">
        <v>1100</v>
      </c>
      <c r="M109" s="6">
        <f t="shared" si="67"/>
        <v>-8800</v>
      </c>
      <c r="N109" s="7">
        <f t="shared" ref="N109" si="69">M109/(L109)/F109%</f>
        <v>-1.8264840182648403</v>
      </c>
    </row>
    <row r="110" spans="1:16">
      <c r="A110" s="8" t="s">
        <v>24</v>
      </c>
      <c r="B110" s="9"/>
      <c r="C110" s="10"/>
      <c r="D110" s="11"/>
      <c r="E110" s="12"/>
      <c r="F110" s="12"/>
      <c r="G110" s="13"/>
      <c r="H110" s="12"/>
      <c r="I110" s="12"/>
      <c r="J110" s="12"/>
      <c r="K110" s="14"/>
      <c r="N110" s="48"/>
    </row>
    <row r="111" spans="1:16" ht="15.75">
      <c r="A111" s="8" t="s">
        <v>25</v>
      </c>
      <c r="B111" s="17"/>
      <c r="C111" s="10"/>
      <c r="D111" s="11"/>
      <c r="E111" s="12"/>
      <c r="F111" s="12"/>
      <c r="G111" s="13"/>
      <c r="H111" s="12"/>
      <c r="I111" s="12"/>
      <c r="J111" s="12"/>
      <c r="K111" s="14"/>
    </row>
    <row r="112" spans="1:16" ht="15.75">
      <c r="A112" s="8" t="s">
        <v>25</v>
      </c>
      <c r="B112" s="17"/>
      <c r="C112" s="18"/>
      <c r="D112" s="19"/>
      <c r="E112" s="20"/>
      <c r="F112" s="20"/>
      <c r="G112" s="21"/>
      <c r="H112" s="20"/>
      <c r="I112" s="20"/>
      <c r="J112" s="20"/>
      <c r="L112" s="15"/>
      <c r="M112" s="1"/>
    </row>
    <row r="113" spans="1:14" ht="16.5" thickBot="1">
      <c r="A113" s="18"/>
      <c r="B113" s="17"/>
      <c r="C113" s="20"/>
      <c r="D113" s="20"/>
      <c r="E113" s="20"/>
      <c r="F113" s="22"/>
      <c r="G113" s="23"/>
      <c r="H113" s="24" t="s">
        <v>26</v>
      </c>
      <c r="I113" s="24"/>
      <c r="J113" s="25"/>
      <c r="K113" s="25"/>
      <c r="M113" s="1"/>
    </row>
    <row r="114" spans="1:14" ht="15.75">
      <c r="A114" s="18"/>
      <c r="B114" s="17"/>
      <c r="C114" s="180" t="s">
        <v>27</v>
      </c>
      <c r="D114" s="180"/>
      <c r="E114" s="26">
        <v>15</v>
      </c>
      <c r="F114" s="27">
        <f>F115+F116+F117+F118+F119+F120</f>
        <v>100</v>
      </c>
      <c r="G114" s="20">
        <v>15</v>
      </c>
      <c r="H114" s="28">
        <f>G115/G114%</f>
        <v>80</v>
      </c>
      <c r="I114" s="28"/>
      <c r="J114" s="28"/>
      <c r="K114" s="29"/>
      <c r="M114" s="15"/>
    </row>
    <row r="115" spans="1:14" ht="15.75">
      <c r="A115" s="18"/>
      <c r="B115" s="17"/>
      <c r="C115" s="181" t="s">
        <v>28</v>
      </c>
      <c r="D115" s="181"/>
      <c r="E115" s="30">
        <v>12</v>
      </c>
      <c r="F115" s="31">
        <f>(E115/E114)*100</f>
        <v>80</v>
      </c>
      <c r="G115" s="20">
        <v>12</v>
      </c>
      <c r="H115" s="25"/>
      <c r="I115" s="25"/>
      <c r="J115" s="20"/>
      <c r="K115" s="25"/>
    </row>
    <row r="116" spans="1:14" ht="15.75">
      <c r="A116" s="32"/>
      <c r="B116" s="17"/>
      <c r="C116" s="181" t="s">
        <v>30</v>
      </c>
      <c r="D116" s="181"/>
      <c r="E116" s="30">
        <v>0</v>
      </c>
      <c r="F116" s="31">
        <f>(E116/E114)*100</f>
        <v>0</v>
      </c>
      <c r="G116" s="33"/>
      <c r="H116" s="20"/>
      <c r="I116" s="20"/>
      <c r="K116" s="25"/>
    </row>
    <row r="117" spans="1:14" ht="15.75">
      <c r="A117" s="32"/>
      <c r="B117" s="17"/>
      <c r="C117" s="181" t="s">
        <v>31</v>
      </c>
      <c r="D117" s="181"/>
      <c r="E117" s="30">
        <v>0</v>
      </c>
      <c r="F117" s="31">
        <f>(E117/E114)*100</f>
        <v>0</v>
      </c>
      <c r="G117" s="33"/>
      <c r="H117" s="20"/>
      <c r="I117" s="20"/>
      <c r="M117" s="1"/>
    </row>
    <row r="118" spans="1:14" ht="15.75">
      <c r="A118" s="32"/>
      <c r="B118" s="17"/>
      <c r="C118" s="181" t="s">
        <v>32</v>
      </c>
      <c r="D118" s="181"/>
      <c r="E118" s="30">
        <v>3</v>
      </c>
      <c r="F118" s="31">
        <f>(E118/E114)*100</f>
        <v>20</v>
      </c>
      <c r="G118" s="33"/>
      <c r="H118" s="20" t="s">
        <v>33</v>
      </c>
      <c r="I118" s="20"/>
      <c r="J118" s="25"/>
      <c r="K118" s="25"/>
      <c r="L118" s="15"/>
      <c r="M118" s="20" t="s">
        <v>29</v>
      </c>
    </row>
    <row r="119" spans="1:14" ht="15.75">
      <c r="A119" s="32"/>
      <c r="B119" s="17"/>
      <c r="C119" s="181" t="s">
        <v>34</v>
      </c>
      <c r="D119" s="181"/>
      <c r="E119" s="30">
        <v>0</v>
      </c>
      <c r="F119" s="31">
        <f>(E119/E114)*100</f>
        <v>0</v>
      </c>
      <c r="G119" s="33"/>
      <c r="H119" s="20"/>
      <c r="I119" s="20"/>
    </row>
    <row r="120" spans="1:14" ht="16.5" thickBot="1">
      <c r="A120" s="32"/>
      <c r="B120" s="17"/>
      <c r="C120" s="182" t="s">
        <v>35</v>
      </c>
      <c r="D120" s="182"/>
      <c r="E120" s="34"/>
      <c r="F120" s="35">
        <f>(E120/E114)*100</f>
        <v>0</v>
      </c>
      <c r="G120" s="33"/>
      <c r="H120" s="20"/>
      <c r="I120" s="20"/>
      <c r="L120" s="15"/>
    </row>
    <row r="121" spans="1:14" ht="15.75">
      <c r="A121" s="37" t="s">
        <v>36</v>
      </c>
      <c r="B121" s="9"/>
      <c r="C121" s="10"/>
      <c r="D121" s="10"/>
      <c r="E121" s="12"/>
      <c r="F121" s="12"/>
      <c r="G121" s="13"/>
      <c r="H121" s="38"/>
      <c r="I121" s="38"/>
      <c r="J121" s="38"/>
      <c r="K121" s="20"/>
      <c r="L121" s="25"/>
    </row>
    <row r="122" spans="1:14" ht="15.75">
      <c r="A122" s="11" t="s">
        <v>37</v>
      </c>
      <c r="B122" s="9"/>
      <c r="C122" s="39"/>
      <c r="D122" s="40"/>
      <c r="E122" s="10"/>
      <c r="F122" s="38"/>
      <c r="G122" s="13"/>
      <c r="H122" s="38"/>
      <c r="I122" s="38"/>
      <c r="J122" s="38"/>
      <c r="K122" s="20"/>
    </row>
    <row r="123" spans="1:14" ht="15.75">
      <c r="A123" s="11" t="s">
        <v>38</v>
      </c>
      <c r="B123" s="9"/>
      <c r="C123" s="10"/>
      <c r="D123" s="40"/>
      <c r="E123" s="10"/>
      <c r="F123" s="38"/>
      <c r="G123" s="13"/>
      <c r="H123" s="41"/>
      <c r="I123" s="41"/>
      <c r="J123" s="41"/>
      <c r="K123" s="12"/>
      <c r="M123" s="15"/>
    </row>
    <row r="124" spans="1:14" ht="15.75">
      <c r="A124" s="11" t="s">
        <v>39</v>
      </c>
      <c r="B124" s="39"/>
      <c r="C124" s="10"/>
      <c r="D124" s="40"/>
      <c r="E124" s="10"/>
      <c r="F124" s="38"/>
      <c r="G124" s="42"/>
      <c r="H124" s="41"/>
      <c r="I124" s="41"/>
      <c r="J124" s="41"/>
      <c r="K124" s="12"/>
      <c r="L124" s="15"/>
    </row>
    <row r="125" spans="1:14" ht="16.5" thickBot="1">
      <c r="A125" s="11" t="s">
        <v>40</v>
      </c>
      <c r="B125" s="32"/>
      <c r="C125" s="10"/>
      <c r="D125" s="43"/>
      <c r="E125" s="38"/>
      <c r="F125" s="38"/>
      <c r="G125" s="42"/>
      <c r="H125" s="41"/>
      <c r="I125" s="41"/>
      <c r="J125" s="41"/>
      <c r="K125" s="38"/>
      <c r="L125" s="15"/>
      <c r="M125" s="15"/>
      <c r="N125" s="15"/>
    </row>
    <row r="126" spans="1:14" ht="13.5" customHeight="1" thickBot="1">
      <c r="A126" s="183" t="s">
        <v>0</v>
      </c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</row>
    <row r="127" spans="1:14" ht="13.5" customHeight="1" thickBot="1">
      <c r="A127" s="183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</row>
    <row r="128" spans="1:14" ht="13.5" customHeight="1">
      <c r="A128" s="183"/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</row>
    <row r="129" spans="1:14" ht="13.5" customHeight="1">
      <c r="A129" s="184" t="s">
        <v>389</v>
      </c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</row>
    <row r="130" spans="1:14" ht="13.5" customHeight="1">
      <c r="A130" s="184" t="s">
        <v>390</v>
      </c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</row>
    <row r="131" spans="1:14" ht="13.5" customHeight="1" thickBot="1">
      <c r="A131" s="185" t="s">
        <v>3</v>
      </c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</row>
    <row r="132" spans="1:14" ht="13.5" customHeight="1">
      <c r="A132" s="186" t="s">
        <v>400</v>
      </c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</row>
    <row r="133" spans="1:14" ht="13.5" customHeight="1">
      <c r="A133" s="186" t="s">
        <v>5</v>
      </c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</row>
    <row r="134" spans="1:14" ht="13.5" customHeight="1">
      <c r="A134" s="187" t="s">
        <v>6</v>
      </c>
      <c r="B134" s="188" t="s">
        <v>7</v>
      </c>
      <c r="C134" s="188" t="s">
        <v>8</v>
      </c>
      <c r="D134" s="187" t="s">
        <v>9</v>
      </c>
      <c r="E134" s="187" t="s">
        <v>10</v>
      </c>
      <c r="F134" s="188" t="s">
        <v>11</v>
      </c>
      <c r="G134" s="188" t="s">
        <v>12</v>
      </c>
      <c r="H134" s="189" t="s">
        <v>13</v>
      </c>
      <c r="I134" s="189" t="s">
        <v>14</v>
      </c>
      <c r="J134" s="189" t="s">
        <v>15</v>
      </c>
      <c r="K134" s="190" t="s">
        <v>16</v>
      </c>
      <c r="L134" s="188" t="s">
        <v>17</v>
      </c>
      <c r="M134" s="188" t="s">
        <v>18</v>
      </c>
      <c r="N134" s="188" t="s">
        <v>19</v>
      </c>
    </row>
    <row r="135" spans="1:14" ht="13.5" customHeight="1">
      <c r="A135" s="187"/>
      <c r="B135" s="188"/>
      <c r="C135" s="188"/>
      <c r="D135" s="187"/>
      <c r="E135" s="187"/>
      <c r="F135" s="188"/>
      <c r="G135" s="188"/>
      <c r="H135" s="188"/>
      <c r="I135" s="188"/>
      <c r="J135" s="188"/>
      <c r="K135" s="191"/>
      <c r="L135" s="188"/>
      <c r="M135" s="188"/>
      <c r="N135" s="188"/>
    </row>
    <row r="136" spans="1:14" ht="13.5" customHeight="1">
      <c r="A136" s="51">
        <v>1</v>
      </c>
      <c r="B136" s="54">
        <v>43465</v>
      </c>
      <c r="C136" s="52" t="s">
        <v>255</v>
      </c>
      <c r="D136" s="51" t="s">
        <v>21</v>
      </c>
      <c r="E136" s="51" t="s">
        <v>72</v>
      </c>
      <c r="F136" s="51">
        <v>477</v>
      </c>
      <c r="G136" s="51">
        <v>469</v>
      </c>
      <c r="H136" s="51">
        <v>481</v>
      </c>
      <c r="I136" s="51">
        <v>485</v>
      </c>
      <c r="J136" s="51">
        <v>489</v>
      </c>
      <c r="K136" s="51">
        <v>481</v>
      </c>
      <c r="L136" s="51">
        <v>1300</v>
      </c>
      <c r="M136" s="6">
        <f t="shared" ref="M136:M137" si="70">IF(D136="BUY",(K136-F136)*(L136),(F136-K136)*(L136))</f>
        <v>5200</v>
      </c>
      <c r="N136" s="7">
        <f t="shared" ref="N136:N137" si="71">M136/(L136)/F136%</f>
        <v>0.83857442348008393</v>
      </c>
    </row>
    <row r="137" spans="1:14" ht="13.5" customHeight="1">
      <c r="A137" s="51">
        <v>2</v>
      </c>
      <c r="B137" s="54">
        <v>43462</v>
      </c>
      <c r="C137" s="52" t="s">
        <v>255</v>
      </c>
      <c r="D137" s="51" t="s">
        <v>21</v>
      </c>
      <c r="E137" s="51" t="s">
        <v>104</v>
      </c>
      <c r="F137" s="51">
        <v>925</v>
      </c>
      <c r="G137" s="51">
        <v>906</v>
      </c>
      <c r="H137" s="51">
        <v>935</v>
      </c>
      <c r="I137" s="51">
        <v>945</v>
      </c>
      <c r="J137" s="51">
        <v>955</v>
      </c>
      <c r="K137" s="51">
        <v>935</v>
      </c>
      <c r="L137" s="51">
        <v>750</v>
      </c>
      <c r="M137" s="6">
        <f t="shared" si="70"/>
        <v>7500</v>
      </c>
      <c r="N137" s="7">
        <f t="shared" si="71"/>
        <v>1.0810810810810811</v>
      </c>
    </row>
    <row r="138" spans="1:14" ht="13.5" customHeight="1">
      <c r="A138" s="51">
        <v>3</v>
      </c>
      <c r="B138" s="54">
        <v>43461</v>
      </c>
      <c r="C138" s="52" t="s">
        <v>255</v>
      </c>
      <c r="D138" s="51" t="s">
        <v>21</v>
      </c>
      <c r="E138" s="51" t="s">
        <v>66</v>
      </c>
      <c r="F138" s="51">
        <v>102</v>
      </c>
      <c r="G138" s="51">
        <v>100.5</v>
      </c>
      <c r="H138" s="51">
        <v>102.8</v>
      </c>
      <c r="I138" s="51">
        <v>103.6</v>
      </c>
      <c r="J138" s="51">
        <v>104.4</v>
      </c>
      <c r="K138" s="51">
        <v>102.8</v>
      </c>
      <c r="L138" s="51">
        <v>6000</v>
      </c>
      <c r="M138" s="6">
        <f t="shared" ref="M138" si="72">IF(D138="BUY",(K138-F138)*(L138),(F138-K138)*(L138))</f>
        <v>4799.9999999999827</v>
      </c>
      <c r="N138" s="7">
        <f t="shared" ref="N138" si="73">M138/(L138)/F138%</f>
        <v>0.78431372549019329</v>
      </c>
    </row>
    <row r="139" spans="1:14" ht="13.5" customHeight="1">
      <c r="A139" s="51">
        <v>4</v>
      </c>
      <c r="B139" s="54">
        <v>43460</v>
      </c>
      <c r="C139" s="52" t="s">
        <v>255</v>
      </c>
      <c r="D139" s="51" t="s">
        <v>47</v>
      </c>
      <c r="E139" s="51" t="s">
        <v>54</v>
      </c>
      <c r="F139" s="51">
        <v>1227</v>
      </c>
      <c r="G139" s="51">
        <v>1257</v>
      </c>
      <c r="H139" s="51">
        <v>1210</v>
      </c>
      <c r="I139" s="51">
        <v>1195</v>
      </c>
      <c r="J139" s="51">
        <v>1180</v>
      </c>
      <c r="K139" s="51">
        <v>1257</v>
      </c>
      <c r="L139" s="51">
        <v>350</v>
      </c>
      <c r="M139" s="6">
        <f t="shared" ref="M139" si="74">IF(D139="BUY",(K139-F139)*(L139),(F139-K139)*(L139))</f>
        <v>-10500</v>
      </c>
      <c r="N139" s="7">
        <f t="shared" ref="N139" si="75">M139/(L139)/F139%</f>
        <v>-2.4449877750611249</v>
      </c>
    </row>
    <row r="140" spans="1:14" ht="13.5" customHeight="1">
      <c r="A140" s="51">
        <v>5</v>
      </c>
      <c r="B140" s="54">
        <v>43458</v>
      </c>
      <c r="C140" s="52" t="s">
        <v>255</v>
      </c>
      <c r="D140" s="51" t="s">
        <v>47</v>
      </c>
      <c r="E140" s="51" t="s">
        <v>61</v>
      </c>
      <c r="F140" s="51">
        <v>162</v>
      </c>
      <c r="G140" s="51">
        <v>168</v>
      </c>
      <c r="H140" s="51">
        <v>159</v>
      </c>
      <c r="I140" s="51">
        <v>156</v>
      </c>
      <c r="J140" s="51">
        <v>153</v>
      </c>
      <c r="K140" s="51">
        <v>159</v>
      </c>
      <c r="L140" s="51">
        <v>2250</v>
      </c>
      <c r="M140" s="6">
        <f t="shared" ref="M140" si="76">IF(D140="BUY",(K140-F140)*(L140),(F140-K140)*(L140))</f>
        <v>6750</v>
      </c>
      <c r="N140" s="7">
        <f t="shared" ref="N140" si="77">M140/(L140)/F140%</f>
        <v>1.8518518518518516</v>
      </c>
    </row>
    <row r="141" spans="1:14" ht="13.5" customHeight="1">
      <c r="A141" s="51">
        <v>6</v>
      </c>
      <c r="B141" s="54">
        <v>43454</v>
      </c>
      <c r="C141" s="52" t="s">
        <v>255</v>
      </c>
      <c r="D141" s="51" t="s">
        <v>21</v>
      </c>
      <c r="E141" s="51" t="s">
        <v>403</v>
      </c>
      <c r="F141" s="51">
        <v>911</v>
      </c>
      <c r="G141" s="51">
        <v>895</v>
      </c>
      <c r="H141" s="51">
        <v>921</v>
      </c>
      <c r="I141" s="51">
        <v>931</v>
      </c>
      <c r="J141" s="51">
        <v>941</v>
      </c>
      <c r="K141" s="51">
        <v>921</v>
      </c>
      <c r="L141" s="51">
        <v>500</v>
      </c>
      <c r="M141" s="6">
        <f t="shared" ref="M141" si="78">IF(D141="BUY",(K141-F141)*(L141),(F141-K141)*(L141))</f>
        <v>5000</v>
      </c>
      <c r="N141" s="7">
        <f t="shared" ref="N141" si="79">M141/(L141)/F141%</f>
        <v>1.0976948408342482</v>
      </c>
    </row>
    <row r="142" spans="1:14" ht="13.5" customHeight="1">
      <c r="A142" s="51">
        <v>7</v>
      </c>
      <c r="B142" s="54">
        <v>43454</v>
      </c>
      <c r="C142" s="52" t="s">
        <v>255</v>
      </c>
      <c r="D142" s="51" t="s">
        <v>21</v>
      </c>
      <c r="E142" s="51" t="s">
        <v>52</v>
      </c>
      <c r="F142" s="51">
        <v>302</v>
      </c>
      <c r="G142" s="51">
        <v>298</v>
      </c>
      <c r="H142" s="51">
        <v>304</v>
      </c>
      <c r="I142" s="51">
        <v>306</v>
      </c>
      <c r="J142" s="51">
        <v>308</v>
      </c>
      <c r="K142" s="51">
        <v>298</v>
      </c>
      <c r="L142" s="51">
        <v>3000</v>
      </c>
      <c r="M142" s="6">
        <f t="shared" ref="M142:M143" si="80">IF(D142="BUY",(K142-F142)*(L142),(F142-K142)*(L142))</f>
        <v>-12000</v>
      </c>
      <c r="N142" s="7">
        <f t="shared" ref="N142:N143" si="81">M142/(L142)/F142%</f>
        <v>-1.3245033112582782</v>
      </c>
    </row>
    <row r="143" spans="1:14" ht="13.5" customHeight="1">
      <c r="A143" s="51">
        <v>8</v>
      </c>
      <c r="B143" s="54">
        <v>43453</v>
      </c>
      <c r="C143" s="52" t="s">
        <v>255</v>
      </c>
      <c r="D143" s="51" t="s">
        <v>21</v>
      </c>
      <c r="E143" s="51" t="s">
        <v>398</v>
      </c>
      <c r="F143" s="51">
        <v>298</v>
      </c>
      <c r="G143" s="51">
        <v>290</v>
      </c>
      <c r="H143" s="51">
        <v>304</v>
      </c>
      <c r="I143" s="51">
        <v>308</v>
      </c>
      <c r="J143" s="51">
        <v>312</v>
      </c>
      <c r="K143" s="51">
        <v>304</v>
      </c>
      <c r="L143" s="51">
        <v>1300</v>
      </c>
      <c r="M143" s="6">
        <f t="shared" si="80"/>
        <v>7800</v>
      </c>
      <c r="N143" s="7">
        <f t="shared" si="81"/>
        <v>2.0134228187919465</v>
      </c>
    </row>
    <row r="144" spans="1:14" ht="13.5" customHeight="1">
      <c r="A144" s="51">
        <v>9</v>
      </c>
      <c r="B144" s="54">
        <v>43452</v>
      </c>
      <c r="C144" s="52" t="s">
        <v>255</v>
      </c>
      <c r="D144" s="51" t="s">
        <v>21</v>
      </c>
      <c r="E144" s="51" t="s">
        <v>260</v>
      </c>
      <c r="F144" s="51">
        <v>7785</v>
      </c>
      <c r="G144" s="51">
        <v>7650</v>
      </c>
      <c r="H144" s="51">
        <v>7875</v>
      </c>
      <c r="I144" s="51">
        <v>7965</v>
      </c>
      <c r="J144" s="51">
        <v>8055</v>
      </c>
      <c r="K144" s="51">
        <v>7875</v>
      </c>
      <c r="L144" s="51">
        <v>75</v>
      </c>
      <c r="M144" s="6">
        <f t="shared" ref="M144:M145" si="82">IF(D144="BUY",(K144-F144)*(L144),(F144-K144)*(L144))</f>
        <v>6750</v>
      </c>
      <c r="N144" s="7">
        <f t="shared" ref="N144:N145" si="83">M144/(L144)/F144%</f>
        <v>1.1560693641618498</v>
      </c>
    </row>
    <row r="145" spans="1:14" ht="13.5" customHeight="1">
      <c r="A145" s="51">
        <v>10</v>
      </c>
      <c r="B145" s="54">
        <v>43447</v>
      </c>
      <c r="C145" s="52" t="s">
        <v>255</v>
      </c>
      <c r="D145" s="51" t="s">
        <v>21</v>
      </c>
      <c r="E145" s="51" t="s">
        <v>260</v>
      </c>
      <c r="F145" s="51">
        <v>7680</v>
      </c>
      <c r="G145" s="51">
        <v>7540</v>
      </c>
      <c r="H145" s="51">
        <v>7760</v>
      </c>
      <c r="I145" s="51">
        <v>7840</v>
      </c>
      <c r="J145" s="51">
        <v>7920</v>
      </c>
      <c r="K145" s="51">
        <v>7760</v>
      </c>
      <c r="L145" s="51">
        <v>75</v>
      </c>
      <c r="M145" s="6">
        <f t="shared" si="82"/>
        <v>6000</v>
      </c>
      <c r="N145" s="7">
        <f t="shared" si="83"/>
        <v>1.0416666666666667</v>
      </c>
    </row>
    <row r="146" spans="1:14" ht="13.5" customHeight="1">
      <c r="A146" s="51">
        <v>11</v>
      </c>
      <c r="B146" s="54">
        <v>43446</v>
      </c>
      <c r="C146" s="52" t="s">
        <v>255</v>
      </c>
      <c r="D146" s="51" t="s">
        <v>21</v>
      </c>
      <c r="E146" s="51" t="s">
        <v>115</v>
      </c>
      <c r="F146" s="51">
        <v>164</v>
      </c>
      <c r="G146" s="51">
        <v>158</v>
      </c>
      <c r="H146" s="51">
        <v>167</v>
      </c>
      <c r="I146" s="51">
        <v>170</v>
      </c>
      <c r="J146" s="51">
        <v>173</v>
      </c>
      <c r="K146" s="51">
        <v>167</v>
      </c>
      <c r="L146" s="51">
        <v>1500</v>
      </c>
      <c r="M146" s="6">
        <f t="shared" ref="M146" si="84">IF(D146="BUY",(K146-F146)*(L146),(F146-K146)*(L146))</f>
        <v>4500</v>
      </c>
      <c r="N146" s="7">
        <f t="shared" ref="N146" si="85">M146/(L146)/F146%</f>
        <v>1.8292682926829269</v>
      </c>
    </row>
    <row r="147" spans="1:14" ht="13.5" customHeight="1">
      <c r="A147" s="51">
        <v>12</v>
      </c>
      <c r="B147" s="54">
        <v>43440</v>
      </c>
      <c r="C147" s="52" t="s">
        <v>255</v>
      </c>
      <c r="D147" s="51" t="s">
        <v>47</v>
      </c>
      <c r="E147" s="51" t="s">
        <v>388</v>
      </c>
      <c r="F147" s="51">
        <v>730</v>
      </c>
      <c r="G147" s="51">
        <v>746</v>
      </c>
      <c r="H147" s="51">
        <v>720</v>
      </c>
      <c r="I147" s="51">
        <v>710</v>
      </c>
      <c r="J147" s="51">
        <v>700</v>
      </c>
      <c r="K147" s="51">
        <v>746</v>
      </c>
      <c r="L147" s="51">
        <v>500</v>
      </c>
      <c r="M147" s="6">
        <f t="shared" ref="M147" si="86">IF(D147="BUY",(K147-F147)*(L147),(F147-K147)*(L147))</f>
        <v>-8000</v>
      </c>
      <c r="N147" s="7">
        <f t="shared" ref="N147" si="87">M147/(L147)/F147%</f>
        <v>-2.1917808219178081</v>
      </c>
    </row>
    <row r="148" spans="1:14" ht="13.5" customHeight="1">
      <c r="A148" s="51">
        <v>13</v>
      </c>
      <c r="B148" s="54">
        <v>43439</v>
      </c>
      <c r="C148" s="52" t="s">
        <v>255</v>
      </c>
      <c r="D148" s="51" t="s">
        <v>21</v>
      </c>
      <c r="E148" s="51" t="s">
        <v>49</v>
      </c>
      <c r="F148" s="51">
        <v>2100</v>
      </c>
      <c r="G148" s="51">
        <v>2066</v>
      </c>
      <c r="H148" s="51">
        <v>2120</v>
      </c>
      <c r="I148" s="51">
        <v>2140</v>
      </c>
      <c r="J148" s="51">
        <v>2160</v>
      </c>
      <c r="K148" s="51">
        <v>2120</v>
      </c>
      <c r="L148" s="51">
        <v>250</v>
      </c>
      <c r="M148" s="6">
        <f t="shared" ref="M148:M149" si="88">IF(D148="BUY",(K148-F148)*(L148),(F148-K148)*(L148))</f>
        <v>5000</v>
      </c>
      <c r="N148" s="7">
        <f t="shared" ref="N148:N149" si="89">M148/(L148)/F148%</f>
        <v>0.95238095238095233</v>
      </c>
    </row>
    <row r="149" spans="1:14" ht="13.5" customHeight="1">
      <c r="A149" s="51">
        <v>14</v>
      </c>
      <c r="B149" s="54">
        <v>43438</v>
      </c>
      <c r="C149" s="52" t="s">
        <v>255</v>
      </c>
      <c r="D149" s="51" t="s">
        <v>21</v>
      </c>
      <c r="E149" s="51" t="s">
        <v>301</v>
      </c>
      <c r="F149" s="51">
        <v>333</v>
      </c>
      <c r="G149" s="51">
        <v>327</v>
      </c>
      <c r="H149" s="51">
        <v>336</v>
      </c>
      <c r="I149" s="51">
        <v>339</v>
      </c>
      <c r="J149" s="51">
        <v>342</v>
      </c>
      <c r="K149" s="51">
        <v>327</v>
      </c>
      <c r="L149" s="51">
        <v>1500</v>
      </c>
      <c r="M149" s="6">
        <f t="shared" si="88"/>
        <v>-9000</v>
      </c>
      <c r="N149" s="7">
        <f t="shared" si="89"/>
        <v>-1.8018018018018018</v>
      </c>
    </row>
    <row r="150" spans="1:14" ht="13.5" customHeight="1">
      <c r="A150" s="51">
        <v>15</v>
      </c>
      <c r="B150" s="54">
        <v>43437</v>
      </c>
      <c r="C150" s="52" t="s">
        <v>255</v>
      </c>
      <c r="D150" s="51" t="s">
        <v>21</v>
      </c>
      <c r="E150" s="51" t="s">
        <v>53</v>
      </c>
      <c r="F150" s="51">
        <v>71</v>
      </c>
      <c r="G150" s="51">
        <v>69</v>
      </c>
      <c r="H150" s="51">
        <v>72</v>
      </c>
      <c r="I150" s="51">
        <v>73</v>
      </c>
      <c r="J150" s="51">
        <v>74</v>
      </c>
      <c r="K150" s="51">
        <v>72</v>
      </c>
      <c r="L150" s="51">
        <v>5500</v>
      </c>
      <c r="M150" s="6">
        <f t="shared" ref="M150" si="90">IF(D150="BUY",(K150-F150)*(L150),(F150-K150)*(L150))</f>
        <v>5500</v>
      </c>
      <c r="N150" s="7">
        <f t="shared" ref="N150" si="91">M150/(L150)/F150%</f>
        <v>1.4084507042253522</v>
      </c>
    </row>
    <row r="151" spans="1:14" ht="13.5" customHeight="1">
      <c r="A151" s="8" t="s">
        <v>24</v>
      </c>
      <c r="B151" s="9"/>
      <c r="C151" s="10"/>
      <c r="D151" s="11"/>
      <c r="E151" s="12"/>
      <c r="F151" s="12"/>
      <c r="G151" s="13"/>
      <c r="H151" s="12"/>
      <c r="I151" s="12"/>
      <c r="J151" s="12"/>
      <c r="K151" s="14"/>
      <c r="N151" s="48"/>
    </row>
    <row r="152" spans="1:14" ht="15.75">
      <c r="A152" s="8" t="s">
        <v>25</v>
      </c>
      <c r="B152" s="17"/>
      <c r="C152" s="10"/>
      <c r="D152" s="11"/>
      <c r="E152" s="12"/>
      <c r="F152" s="12"/>
      <c r="G152" s="13"/>
      <c r="H152" s="12"/>
      <c r="I152" s="12"/>
      <c r="J152" s="12"/>
      <c r="K152" s="14"/>
    </row>
    <row r="153" spans="1:14" ht="15.75">
      <c r="A153" s="8" t="s">
        <v>25</v>
      </c>
      <c r="B153" s="17"/>
      <c r="C153" s="18"/>
      <c r="D153" s="19"/>
      <c r="E153" s="20"/>
      <c r="F153" s="20"/>
      <c r="G153" s="21"/>
      <c r="H153" s="20"/>
      <c r="I153" s="20"/>
      <c r="J153" s="20"/>
      <c r="L153" s="15"/>
      <c r="M153" s="1"/>
    </row>
    <row r="154" spans="1:14" ht="16.5" thickBot="1">
      <c r="A154" s="18"/>
      <c r="B154" s="17"/>
      <c r="C154" s="20"/>
      <c r="D154" s="20"/>
      <c r="E154" s="20"/>
      <c r="F154" s="22"/>
      <c r="G154" s="23"/>
      <c r="H154" s="24" t="s">
        <v>26</v>
      </c>
      <c r="I154" s="24"/>
      <c r="J154" s="25"/>
      <c r="K154" s="25"/>
      <c r="M154" s="1"/>
    </row>
    <row r="155" spans="1:14" ht="15.75">
      <c r="A155" s="18"/>
      <c r="B155" s="17"/>
      <c r="C155" s="180" t="s">
        <v>27</v>
      </c>
      <c r="D155" s="180"/>
      <c r="E155" s="26">
        <v>15</v>
      </c>
      <c r="F155" s="27">
        <f>F156+F157+F158+F159+F160+F161</f>
        <v>100</v>
      </c>
      <c r="G155" s="20">
        <v>15</v>
      </c>
      <c r="H155" s="28">
        <f>G156/G155%</f>
        <v>73.333333333333343</v>
      </c>
      <c r="I155" s="28"/>
      <c r="J155" s="28"/>
      <c r="K155" s="29"/>
      <c r="M155" s="15"/>
    </row>
    <row r="156" spans="1:14" ht="15.75">
      <c r="A156" s="18"/>
      <c r="B156" s="17"/>
      <c r="C156" s="181" t="s">
        <v>28</v>
      </c>
      <c r="D156" s="181"/>
      <c r="E156" s="30">
        <v>11</v>
      </c>
      <c r="F156" s="31">
        <f>(E156/E155)*100</f>
        <v>73.333333333333329</v>
      </c>
      <c r="G156" s="20">
        <v>11</v>
      </c>
      <c r="H156" s="25"/>
      <c r="I156" s="25"/>
      <c r="J156" s="20"/>
      <c r="K156" s="25"/>
    </row>
    <row r="157" spans="1:14" ht="15.75">
      <c r="A157" s="32"/>
      <c r="B157" s="17"/>
      <c r="C157" s="181" t="s">
        <v>30</v>
      </c>
      <c r="D157" s="181"/>
      <c r="E157" s="30">
        <v>0</v>
      </c>
      <c r="F157" s="31">
        <f>(E157/E155)*100</f>
        <v>0</v>
      </c>
      <c r="G157" s="33"/>
      <c r="H157" s="20"/>
      <c r="I157" s="20"/>
      <c r="K157" s="25"/>
    </row>
    <row r="158" spans="1:14" ht="15.75">
      <c r="A158" s="32"/>
      <c r="B158" s="17"/>
      <c r="C158" s="181" t="s">
        <v>31</v>
      </c>
      <c r="D158" s="181"/>
      <c r="E158" s="30">
        <v>0</v>
      </c>
      <c r="F158" s="31">
        <f>(E158/E155)*100</f>
        <v>0</v>
      </c>
      <c r="G158" s="33"/>
      <c r="H158" s="20"/>
      <c r="I158" s="20"/>
      <c r="M158" s="1"/>
    </row>
    <row r="159" spans="1:14" ht="15.75">
      <c r="A159" s="32"/>
      <c r="B159" s="17"/>
      <c r="C159" s="181" t="s">
        <v>32</v>
      </c>
      <c r="D159" s="181"/>
      <c r="E159" s="30">
        <v>4</v>
      </c>
      <c r="F159" s="31">
        <f>(E159/E155)*100</f>
        <v>26.666666666666668</v>
      </c>
      <c r="G159" s="33"/>
      <c r="H159" s="20" t="s">
        <v>33</v>
      </c>
      <c r="I159" s="20"/>
      <c r="J159" s="25"/>
      <c r="K159" s="25"/>
      <c r="L159" s="15"/>
      <c r="M159" s="20" t="s">
        <v>29</v>
      </c>
    </row>
    <row r="160" spans="1:14" ht="15.75">
      <c r="A160" s="32"/>
      <c r="B160" s="17"/>
      <c r="C160" s="181" t="s">
        <v>34</v>
      </c>
      <c r="D160" s="181"/>
      <c r="E160" s="30">
        <v>0</v>
      </c>
      <c r="F160" s="31">
        <f>(E160/E155)*100</f>
        <v>0</v>
      </c>
      <c r="G160" s="33"/>
      <c r="H160" s="20"/>
      <c r="I160" s="20"/>
      <c r="N160" s="15"/>
    </row>
    <row r="161" spans="1:14" ht="16.5" thickBot="1">
      <c r="A161" s="32"/>
      <c r="B161" s="17"/>
      <c r="C161" s="182" t="s">
        <v>35</v>
      </c>
      <c r="D161" s="182"/>
      <c r="E161" s="34"/>
      <c r="F161" s="35">
        <f>(E161/E155)*100</f>
        <v>0</v>
      </c>
      <c r="G161" s="33"/>
      <c r="H161" s="20"/>
      <c r="I161" s="20"/>
      <c r="L161" s="15"/>
      <c r="N161" s="15"/>
    </row>
    <row r="162" spans="1:14" ht="15.75">
      <c r="A162" s="37" t="s">
        <v>36</v>
      </c>
      <c r="B162" s="9"/>
      <c r="C162" s="10"/>
      <c r="D162" s="10"/>
      <c r="E162" s="12"/>
      <c r="F162" s="12"/>
      <c r="G162" s="13"/>
      <c r="H162" s="38"/>
      <c r="I162" s="38"/>
      <c r="J162" s="38"/>
      <c r="K162" s="20"/>
      <c r="L162" s="25"/>
    </row>
    <row r="163" spans="1:14" ht="15.75">
      <c r="A163" s="11" t="s">
        <v>37</v>
      </c>
      <c r="B163" s="9"/>
      <c r="C163" s="39"/>
      <c r="D163" s="40"/>
      <c r="E163" s="10"/>
      <c r="F163" s="38"/>
      <c r="G163" s="13"/>
      <c r="H163" s="38"/>
      <c r="I163" s="38"/>
      <c r="J163" s="38"/>
      <c r="K163" s="20"/>
      <c r="M163" s="15"/>
      <c r="N163" s="36"/>
    </row>
    <row r="164" spans="1:14" ht="15.75">
      <c r="A164" s="11" t="s">
        <v>38</v>
      </c>
      <c r="B164" s="9"/>
      <c r="C164" s="10"/>
      <c r="D164" s="40"/>
      <c r="E164" s="10"/>
      <c r="F164" s="38"/>
      <c r="G164" s="13"/>
      <c r="H164" s="41"/>
      <c r="I164" s="41"/>
      <c r="J164" s="41"/>
      <c r="K164" s="12"/>
      <c r="M164" s="15"/>
    </row>
    <row r="165" spans="1:14" ht="15.75">
      <c r="A165" s="11" t="s">
        <v>39</v>
      </c>
      <c r="B165" s="39"/>
      <c r="C165" s="10"/>
      <c r="D165" s="40"/>
      <c r="E165" s="10"/>
      <c r="F165" s="38"/>
      <c r="G165" s="42"/>
      <c r="H165" s="41"/>
      <c r="I165" s="41"/>
      <c r="J165" s="41"/>
      <c r="K165" s="12"/>
      <c r="L165" s="15"/>
    </row>
    <row r="166" spans="1:14" ht="16.5" thickBot="1">
      <c r="A166" s="11" t="s">
        <v>40</v>
      </c>
      <c r="B166" s="32"/>
      <c r="C166" s="10"/>
      <c r="D166" s="43"/>
      <c r="E166" s="38"/>
      <c r="F166" s="38"/>
      <c r="G166" s="42"/>
      <c r="H166" s="41"/>
      <c r="I166" s="41"/>
      <c r="J166" s="41"/>
      <c r="K166" s="38"/>
      <c r="L166" s="15"/>
      <c r="M166" s="15"/>
      <c r="N166" s="15"/>
    </row>
    <row r="167" spans="1:14" ht="15.75" thickBot="1">
      <c r="A167" s="183" t="s">
        <v>0</v>
      </c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</row>
    <row r="168" spans="1:14" ht="15.75" thickBot="1">
      <c r="A168" s="183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</row>
    <row r="169" spans="1:14">
      <c r="A169" s="183"/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</row>
    <row r="170" spans="1:14" ht="15.75">
      <c r="A170" s="184" t="s">
        <v>389</v>
      </c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</row>
    <row r="171" spans="1:14" ht="15.75">
      <c r="A171" s="184" t="s">
        <v>390</v>
      </c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</row>
    <row r="172" spans="1:14" ht="16.5" thickBot="1">
      <c r="A172" s="185" t="s">
        <v>3</v>
      </c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</row>
    <row r="173" spans="1:14" ht="15.75">
      <c r="A173" s="186" t="s">
        <v>393</v>
      </c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</row>
    <row r="174" spans="1:14" ht="15.75">
      <c r="A174" s="186" t="s">
        <v>5</v>
      </c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</row>
    <row r="175" spans="1:14">
      <c r="A175" s="187" t="s">
        <v>6</v>
      </c>
      <c r="B175" s="188" t="s">
        <v>7</v>
      </c>
      <c r="C175" s="188" t="s">
        <v>8</v>
      </c>
      <c r="D175" s="187" t="s">
        <v>9</v>
      </c>
      <c r="E175" s="187" t="s">
        <v>10</v>
      </c>
      <c r="F175" s="188" t="s">
        <v>11</v>
      </c>
      <c r="G175" s="188" t="s">
        <v>12</v>
      </c>
      <c r="H175" s="189" t="s">
        <v>13</v>
      </c>
      <c r="I175" s="189" t="s">
        <v>14</v>
      </c>
      <c r="J175" s="189" t="s">
        <v>15</v>
      </c>
      <c r="K175" s="190" t="s">
        <v>16</v>
      </c>
      <c r="L175" s="188" t="s">
        <v>17</v>
      </c>
      <c r="M175" s="188" t="s">
        <v>18</v>
      </c>
      <c r="N175" s="188" t="s">
        <v>19</v>
      </c>
    </row>
    <row r="176" spans="1:14">
      <c r="A176" s="187"/>
      <c r="B176" s="188"/>
      <c r="C176" s="188"/>
      <c r="D176" s="187"/>
      <c r="E176" s="187"/>
      <c r="F176" s="188"/>
      <c r="G176" s="188"/>
      <c r="H176" s="188"/>
      <c r="I176" s="188"/>
      <c r="J176" s="188"/>
      <c r="K176" s="191"/>
      <c r="L176" s="188"/>
      <c r="M176" s="188"/>
      <c r="N176" s="188"/>
    </row>
    <row r="177" spans="1:14" ht="15.75">
      <c r="A177" s="51">
        <v>1</v>
      </c>
      <c r="B177" s="54">
        <v>43434</v>
      </c>
      <c r="C177" s="52" t="s">
        <v>255</v>
      </c>
      <c r="D177" s="51" t="s">
        <v>21</v>
      </c>
      <c r="E177" s="51" t="s">
        <v>353</v>
      </c>
      <c r="F177" s="51">
        <v>233</v>
      </c>
      <c r="G177" s="51">
        <v>225</v>
      </c>
      <c r="H177" s="51">
        <v>237</v>
      </c>
      <c r="I177" s="51">
        <v>241</v>
      </c>
      <c r="J177" s="51">
        <v>245</v>
      </c>
      <c r="K177" s="51">
        <v>237</v>
      </c>
      <c r="L177" s="51">
        <v>1500</v>
      </c>
      <c r="M177" s="6">
        <f t="shared" ref="M177:M179" si="92">IF(D177="BUY",(K177-F177)*(L177),(F177-K177)*(L177))</f>
        <v>6000</v>
      </c>
      <c r="N177" s="7">
        <f t="shared" ref="N177:N179" si="93">M177/(L177)/F177%</f>
        <v>1.7167381974248928</v>
      </c>
    </row>
    <row r="178" spans="1:14" ht="15.75">
      <c r="A178" s="51">
        <v>2</v>
      </c>
      <c r="B178" s="54">
        <v>43433</v>
      </c>
      <c r="C178" s="52" t="s">
        <v>255</v>
      </c>
      <c r="D178" s="51" t="s">
        <v>21</v>
      </c>
      <c r="E178" s="51" t="s">
        <v>235</v>
      </c>
      <c r="F178" s="51">
        <v>145</v>
      </c>
      <c r="G178" s="51">
        <v>142</v>
      </c>
      <c r="H178" s="51">
        <v>146.30000000000001</v>
      </c>
      <c r="I178" s="51">
        <v>147.6</v>
      </c>
      <c r="J178" s="51">
        <v>149</v>
      </c>
      <c r="K178" s="51">
        <v>146.30000000000001</v>
      </c>
      <c r="L178" s="51">
        <v>4500</v>
      </c>
      <c r="M178" s="6">
        <f t="shared" si="92"/>
        <v>5850.0000000000509</v>
      </c>
      <c r="N178" s="7">
        <f t="shared" si="93"/>
        <v>0.89655172413793893</v>
      </c>
    </row>
    <row r="179" spans="1:14" ht="15.75">
      <c r="A179" s="51">
        <v>3</v>
      </c>
      <c r="B179" s="54">
        <v>43432</v>
      </c>
      <c r="C179" s="52" t="s">
        <v>255</v>
      </c>
      <c r="D179" s="51" t="s">
        <v>21</v>
      </c>
      <c r="E179" s="51" t="s">
        <v>241</v>
      </c>
      <c r="F179" s="51">
        <v>111</v>
      </c>
      <c r="G179" s="51">
        <v>108</v>
      </c>
      <c r="H179" s="51">
        <v>112.5</v>
      </c>
      <c r="I179" s="51">
        <v>114</v>
      </c>
      <c r="J179" s="51">
        <v>115.5</v>
      </c>
      <c r="K179" s="51">
        <v>108</v>
      </c>
      <c r="L179" s="51">
        <v>4000</v>
      </c>
      <c r="M179" s="6">
        <f t="shared" si="92"/>
        <v>-12000</v>
      </c>
      <c r="N179" s="7">
        <f t="shared" si="93"/>
        <v>-2.7027027027027026</v>
      </c>
    </row>
    <row r="180" spans="1:14" ht="15.75">
      <c r="A180" s="51">
        <v>4</v>
      </c>
      <c r="B180" s="54">
        <v>43431</v>
      </c>
      <c r="C180" s="52" t="s">
        <v>255</v>
      </c>
      <c r="D180" s="51" t="s">
        <v>21</v>
      </c>
      <c r="E180" s="51" t="s">
        <v>52</v>
      </c>
      <c r="F180" s="51">
        <v>289.5</v>
      </c>
      <c r="G180" s="51">
        <v>285</v>
      </c>
      <c r="H180" s="51">
        <v>291.5</v>
      </c>
      <c r="I180" s="51">
        <v>293.5</v>
      </c>
      <c r="J180" s="51">
        <v>295.5</v>
      </c>
      <c r="K180" s="51">
        <v>291.5</v>
      </c>
      <c r="L180" s="51">
        <v>3000</v>
      </c>
      <c r="M180" s="6">
        <f t="shared" ref="M180" si="94">IF(D180="BUY",(K180-F180)*(L180),(F180-K180)*(L180))</f>
        <v>6000</v>
      </c>
      <c r="N180" s="7">
        <f t="shared" ref="N180" si="95">M180/(L180)/F180%</f>
        <v>0.69084628670120896</v>
      </c>
    </row>
    <row r="181" spans="1:14" ht="15.75">
      <c r="A181" s="51">
        <v>5</v>
      </c>
      <c r="B181" s="54">
        <v>43430</v>
      </c>
      <c r="C181" s="52" t="s">
        <v>255</v>
      </c>
      <c r="D181" s="51" t="s">
        <v>47</v>
      </c>
      <c r="E181" s="51" t="s">
        <v>65</v>
      </c>
      <c r="F181" s="51">
        <v>193</v>
      </c>
      <c r="G181" s="51">
        <v>198</v>
      </c>
      <c r="H181" s="51">
        <v>190</v>
      </c>
      <c r="I181" s="51">
        <v>187</v>
      </c>
      <c r="J181" s="51">
        <v>184</v>
      </c>
      <c r="K181" s="51">
        <v>190.5</v>
      </c>
      <c r="L181" s="51">
        <v>1750</v>
      </c>
      <c r="M181" s="6">
        <f t="shared" ref="M181" si="96">IF(D181="BUY",(K181-F181)*(L181),(F181-K181)*(L181))</f>
        <v>4375</v>
      </c>
      <c r="N181" s="7">
        <f t="shared" ref="N181" si="97">M181/(L181)/F181%</f>
        <v>1.2953367875647668</v>
      </c>
    </row>
    <row r="182" spans="1:14" ht="15.75">
      <c r="A182" s="51">
        <v>6</v>
      </c>
      <c r="B182" s="54">
        <v>43426</v>
      </c>
      <c r="C182" s="52" t="s">
        <v>255</v>
      </c>
      <c r="D182" s="51" t="s">
        <v>21</v>
      </c>
      <c r="E182" s="51" t="s">
        <v>399</v>
      </c>
      <c r="F182" s="51">
        <v>38</v>
      </c>
      <c r="G182" s="51">
        <v>37</v>
      </c>
      <c r="H182" s="51">
        <v>38.5</v>
      </c>
      <c r="I182" s="51">
        <v>39</v>
      </c>
      <c r="J182" s="51">
        <v>39.5</v>
      </c>
      <c r="K182" s="51">
        <v>39.5</v>
      </c>
      <c r="L182" s="51">
        <v>11000</v>
      </c>
      <c r="M182" s="6">
        <f t="shared" ref="M182" si="98">IF(D182="BUY",(K182-F182)*(L182),(F182-K182)*(L182))</f>
        <v>16500</v>
      </c>
      <c r="N182" s="7">
        <f t="shared" ref="N182" si="99">M182/(L182)/F182%</f>
        <v>3.9473684210526314</v>
      </c>
    </row>
    <row r="183" spans="1:14" ht="15.75">
      <c r="A183" s="51">
        <v>7</v>
      </c>
      <c r="B183" s="54">
        <v>43425</v>
      </c>
      <c r="C183" s="52" t="s">
        <v>255</v>
      </c>
      <c r="D183" s="51" t="s">
        <v>21</v>
      </c>
      <c r="E183" s="51" t="s">
        <v>241</v>
      </c>
      <c r="F183" s="51">
        <v>110.5</v>
      </c>
      <c r="G183" s="51">
        <v>107.5</v>
      </c>
      <c r="H183" s="51">
        <v>112</v>
      </c>
      <c r="I183" s="51">
        <v>113.5</v>
      </c>
      <c r="J183" s="51">
        <v>115</v>
      </c>
      <c r="K183" s="51">
        <v>107.5</v>
      </c>
      <c r="L183" s="51">
        <v>4000</v>
      </c>
      <c r="M183" s="6">
        <f t="shared" ref="M183:M184" si="100">IF(D183="BUY",(K183-F183)*(L183),(F183-K183)*(L183))</f>
        <v>-12000</v>
      </c>
      <c r="N183" s="7">
        <f t="shared" ref="N183:N184" si="101">M183/(L183)/F183%</f>
        <v>-2.7149321266968327</v>
      </c>
    </row>
    <row r="184" spans="1:14" ht="15.75">
      <c r="A184" s="51">
        <v>8</v>
      </c>
      <c r="B184" s="54">
        <v>43425</v>
      </c>
      <c r="C184" s="52" t="s">
        <v>255</v>
      </c>
      <c r="D184" s="51" t="s">
        <v>21</v>
      </c>
      <c r="E184" s="51" t="s">
        <v>396</v>
      </c>
      <c r="F184" s="51">
        <v>44</v>
      </c>
      <c r="G184" s="51">
        <v>42.5</v>
      </c>
      <c r="H184" s="51">
        <v>44.7</v>
      </c>
      <c r="I184" s="51">
        <v>45.4</v>
      </c>
      <c r="J184" s="51">
        <v>46</v>
      </c>
      <c r="K184" s="51">
        <v>44.7</v>
      </c>
      <c r="L184" s="51">
        <v>7000</v>
      </c>
      <c r="M184" s="6">
        <f t="shared" si="100"/>
        <v>4900.00000000002</v>
      </c>
      <c r="N184" s="7">
        <f t="shared" si="101"/>
        <v>1.5909090909090973</v>
      </c>
    </row>
    <row r="185" spans="1:14" ht="15.75">
      <c r="A185" s="51">
        <v>9</v>
      </c>
      <c r="B185" s="54">
        <v>43423</v>
      </c>
      <c r="C185" s="52" t="s">
        <v>255</v>
      </c>
      <c r="D185" s="51" t="s">
        <v>21</v>
      </c>
      <c r="E185" s="51" t="s">
        <v>65</v>
      </c>
      <c r="F185" s="51">
        <v>211</v>
      </c>
      <c r="G185" s="51">
        <v>206</v>
      </c>
      <c r="H185" s="51">
        <v>214</v>
      </c>
      <c r="I185" s="51">
        <v>217</v>
      </c>
      <c r="J185" s="51">
        <v>220</v>
      </c>
      <c r="K185" s="51">
        <v>206</v>
      </c>
      <c r="L185" s="51">
        <v>1750</v>
      </c>
      <c r="M185" s="6">
        <f t="shared" ref="M185" si="102">IF(D185="BUY",(K185-F185)*(L185),(F185-K185)*(L185))</f>
        <v>-8750</v>
      </c>
      <c r="N185" s="7">
        <f t="shared" ref="N185" si="103">M185/(L185)/F185%</f>
        <v>-2.3696682464454977</v>
      </c>
    </row>
    <row r="186" spans="1:14" ht="15.75">
      <c r="A186" s="51">
        <v>10</v>
      </c>
      <c r="B186" s="54">
        <v>43420</v>
      </c>
      <c r="C186" s="52" t="s">
        <v>255</v>
      </c>
      <c r="D186" s="51" t="s">
        <v>21</v>
      </c>
      <c r="E186" s="51" t="s">
        <v>396</v>
      </c>
      <c r="F186" s="51">
        <v>39</v>
      </c>
      <c r="G186" s="51">
        <v>37.5</v>
      </c>
      <c r="H186" s="51">
        <v>39.799999999999997</v>
      </c>
      <c r="I186" s="51">
        <v>40.6</v>
      </c>
      <c r="J186" s="51">
        <v>41.4</v>
      </c>
      <c r="K186" s="51">
        <v>41.4</v>
      </c>
      <c r="L186" s="51">
        <v>7000</v>
      </c>
      <c r="M186" s="6">
        <f t="shared" ref="M186" si="104">IF(D186="BUY",(K186-F186)*(L186),(F186-K186)*(L186))</f>
        <v>16799.999999999989</v>
      </c>
      <c r="N186" s="7">
        <f t="shared" ref="N186" si="105">M186/(L186)/F186%</f>
        <v>6.1538461538461497</v>
      </c>
    </row>
    <row r="187" spans="1:14" ht="15.75">
      <c r="A187" s="51">
        <v>11</v>
      </c>
      <c r="B187" s="54">
        <v>43419</v>
      </c>
      <c r="C187" s="52" t="s">
        <v>255</v>
      </c>
      <c r="D187" s="51" t="s">
        <v>21</v>
      </c>
      <c r="E187" s="51" t="s">
        <v>66</v>
      </c>
      <c r="F187" s="51">
        <v>106.5</v>
      </c>
      <c r="G187" s="51">
        <v>105</v>
      </c>
      <c r="H187" s="51">
        <v>107.3</v>
      </c>
      <c r="I187" s="51">
        <v>108</v>
      </c>
      <c r="J187" s="51">
        <v>108.8</v>
      </c>
      <c r="K187" s="51">
        <v>108</v>
      </c>
      <c r="L187" s="51">
        <v>6000</v>
      </c>
      <c r="M187" s="6">
        <f t="shared" ref="M187" si="106">IF(D187="BUY",(K187-F187)*(L187),(F187-K187)*(L187))</f>
        <v>9000</v>
      </c>
      <c r="N187" s="7">
        <f t="shared" ref="N187" si="107">M187/(L187)/F187%</f>
        <v>1.4084507042253522</v>
      </c>
    </row>
    <row r="188" spans="1:14" ht="15.75">
      <c r="A188" s="51">
        <v>12</v>
      </c>
      <c r="B188" s="54">
        <v>43419</v>
      </c>
      <c r="C188" s="52" t="s">
        <v>255</v>
      </c>
      <c r="D188" s="51" t="s">
        <v>21</v>
      </c>
      <c r="E188" s="51" t="s">
        <v>120</v>
      </c>
      <c r="F188" s="51">
        <v>372</v>
      </c>
      <c r="G188" s="51">
        <v>368</v>
      </c>
      <c r="H188" s="51">
        <v>374</v>
      </c>
      <c r="I188" s="51">
        <v>376</v>
      </c>
      <c r="J188" s="51">
        <v>378</v>
      </c>
      <c r="K188" s="51">
        <v>374</v>
      </c>
      <c r="L188" s="51">
        <v>2750</v>
      </c>
      <c r="M188" s="6">
        <f t="shared" ref="M188" si="108">IF(D188="BUY",(K188-F188)*(L188),(F188-K188)*(L188))</f>
        <v>5500</v>
      </c>
      <c r="N188" s="7">
        <f t="shared" ref="N188" si="109">M188/(L188)/F188%</f>
        <v>0.5376344086021505</v>
      </c>
    </row>
    <row r="189" spans="1:14" ht="15.75">
      <c r="A189" s="51">
        <v>13</v>
      </c>
      <c r="B189" s="54">
        <v>43417</v>
      </c>
      <c r="C189" s="52" t="s">
        <v>255</v>
      </c>
      <c r="D189" s="51" t="s">
        <v>21</v>
      </c>
      <c r="E189" s="51" t="s">
        <v>395</v>
      </c>
      <c r="F189" s="51">
        <v>1104</v>
      </c>
      <c r="G189" s="51">
        <v>1090</v>
      </c>
      <c r="H189" s="51">
        <v>1112</v>
      </c>
      <c r="I189" s="51">
        <v>1120</v>
      </c>
      <c r="J189" s="51">
        <v>1128</v>
      </c>
      <c r="K189" s="51">
        <v>1112</v>
      </c>
      <c r="L189" s="51">
        <v>1000</v>
      </c>
      <c r="M189" s="6">
        <f t="shared" ref="M189" si="110">IF(D189="BUY",(K189-F189)*(L189),(F189-K189)*(L189))</f>
        <v>8000</v>
      </c>
      <c r="N189" s="7">
        <f t="shared" ref="N189" si="111">M189/(L189)/F189%</f>
        <v>0.7246376811594204</v>
      </c>
    </row>
    <row r="190" spans="1:14" ht="15.75">
      <c r="A190" s="51">
        <v>14</v>
      </c>
      <c r="B190" s="54">
        <v>43410</v>
      </c>
      <c r="C190" s="52" t="s">
        <v>255</v>
      </c>
      <c r="D190" s="51" t="s">
        <v>21</v>
      </c>
      <c r="E190" s="51" t="s">
        <v>314</v>
      </c>
      <c r="F190" s="51">
        <v>663.5</v>
      </c>
      <c r="G190" s="51">
        <v>655</v>
      </c>
      <c r="H190" s="51">
        <v>668</v>
      </c>
      <c r="I190" s="51">
        <v>672.5</v>
      </c>
      <c r="J190" s="51">
        <v>677</v>
      </c>
      <c r="K190" s="51">
        <v>677</v>
      </c>
      <c r="L190" s="51">
        <v>1000</v>
      </c>
      <c r="M190" s="6">
        <f t="shared" ref="M190" si="112">IF(D190="BUY",(K190-F190)*(L190),(F190-K190)*(L190))</f>
        <v>13500</v>
      </c>
      <c r="N190" s="7">
        <f t="shared" ref="N190" si="113">M190/(L190)/F190%</f>
        <v>2.0346646571213265</v>
      </c>
    </row>
    <row r="191" spans="1:14" ht="15.75">
      <c r="A191" s="51">
        <v>15</v>
      </c>
      <c r="B191" s="54">
        <v>43405</v>
      </c>
      <c r="C191" s="52" t="s">
        <v>255</v>
      </c>
      <c r="D191" s="51" t="s">
        <v>21</v>
      </c>
      <c r="E191" s="51" t="s">
        <v>241</v>
      </c>
      <c r="F191" s="51">
        <v>121.5</v>
      </c>
      <c r="G191" s="51">
        <v>118.5</v>
      </c>
      <c r="H191" s="51">
        <v>123</v>
      </c>
      <c r="I191" s="51">
        <v>124.5</v>
      </c>
      <c r="J191" s="51">
        <v>126</v>
      </c>
      <c r="K191" s="51">
        <v>123</v>
      </c>
      <c r="L191" s="51">
        <v>4000</v>
      </c>
      <c r="M191" s="6">
        <f t="shared" ref="M191:M192" si="114">IF(D191="BUY",(K191-F191)*(L191),(F191-K191)*(L191))</f>
        <v>6000</v>
      </c>
      <c r="N191" s="7">
        <f t="shared" ref="N191:N192" si="115">M191/(L191)/F191%</f>
        <v>1.2345679012345678</v>
      </c>
    </row>
    <row r="192" spans="1:14" ht="15.75">
      <c r="A192" s="51">
        <v>16</v>
      </c>
      <c r="B192" s="54">
        <v>43405</v>
      </c>
      <c r="C192" s="52" t="s">
        <v>255</v>
      </c>
      <c r="D192" s="51" t="s">
        <v>21</v>
      </c>
      <c r="E192" s="51" t="s">
        <v>57</v>
      </c>
      <c r="F192" s="51">
        <v>597</v>
      </c>
      <c r="G192" s="51">
        <v>589</v>
      </c>
      <c r="H192" s="51">
        <v>601</v>
      </c>
      <c r="I192" s="51">
        <v>605</v>
      </c>
      <c r="J192" s="51">
        <v>609</v>
      </c>
      <c r="K192" s="51">
        <v>609</v>
      </c>
      <c r="L192" s="51">
        <v>1200</v>
      </c>
      <c r="M192" s="6">
        <f t="shared" si="114"/>
        <v>14400</v>
      </c>
      <c r="N192" s="7">
        <f t="shared" si="115"/>
        <v>2.0100502512562817</v>
      </c>
    </row>
    <row r="193" spans="1:14">
      <c r="A193" s="8" t="s">
        <v>24</v>
      </c>
      <c r="B193" s="9"/>
      <c r="C193" s="10"/>
      <c r="D193" s="11"/>
      <c r="E193" s="12"/>
      <c r="F193" s="12"/>
      <c r="G193" s="13"/>
      <c r="H193" s="12"/>
      <c r="I193" s="12"/>
      <c r="J193" s="12"/>
      <c r="K193" s="14"/>
      <c r="N193" s="48"/>
    </row>
    <row r="194" spans="1:14" ht="15.75">
      <c r="A194" s="8" t="s">
        <v>25</v>
      </c>
      <c r="B194" s="17"/>
      <c r="C194" s="10"/>
      <c r="D194" s="11"/>
      <c r="E194" s="12"/>
      <c r="F194" s="12"/>
      <c r="G194" s="13"/>
      <c r="H194" s="12"/>
      <c r="I194" s="12"/>
      <c r="J194" s="12"/>
      <c r="K194" s="14"/>
    </row>
    <row r="195" spans="1:14" ht="15.75">
      <c r="A195" s="8" t="s">
        <v>25</v>
      </c>
      <c r="B195" s="17"/>
      <c r="C195" s="18"/>
      <c r="D195" s="19"/>
      <c r="E195" s="20"/>
      <c r="F195" s="20"/>
      <c r="G195" s="21"/>
      <c r="H195" s="20"/>
      <c r="I195" s="20"/>
      <c r="J195" s="20"/>
      <c r="L195" s="15"/>
      <c r="M195" s="1"/>
    </row>
    <row r="196" spans="1:14" ht="16.5" thickBot="1">
      <c r="A196" s="18"/>
      <c r="B196" s="17"/>
      <c r="C196" s="20"/>
      <c r="D196" s="20"/>
      <c r="E196" s="20"/>
      <c r="F196" s="22"/>
      <c r="G196" s="23"/>
      <c r="H196" s="24" t="s">
        <v>26</v>
      </c>
      <c r="I196" s="24"/>
      <c r="J196" s="25"/>
      <c r="K196" s="25"/>
      <c r="L196" s="15"/>
      <c r="M196" s="1"/>
    </row>
    <row r="197" spans="1:14" ht="15.75">
      <c r="A197" s="18"/>
      <c r="B197" s="17"/>
      <c r="C197" s="180" t="s">
        <v>27</v>
      </c>
      <c r="D197" s="180"/>
      <c r="E197" s="26">
        <v>16</v>
      </c>
      <c r="F197" s="27">
        <f>F198+F199+F200+F201+F202+F203</f>
        <v>100</v>
      </c>
      <c r="G197" s="20">
        <v>16</v>
      </c>
      <c r="H197" s="28">
        <f>G198/G197%</f>
        <v>81.25</v>
      </c>
      <c r="I197" s="28"/>
      <c r="J197" s="28"/>
      <c r="K197" s="29"/>
    </row>
    <row r="198" spans="1:14" ht="15.75">
      <c r="A198" s="18"/>
      <c r="B198" s="17"/>
      <c r="C198" s="181" t="s">
        <v>28</v>
      </c>
      <c r="D198" s="181"/>
      <c r="E198" s="30">
        <v>13</v>
      </c>
      <c r="F198" s="31">
        <f>(E198/E197)*100</f>
        <v>81.25</v>
      </c>
      <c r="G198" s="20">
        <v>13</v>
      </c>
      <c r="H198" s="25"/>
      <c r="I198" s="25"/>
      <c r="J198" s="20"/>
      <c r="K198" s="25"/>
    </row>
    <row r="199" spans="1:14" ht="15.75">
      <c r="A199" s="32"/>
      <c r="B199" s="17"/>
      <c r="C199" s="181" t="s">
        <v>30</v>
      </c>
      <c r="D199" s="181"/>
      <c r="E199" s="30">
        <v>0</v>
      </c>
      <c r="F199" s="31">
        <f>(E199/E197)*100</f>
        <v>0</v>
      </c>
      <c r="G199" s="33"/>
      <c r="H199" s="20"/>
      <c r="I199" s="20"/>
      <c r="K199" s="25"/>
      <c r="M199" s="1"/>
    </row>
    <row r="200" spans="1:14" ht="15.75">
      <c r="A200" s="32"/>
      <c r="B200" s="17"/>
      <c r="C200" s="181" t="s">
        <v>31</v>
      </c>
      <c r="D200" s="181"/>
      <c r="E200" s="30">
        <v>0</v>
      </c>
      <c r="F200" s="31">
        <f>(E200/E197)*100</f>
        <v>0</v>
      </c>
      <c r="G200" s="33"/>
      <c r="H200" s="20"/>
      <c r="I200" s="20"/>
    </row>
    <row r="201" spans="1:14" ht="15.75">
      <c r="A201" s="32"/>
      <c r="B201" s="17"/>
      <c r="C201" s="181" t="s">
        <v>32</v>
      </c>
      <c r="D201" s="181"/>
      <c r="E201" s="30">
        <v>3</v>
      </c>
      <c r="F201" s="31">
        <f>(E201/E197)*100</f>
        <v>18.75</v>
      </c>
      <c r="G201" s="33"/>
      <c r="H201" s="20" t="s">
        <v>33</v>
      </c>
      <c r="I201" s="20"/>
      <c r="J201" s="25"/>
      <c r="K201" s="25"/>
      <c r="L201" s="15"/>
      <c r="M201" s="20" t="s">
        <v>29</v>
      </c>
    </row>
    <row r="202" spans="1:14" ht="15.75">
      <c r="A202" s="32"/>
      <c r="B202" s="17"/>
      <c r="C202" s="181" t="s">
        <v>34</v>
      </c>
      <c r="D202" s="181"/>
      <c r="E202" s="30">
        <v>0</v>
      </c>
      <c r="F202" s="31">
        <f>(E202/E197)*100</f>
        <v>0</v>
      </c>
      <c r="G202" s="33"/>
      <c r="H202" s="20"/>
      <c r="I202" s="20"/>
      <c r="M202" s="15"/>
      <c r="N202" s="15"/>
    </row>
    <row r="203" spans="1:14" ht="16.5" thickBot="1">
      <c r="A203" s="32"/>
      <c r="B203" s="17"/>
      <c r="C203" s="182" t="s">
        <v>35</v>
      </c>
      <c r="D203" s="182"/>
      <c r="E203" s="34"/>
      <c r="F203" s="35">
        <f>(E203/E197)*100</f>
        <v>0</v>
      </c>
      <c r="G203" s="33"/>
      <c r="H203" s="20"/>
      <c r="I203" s="20"/>
      <c r="L203" s="15"/>
      <c r="N203" s="15"/>
    </row>
    <row r="204" spans="1:14" ht="15.75">
      <c r="A204" s="37" t="s">
        <v>36</v>
      </c>
      <c r="B204" s="9"/>
      <c r="C204" s="10"/>
      <c r="D204" s="10"/>
      <c r="E204" s="12"/>
      <c r="F204" s="12"/>
      <c r="G204" s="13"/>
      <c r="H204" s="38"/>
      <c r="I204" s="38"/>
      <c r="J204" s="38"/>
      <c r="K204" s="20"/>
      <c r="L204" s="25"/>
      <c r="N204" s="36"/>
    </row>
    <row r="205" spans="1:14" ht="15.75">
      <c r="A205" s="11" t="s">
        <v>37</v>
      </c>
      <c r="B205" s="9"/>
      <c r="C205" s="39"/>
      <c r="D205" s="40"/>
      <c r="E205" s="10"/>
      <c r="F205" s="38"/>
      <c r="G205" s="13"/>
      <c r="H205" s="38"/>
      <c r="I205" s="38"/>
      <c r="J205" s="38"/>
      <c r="K205" s="20"/>
      <c r="M205" s="15"/>
    </row>
    <row r="206" spans="1:14" ht="15.75">
      <c r="A206" s="11" t="s">
        <v>38</v>
      </c>
      <c r="B206" s="9"/>
      <c r="C206" s="10"/>
      <c r="D206" s="40"/>
      <c r="E206" s="10"/>
      <c r="F206" s="38"/>
      <c r="G206" s="13"/>
      <c r="H206" s="41"/>
      <c r="I206" s="41"/>
      <c r="J206" s="41"/>
      <c r="K206" s="12"/>
      <c r="M206" s="15"/>
      <c r="N206" s="18"/>
    </row>
    <row r="207" spans="1:14" ht="15.75">
      <c r="A207" s="11" t="s">
        <v>39</v>
      </c>
      <c r="B207" s="39"/>
      <c r="C207" s="10"/>
      <c r="D207" s="40"/>
      <c r="E207" s="10"/>
      <c r="F207" s="38"/>
      <c r="G207" s="42"/>
      <c r="H207" s="41"/>
      <c r="I207" s="41"/>
      <c r="J207" s="41"/>
      <c r="K207" s="12"/>
      <c r="L207" s="15"/>
      <c r="M207" s="15"/>
    </row>
    <row r="208" spans="1:14" ht="16.5" thickBot="1">
      <c r="A208" s="11" t="s">
        <v>40</v>
      </c>
      <c r="B208" s="32"/>
      <c r="C208" s="10"/>
      <c r="D208" s="43"/>
      <c r="E208" s="38"/>
      <c r="F208" s="38"/>
      <c r="G208" s="42"/>
      <c r="H208" s="41"/>
      <c r="I208" s="41"/>
      <c r="J208" s="41"/>
      <c r="K208" s="38"/>
      <c r="L208" s="15"/>
      <c r="M208" s="15"/>
      <c r="N208" s="15"/>
    </row>
    <row r="209" spans="1:14" ht="15.75" customHeight="1" thickBot="1">
      <c r="A209" s="183" t="s">
        <v>0</v>
      </c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</row>
    <row r="210" spans="1:14" ht="15.75" customHeight="1" thickBot="1">
      <c r="A210" s="183"/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</row>
    <row r="211" spans="1:14" ht="15" customHeight="1">
      <c r="A211" s="183"/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</row>
    <row r="212" spans="1:14" ht="15.75">
      <c r="A212" s="184" t="s">
        <v>389</v>
      </c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</row>
    <row r="213" spans="1:14" ht="15.75">
      <c r="A213" s="184" t="s">
        <v>390</v>
      </c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</row>
    <row r="214" spans="1:14" ht="16.5" thickBot="1">
      <c r="A214" s="185" t="s">
        <v>3</v>
      </c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</row>
    <row r="215" spans="1:14" ht="15.75">
      <c r="A215" s="186" t="s">
        <v>383</v>
      </c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</row>
    <row r="216" spans="1:14" ht="15.75">
      <c r="A216" s="186" t="s">
        <v>5</v>
      </c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</row>
    <row r="217" spans="1:14" ht="15" customHeight="1">
      <c r="A217" s="187" t="s">
        <v>6</v>
      </c>
      <c r="B217" s="188" t="s">
        <v>7</v>
      </c>
      <c r="C217" s="188" t="s">
        <v>8</v>
      </c>
      <c r="D217" s="187" t="s">
        <v>9</v>
      </c>
      <c r="E217" s="187" t="s">
        <v>10</v>
      </c>
      <c r="F217" s="188" t="s">
        <v>11</v>
      </c>
      <c r="G217" s="188" t="s">
        <v>12</v>
      </c>
      <c r="H217" s="189" t="s">
        <v>13</v>
      </c>
      <c r="I217" s="189" t="s">
        <v>14</v>
      </c>
      <c r="J217" s="189" t="s">
        <v>15</v>
      </c>
      <c r="K217" s="190" t="s">
        <v>16</v>
      </c>
      <c r="L217" s="188" t="s">
        <v>17</v>
      </c>
      <c r="M217" s="188" t="s">
        <v>18</v>
      </c>
      <c r="N217" s="188" t="s">
        <v>19</v>
      </c>
    </row>
    <row r="218" spans="1:14" ht="15" customHeight="1">
      <c r="A218" s="187"/>
      <c r="B218" s="188"/>
      <c r="C218" s="188"/>
      <c r="D218" s="187"/>
      <c r="E218" s="187"/>
      <c r="F218" s="188"/>
      <c r="G218" s="188"/>
      <c r="H218" s="188"/>
      <c r="I218" s="188"/>
      <c r="J218" s="188"/>
      <c r="K218" s="191"/>
      <c r="L218" s="188"/>
      <c r="M218" s="188"/>
      <c r="N218" s="188"/>
    </row>
    <row r="219" spans="1:14" ht="15.75">
      <c r="A219" s="51">
        <v>1</v>
      </c>
      <c r="B219" s="54">
        <v>43404</v>
      </c>
      <c r="C219" s="52" t="s">
        <v>255</v>
      </c>
      <c r="D219" s="51" t="s">
        <v>21</v>
      </c>
      <c r="E219" s="51" t="s">
        <v>233</v>
      </c>
      <c r="F219" s="51">
        <v>1040</v>
      </c>
      <c r="G219" s="51">
        <v>1025</v>
      </c>
      <c r="H219" s="51">
        <v>1048</v>
      </c>
      <c r="I219" s="51">
        <v>1056</v>
      </c>
      <c r="J219" s="51">
        <v>1064</v>
      </c>
      <c r="K219" s="51">
        <v>1048</v>
      </c>
      <c r="L219" s="51">
        <v>700</v>
      </c>
      <c r="M219" s="6">
        <f t="shared" ref="M219:M226" si="116">IF(D219="BUY",(K219-F219)*(L219),(F219-K219)*(L219))</f>
        <v>5600</v>
      </c>
      <c r="N219" s="7">
        <f t="shared" ref="N219:N226" si="117">M219/(L219)/F219%</f>
        <v>0.76923076923076916</v>
      </c>
    </row>
    <row r="220" spans="1:14" ht="15.75">
      <c r="A220" s="51">
        <v>2</v>
      </c>
      <c r="B220" s="54">
        <v>43403</v>
      </c>
      <c r="C220" s="52" t="s">
        <v>255</v>
      </c>
      <c r="D220" s="51" t="s">
        <v>21</v>
      </c>
      <c r="E220" s="51" t="s">
        <v>52</v>
      </c>
      <c r="F220" s="51">
        <v>277.5</v>
      </c>
      <c r="G220" s="51">
        <v>274</v>
      </c>
      <c r="H220" s="51">
        <v>279.5</v>
      </c>
      <c r="I220" s="51">
        <v>281.5</v>
      </c>
      <c r="J220" s="51">
        <v>283.5</v>
      </c>
      <c r="K220" s="51">
        <v>279.5</v>
      </c>
      <c r="L220" s="51">
        <v>3000</v>
      </c>
      <c r="M220" s="6">
        <f t="shared" ref="M220" si="118">IF(D220="BUY",(K220-F220)*(L220),(F220-K220)*(L220))</f>
        <v>6000</v>
      </c>
      <c r="N220" s="7">
        <f t="shared" ref="N220" si="119">M220/(L220)/F220%</f>
        <v>0.7207207207207208</v>
      </c>
    </row>
    <row r="221" spans="1:14" ht="15.75">
      <c r="A221" s="51">
        <v>3</v>
      </c>
      <c r="B221" s="54">
        <v>43402</v>
      </c>
      <c r="C221" s="52" t="s">
        <v>255</v>
      </c>
      <c r="D221" s="51" t="s">
        <v>21</v>
      </c>
      <c r="E221" s="51" t="s">
        <v>53</v>
      </c>
      <c r="F221" s="51">
        <v>68.5</v>
      </c>
      <c r="G221" s="51">
        <v>66.5</v>
      </c>
      <c r="H221" s="51">
        <v>69.5</v>
      </c>
      <c r="I221" s="51">
        <v>70.5</v>
      </c>
      <c r="J221" s="51">
        <v>71.5</v>
      </c>
      <c r="K221" s="51">
        <v>71.5</v>
      </c>
      <c r="L221" s="51">
        <v>5500</v>
      </c>
      <c r="M221" s="6">
        <f t="shared" ref="M221" si="120">IF(D221="BUY",(K221-F221)*(L221),(F221-K221)*(L221))</f>
        <v>16500</v>
      </c>
      <c r="N221" s="7">
        <f t="shared" ref="N221" si="121">M221/(L221)/F221%</f>
        <v>4.3795620437956204</v>
      </c>
    </row>
    <row r="222" spans="1:14" ht="15.75">
      <c r="A222" s="51">
        <v>4</v>
      </c>
      <c r="B222" s="54">
        <v>43398</v>
      </c>
      <c r="C222" s="52" t="s">
        <v>255</v>
      </c>
      <c r="D222" s="51" t="s">
        <v>21</v>
      </c>
      <c r="E222" s="51" t="s">
        <v>71</v>
      </c>
      <c r="F222" s="51">
        <v>2350</v>
      </c>
      <c r="G222" s="51">
        <v>2315</v>
      </c>
      <c r="H222" s="51">
        <v>2370</v>
      </c>
      <c r="I222" s="51">
        <v>2390</v>
      </c>
      <c r="J222" s="51">
        <v>2410</v>
      </c>
      <c r="K222" s="51">
        <v>2370</v>
      </c>
      <c r="L222" s="51">
        <v>250</v>
      </c>
      <c r="M222" s="6">
        <f t="shared" ref="M222" si="122">IF(D222="BUY",(K222-F222)*(L222),(F222-K222)*(L222))</f>
        <v>5000</v>
      </c>
      <c r="N222" s="7">
        <f t="shared" ref="N222" si="123">M222/(L222)/F222%</f>
        <v>0.85106382978723405</v>
      </c>
    </row>
    <row r="223" spans="1:14" ht="15.75">
      <c r="A223" s="51">
        <v>5</v>
      </c>
      <c r="B223" s="54">
        <v>43398</v>
      </c>
      <c r="C223" s="52" t="s">
        <v>255</v>
      </c>
      <c r="D223" s="51" t="s">
        <v>21</v>
      </c>
      <c r="E223" s="51" t="s">
        <v>71</v>
      </c>
      <c r="F223" s="51">
        <v>2338</v>
      </c>
      <c r="G223" s="51">
        <v>2318</v>
      </c>
      <c r="H223" s="51">
        <v>2348</v>
      </c>
      <c r="I223" s="51">
        <v>2358</v>
      </c>
      <c r="J223" s="51">
        <v>2368</v>
      </c>
      <c r="K223" s="51">
        <v>2348</v>
      </c>
      <c r="L223" s="51">
        <v>500</v>
      </c>
      <c r="M223" s="6">
        <f t="shared" ref="M223" si="124">IF(D223="BUY",(K223-F223)*(L223),(F223-K223)*(L223))</f>
        <v>5000</v>
      </c>
      <c r="N223" s="7">
        <f t="shared" ref="N223" si="125">M223/(L223)/F223%</f>
        <v>0.42771599657827203</v>
      </c>
    </row>
    <row r="224" spans="1:14" ht="15.75">
      <c r="A224" s="51">
        <v>6</v>
      </c>
      <c r="B224" s="54">
        <v>43397</v>
      </c>
      <c r="C224" s="52" t="s">
        <v>255</v>
      </c>
      <c r="D224" s="51" t="s">
        <v>21</v>
      </c>
      <c r="E224" s="51" t="s">
        <v>123</v>
      </c>
      <c r="F224" s="51">
        <v>81.7</v>
      </c>
      <c r="G224" s="51">
        <v>79.900000000000006</v>
      </c>
      <c r="H224" s="51">
        <v>82.7</v>
      </c>
      <c r="I224" s="51">
        <v>83.7</v>
      </c>
      <c r="J224" s="51">
        <v>84.7</v>
      </c>
      <c r="K224" s="51">
        <v>82.7</v>
      </c>
      <c r="L224" s="51">
        <v>5500</v>
      </c>
      <c r="M224" s="6">
        <f t="shared" ref="M224" si="126">IF(D224="BUY",(K224-F224)*(L224),(F224-K224)*(L224))</f>
        <v>5500</v>
      </c>
      <c r="N224" s="7">
        <f t="shared" ref="N224" si="127">M224/(L224)/F224%</f>
        <v>1.2239902080783354</v>
      </c>
    </row>
    <row r="225" spans="1:14" ht="15.75">
      <c r="A225" s="51">
        <v>7</v>
      </c>
      <c r="B225" s="54">
        <v>43396</v>
      </c>
      <c r="C225" s="52" t="s">
        <v>255</v>
      </c>
      <c r="D225" s="51" t="s">
        <v>47</v>
      </c>
      <c r="E225" s="51" t="s">
        <v>50</v>
      </c>
      <c r="F225" s="51">
        <v>83.5</v>
      </c>
      <c r="G225" s="51">
        <v>86.5</v>
      </c>
      <c r="H225" s="51">
        <v>82</v>
      </c>
      <c r="I225" s="51">
        <v>80.5</v>
      </c>
      <c r="J225" s="51">
        <v>79</v>
      </c>
      <c r="K225" s="51">
        <v>80.5</v>
      </c>
      <c r="L225" s="51">
        <v>3500</v>
      </c>
      <c r="M225" s="6">
        <f t="shared" si="116"/>
        <v>10500</v>
      </c>
      <c r="N225" s="7">
        <f t="shared" si="117"/>
        <v>3.5928143712574854</v>
      </c>
    </row>
    <row r="226" spans="1:14" ht="15.75">
      <c r="A226" s="51">
        <v>8</v>
      </c>
      <c r="B226" s="54">
        <v>43392</v>
      </c>
      <c r="C226" s="52" t="s">
        <v>255</v>
      </c>
      <c r="D226" s="51" t="s">
        <v>21</v>
      </c>
      <c r="E226" s="51" t="s">
        <v>365</v>
      </c>
      <c r="F226" s="51">
        <v>1250</v>
      </c>
      <c r="G226" s="51">
        <v>1232</v>
      </c>
      <c r="H226" s="51">
        <v>1260</v>
      </c>
      <c r="I226" s="51">
        <v>1270</v>
      </c>
      <c r="J226" s="51">
        <v>1280</v>
      </c>
      <c r="K226" s="51">
        <v>1270</v>
      </c>
      <c r="L226" s="51">
        <v>500</v>
      </c>
      <c r="M226" s="6">
        <f t="shared" si="116"/>
        <v>10000</v>
      </c>
      <c r="N226" s="7">
        <f t="shared" si="117"/>
        <v>1.6</v>
      </c>
    </row>
    <row r="227" spans="1:14" ht="15.75">
      <c r="A227" s="51">
        <v>9</v>
      </c>
      <c r="B227" s="54">
        <v>43392</v>
      </c>
      <c r="C227" s="52" t="s">
        <v>255</v>
      </c>
      <c r="D227" s="51" t="s">
        <v>47</v>
      </c>
      <c r="E227" s="51" t="s">
        <v>253</v>
      </c>
      <c r="F227" s="51">
        <v>634</v>
      </c>
      <c r="G227" s="51">
        <v>644</v>
      </c>
      <c r="H227" s="51">
        <v>629</v>
      </c>
      <c r="I227" s="51">
        <v>624</v>
      </c>
      <c r="J227" s="51">
        <v>629</v>
      </c>
      <c r="K227" s="51">
        <v>624</v>
      </c>
      <c r="L227" s="51">
        <v>1000</v>
      </c>
      <c r="M227" s="6">
        <f t="shared" ref="M227:M228" si="128">IF(D227="BUY",(K227-F227)*(L227),(F227-K227)*(L227))</f>
        <v>10000</v>
      </c>
      <c r="N227" s="7">
        <f t="shared" ref="N227:N228" si="129">M227/(L227)/F227%</f>
        <v>1.5772870662460567</v>
      </c>
    </row>
    <row r="228" spans="1:14" ht="15.75">
      <c r="A228" s="51">
        <v>10</v>
      </c>
      <c r="B228" s="54">
        <v>43390</v>
      </c>
      <c r="C228" s="52" t="s">
        <v>255</v>
      </c>
      <c r="D228" s="51" t="s">
        <v>21</v>
      </c>
      <c r="E228" s="51" t="s">
        <v>326</v>
      </c>
      <c r="F228" s="51">
        <v>163</v>
      </c>
      <c r="G228" s="51">
        <v>160</v>
      </c>
      <c r="H228" s="51">
        <v>164.5</v>
      </c>
      <c r="I228" s="51">
        <v>166</v>
      </c>
      <c r="J228" s="51">
        <v>167.5</v>
      </c>
      <c r="K228" s="51">
        <v>160</v>
      </c>
      <c r="L228" s="51">
        <v>4000</v>
      </c>
      <c r="M228" s="6">
        <f t="shared" si="128"/>
        <v>-12000</v>
      </c>
      <c r="N228" s="7">
        <f t="shared" si="129"/>
        <v>-1.8404907975460123</v>
      </c>
    </row>
    <row r="229" spans="1:14" ht="15.75">
      <c r="A229" s="51">
        <v>11</v>
      </c>
      <c r="B229" s="54">
        <v>43389</v>
      </c>
      <c r="C229" s="52" t="s">
        <v>255</v>
      </c>
      <c r="D229" s="51" t="s">
        <v>21</v>
      </c>
      <c r="E229" s="51" t="s">
        <v>123</v>
      </c>
      <c r="F229" s="51">
        <v>79</v>
      </c>
      <c r="G229" s="51">
        <v>77</v>
      </c>
      <c r="H229" s="51">
        <v>80</v>
      </c>
      <c r="I229" s="51">
        <v>81</v>
      </c>
      <c r="J229" s="51">
        <v>82</v>
      </c>
      <c r="K229" s="51">
        <v>82</v>
      </c>
      <c r="L229" s="51">
        <v>5500</v>
      </c>
      <c r="M229" s="6">
        <f t="shared" ref="M229" si="130">IF(D229="BUY",(K229-F229)*(L229),(F229-K229)*(L229))</f>
        <v>16500</v>
      </c>
      <c r="N229" s="7">
        <f t="shared" ref="N229" si="131">M229/(L229)/F229%</f>
        <v>3.7974683544303796</v>
      </c>
    </row>
    <row r="230" spans="1:14" ht="15.75">
      <c r="A230" s="51">
        <v>12</v>
      </c>
      <c r="B230" s="54">
        <v>43388</v>
      </c>
      <c r="C230" s="52" t="s">
        <v>255</v>
      </c>
      <c r="D230" s="51" t="s">
        <v>21</v>
      </c>
      <c r="E230" s="51" t="s">
        <v>49</v>
      </c>
      <c r="F230" s="51">
        <v>2000</v>
      </c>
      <c r="G230" s="51">
        <v>1983</v>
      </c>
      <c r="H230" s="51">
        <v>2010</v>
      </c>
      <c r="I230" s="51">
        <v>2020</v>
      </c>
      <c r="J230" s="51">
        <v>2030</v>
      </c>
      <c r="K230" s="51">
        <v>2010</v>
      </c>
      <c r="L230" s="51">
        <v>500</v>
      </c>
      <c r="M230" s="6">
        <f t="shared" ref="M230" si="132">IF(D230="BUY",(K230-F230)*(L230),(F230-K230)*(L230))</f>
        <v>5000</v>
      </c>
      <c r="N230" s="7">
        <f t="shared" ref="N230" si="133">M230/(L230)/F230%</f>
        <v>0.5</v>
      </c>
    </row>
    <row r="231" spans="1:14" ht="15.75">
      <c r="A231" s="51">
        <v>13</v>
      </c>
      <c r="B231" s="54">
        <v>43383</v>
      </c>
      <c r="C231" s="52" t="s">
        <v>255</v>
      </c>
      <c r="D231" s="51" t="s">
        <v>21</v>
      </c>
      <c r="E231" s="51" t="s">
        <v>386</v>
      </c>
      <c r="F231" s="51">
        <v>1168</v>
      </c>
      <c r="G231" s="51">
        <v>1154</v>
      </c>
      <c r="H231" s="51">
        <v>1176</v>
      </c>
      <c r="I231" s="51">
        <v>1184</v>
      </c>
      <c r="J231" s="51">
        <v>1192</v>
      </c>
      <c r="K231" s="51">
        <v>1192</v>
      </c>
      <c r="L231" s="51">
        <v>750</v>
      </c>
      <c r="M231" s="6">
        <f t="shared" ref="M231" si="134">IF(D231="BUY",(K231-F231)*(L231),(F231-K231)*(L231))</f>
        <v>18000</v>
      </c>
      <c r="N231" s="7">
        <f t="shared" ref="N231" si="135">M231/(L231)/F231%</f>
        <v>2.0547945205479454</v>
      </c>
    </row>
    <row r="232" spans="1:14" ht="15.75">
      <c r="A232" s="51">
        <v>14</v>
      </c>
      <c r="B232" s="54">
        <v>43382</v>
      </c>
      <c r="C232" s="52" t="s">
        <v>255</v>
      </c>
      <c r="D232" s="51" t="s">
        <v>47</v>
      </c>
      <c r="E232" s="51" t="s">
        <v>51</v>
      </c>
      <c r="F232" s="51">
        <v>95</v>
      </c>
      <c r="G232" s="51">
        <v>98</v>
      </c>
      <c r="H232" s="51">
        <v>93.5</v>
      </c>
      <c r="I232" s="51">
        <v>92</v>
      </c>
      <c r="J232" s="51">
        <v>90.5</v>
      </c>
      <c r="K232" s="51">
        <v>93.5</v>
      </c>
      <c r="L232" s="51">
        <v>4000</v>
      </c>
      <c r="M232" s="6">
        <f t="shared" ref="M232" si="136">IF(D232="BUY",(K232-F232)*(L232),(F232-K232)*(L232))</f>
        <v>6000</v>
      </c>
      <c r="N232" s="7">
        <f t="shared" ref="N232" si="137">M232/(L232)/F232%</f>
        <v>1.5789473684210527</v>
      </c>
    </row>
    <row r="233" spans="1:14" ht="15.75">
      <c r="A233" s="51">
        <v>15</v>
      </c>
      <c r="B233" s="54">
        <v>43376</v>
      </c>
      <c r="C233" s="52" t="s">
        <v>255</v>
      </c>
      <c r="D233" s="51" t="s">
        <v>21</v>
      </c>
      <c r="E233" s="51" t="s">
        <v>112</v>
      </c>
      <c r="F233" s="51">
        <v>937</v>
      </c>
      <c r="G233" s="51">
        <v>919</v>
      </c>
      <c r="H233" s="51">
        <v>947</v>
      </c>
      <c r="I233" s="51">
        <v>957</v>
      </c>
      <c r="J233" s="51">
        <v>967</v>
      </c>
      <c r="K233" s="51">
        <v>967</v>
      </c>
      <c r="L233" s="51">
        <v>500</v>
      </c>
      <c r="M233" s="6">
        <f t="shared" ref="M233" si="138">IF(D233="BUY",(K233-F233)*(L233),(F233-K233)*(L233))</f>
        <v>15000</v>
      </c>
      <c r="N233" s="7">
        <f t="shared" ref="N233" si="139">M233/(L233)/F233%</f>
        <v>3.2017075773746</v>
      </c>
    </row>
    <row r="234" spans="1:14">
      <c r="A234" s="8" t="s">
        <v>24</v>
      </c>
      <c r="B234" s="9"/>
      <c r="C234" s="10"/>
      <c r="D234" s="11"/>
      <c r="E234" s="12"/>
      <c r="F234" s="12"/>
      <c r="G234" s="13"/>
      <c r="H234" s="12"/>
      <c r="I234" s="12"/>
      <c r="J234" s="12"/>
      <c r="K234" s="14"/>
      <c r="N234" s="48"/>
    </row>
    <row r="235" spans="1:14" ht="15.75">
      <c r="A235" s="8" t="s">
        <v>25</v>
      </c>
      <c r="B235" s="17"/>
      <c r="C235" s="10"/>
      <c r="D235" s="11"/>
      <c r="E235" s="12"/>
      <c r="F235" s="12"/>
      <c r="G235" s="13"/>
      <c r="H235" s="12"/>
      <c r="I235" s="12"/>
      <c r="J235" s="12"/>
      <c r="K235" s="14"/>
    </row>
    <row r="236" spans="1:14" ht="15.75">
      <c r="A236" s="8" t="s">
        <v>25</v>
      </c>
      <c r="B236" s="17"/>
      <c r="C236" s="18"/>
      <c r="D236" s="19"/>
      <c r="E236" s="20"/>
      <c r="F236" s="20"/>
      <c r="G236" s="21"/>
      <c r="H236" s="20"/>
      <c r="I236" s="20"/>
      <c r="J236" s="20"/>
      <c r="L236" s="15"/>
      <c r="M236" s="1"/>
    </row>
    <row r="237" spans="1:14" ht="16.5" thickBot="1">
      <c r="A237" s="18"/>
      <c r="B237" s="17"/>
      <c r="C237" s="20"/>
      <c r="D237" s="20"/>
      <c r="E237" s="20"/>
      <c r="F237" s="22"/>
      <c r="G237" s="23"/>
      <c r="H237" s="24" t="s">
        <v>26</v>
      </c>
      <c r="I237" s="24"/>
      <c r="J237" s="25"/>
      <c r="K237" s="25"/>
      <c r="L237" s="15"/>
      <c r="M237" s="1"/>
    </row>
    <row r="238" spans="1:14" ht="15.75">
      <c r="A238" s="18"/>
      <c r="B238" s="17"/>
      <c r="C238" s="180" t="s">
        <v>27</v>
      </c>
      <c r="D238" s="180"/>
      <c r="E238" s="26">
        <v>15</v>
      </c>
      <c r="F238" s="27">
        <f>F239+F240+F241+F242+F243+F244</f>
        <v>100</v>
      </c>
      <c r="G238" s="20">
        <v>15</v>
      </c>
      <c r="H238" s="28">
        <f>G239/G238%</f>
        <v>93.333333333333343</v>
      </c>
      <c r="I238" s="28"/>
      <c r="J238" s="28"/>
      <c r="K238" s="29"/>
    </row>
    <row r="239" spans="1:14" ht="15.75">
      <c r="A239" s="18"/>
      <c r="B239" s="17"/>
      <c r="C239" s="181" t="s">
        <v>28</v>
      </c>
      <c r="D239" s="181"/>
      <c r="E239" s="30">
        <v>14</v>
      </c>
      <c r="F239" s="31">
        <f>(E239/E238)*100</f>
        <v>93.333333333333329</v>
      </c>
      <c r="G239" s="20">
        <v>14</v>
      </c>
      <c r="H239" s="25"/>
      <c r="I239" s="25"/>
      <c r="J239" s="20"/>
      <c r="K239" s="25"/>
      <c r="M239" s="1"/>
    </row>
    <row r="240" spans="1:14" ht="15.75">
      <c r="A240" s="32"/>
      <c r="B240" s="17"/>
      <c r="C240" s="181" t="s">
        <v>30</v>
      </c>
      <c r="D240" s="181"/>
      <c r="E240" s="30">
        <v>0</v>
      </c>
      <c r="F240" s="31">
        <f>(E240/E238)*100</f>
        <v>0</v>
      </c>
      <c r="G240" s="33"/>
      <c r="H240" s="20"/>
      <c r="I240" s="20"/>
      <c r="K240" s="25"/>
    </row>
    <row r="241" spans="1:14" ht="15.75">
      <c r="A241" s="32"/>
      <c r="B241" s="17"/>
      <c r="C241" s="181" t="s">
        <v>31</v>
      </c>
      <c r="D241" s="181"/>
      <c r="E241" s="30">
        <v>0</v>
      </c>
      <c r="F241" s="31">
        <f>(E241/E238)*100</f>
        <v>0</v>
      </c>
      <c r="G241" s="33"/>
      <c r="H241" s="20"/>
      <c r="I241" s="20"/>
    </row>
    <row r="242" spans="1:14" ht="15.75">
      <c r="A242" s="32"/>
      <c r="B242" s="17"/>
      <c r="C242" s="181" t="s">
        <v>32</v>
      </c>
      <c r="D242" s="181"/>
      <c r="E242" s="30">
        <v>1</v>
      </c>
      <c r="F242" s="31">
        <f>(E242/E238)*100</f>
        <v>6.666666666666667</v>
      </c>
      <c r="G242" s="33"/>
      <c r="H242" s="20" t="s">
        <v>33</v>
      </c>
      <c r="I242" s="20"/>
      <c r="J242" s="25"/>
      <c r="K242" s="25"/>
      <c r="L242" s="15"/>
      <c r="M242" s="20" t="s">
        <v>29</v>
      </c>
    </row>
    <row r="243" spans="1:14" ht="15.75">
      <c r="A243" s="32"/>
      <c r="B243" s="17"/>
      <c r="C243" s="181" t="s">
        <v>34</v>
      </c>
      <c r="D243" s="181"/>
      <c r="E243" s="30">
        <v>0</v>
      </c>
      <c r="F243" s="31">
        <f>(E243/E238)*100</f>
        <v>0</v>
      </c>
      <c r="G243" s="33"/>
      <c r="H243" s="20"/>
      <c r="I243" s="20"/>
      <c r="M243" s="15"/>
      <c r="N243" s="15"/>
    </row>
    <row r="244" spans="1:14" ht="16.5" thickBot="1">
      <c r="A244" s="32"/>
      <c r="B244" s="17"/>
      <c r="C244" s="182" t="s">
        <v>35</v>
      </c>
      <c r="D244" s="182"/>
      <c r="E244" s="34"/>
      <c r="F244" s="35">
        <f>(E244/E238)*100</f>
        <v>0</v>
      </c>
      <c r="G244" s="33"/>
      <c r="H244" s="20"/>
      <c r="I244" s="20"/>
      <c r="L244" s="15"/>
      <c r="N244" s="15"/>
    </row>
    <row r="245" spans="1:14" ht="15.75">
      <c r="A245" s="37" t="s">
        <v>36</v>
      </c>
      <c r="B245" s="9"/>
      <c r="C245" s="10"/>
      <c r="D245" s="10"/>
      <c r="E245" s="12"/>
      <c r="F245" s="12"/>
      <c r="G245" s="13"/>
      <c r="H245" s="38"/>
      <c r="I245" s="38"/>
      <c r="J245" s="38"/>
      <c r="K245" s="20"/>
      <c r="L245" s="25"/>
      <c r="M245" s="15"/>
      <c r="N245" s="36"/>
    </row>
    <row r="246" spans="1:14" ht="15.75">
      <c r="A246" s="11" t="s">
        <v>37</v>
      </c>
      <c r="B246" s="9"/>
      <c r="C246" s="39"/>
      <c r="D246" s="40"/>
      <c r="E246" s="10"/>
      <c r="F246" s="38"/>
      <c r="G246" s="13"/>
      <c r="H246" s="38"/>
      <c r="I246" s="38"/>
      <c r="J246" s="38"/>
      <c r="K246" s="20"/>
      <c r="M246" s="25"/>
    </row>
    <row r="247" spans="1:14" ht="15.75">
      <c r="A247" s="11" t="s">
        <v>38</v>
      </c>
      <c r="B247" s="9"/>
      <c r="C247" s="10"/>
      <c r="D247" s="40"/>
      <c r="E247" s="10"/>
      <c r="F247" s="38"/>
      <c r="G247" s="13"/>
      <c r="H247" s="41"/>
      <c r="I247" s="41"/>
      <c r="J247" s="41"/>
      <c r="K247" s="12"/>
      <c r="M247" s="15"/>
      <c r="N247" s="18"/>
    </row>
    <row r="248" spans="1:14" ht="15.75">
      <c r="A248" s="11" t="s">
        <v>39</v>
      </c>
      <c r="B248" s="39"/>
      <c r="C248" s="10"/>
      <c r="D248" s="40"/>
      <c r="E248" s="10"/>
      <c r="F248" s="38"/>
      <c r="G248" s="42"/>
      <c r="H248" s="41"/>
      <c r="I248" s="41"/>
      <c r="J248" s="41"/>
      <c r="K248" s="12"/>
      <c r="L248" s="15"/>
      <c r="M248" s="15"/>
    </row>
    <row r="249" spans="1:14" ht="16.5" thickBot="1">
      <c r="A249" s="11" t="s">
        <v>40</v>
      </c>
      <c r="B249" s="32"/>
      <c r="C249" s="10"/>
      <c r="D249" s="43"/>
      <c r="E249" s="38"/>
      <c r="F249" s="38"/>
      <c r="G249" s="42"/>
      <c r="H249" s="41"/>
      <c r="I249" s="41"/>
      <c r="J249" s="41"/>
      <c r="K249" s="38"/>
      <c r="L249" s="15"/>
      <c r="M249" s="15"/>
      <c r="N249" s="15"/>
    </row>
    <row r="250" spans="1:14" ht="15.75" customHeight="1" thickBot="1">
      <c r="A250" s="183" t="s">
        <v>0</v>
      </c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</row>
    <row r="251" spans="1:14" ht="15.75" customHeight="1" thickBot="1">
      <c r="A251" s="183"/>
      <c r="B251" s="183"/>
      <c r="C251" s="183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</row>
    <row r="252" spans="1:14" ht="15" customHeight="1">
      <c r="A252" s="183"/>
      <c r="B252" s="183"/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</row>
    <row r="253" spans="1:14" ht="15.75">
      <c r="A253" s="184" t="s">
        <v>389</v>
      </c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</row>
    <row r="254" spans="1:14" ht="15.75">
      <c r="A254" s="184" t="s">
        <v>390</v>
      </c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</row>
    <row r="255" spans="1:14" ht="16.5" thickBot="1">
      <c r="A255" s="185" t="s">
        <v>3</v>
      </c>
      <c r="B255" s="185"/>
      <c r="C255" s="185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</row>
    <row r="256" spans="1:14" ht="15.75">
      <c r="A256" s="186" t="s">
        <v>378</v>
      </c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</row>
    <row r="257" spans="1:14" ht="15.75">
      <c r="A257" s="186" t="s">
        <v>5</v>
      </c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</row>
    <row r="258" spans="1:14">
      <c r="A258" s="187" t="s">
        <v>6</v>
      </c>
      <c r="B258" s="188" t="s">
        <v>7</v>
      </c>
      <c r="C258" s="188" t="s">
        <v>8</v>
      </c>
      <c r="D258" s="187" t="s">
        <v>9</v>
      </c>
      <c r="E258" s="187" t="s">
        <v>10</v>
      </c>
      <c r="F258" s="188" t="s">
        <v>11</v>
      </c>
      <c r="G258" s="188" t="s">
        <v>12</v>
      </c>
      <c r="H258" s="189" t="s">
        <v>13</v>
      </c>
      <c r="I258" s="189" t="s">
        <v>14</v>
      </c>
      <c r="J258" s="189" t="s">
        <v>15</v>
      </c>
      <c r="K258" s="190" t="s">
        <v>16</v>
      </c>
      <c r="L258" s="188" t="s">
        <v>17</v>
      </c>
      <c r="M258" s="188" t="s">
        <v>18</v>
      </c>
      <c r="N258" s="188" t="s">
        <v>19</v>
      </c>
    </row>
    <row r="259" spans="1:14">
      <c r="A259" s="187"/>
      <c r="B259" s="188"/>
      <c r="C259" s="188"/>
      <c r="D259" s="187"/>
      <c r="E259" s="187"/>
      <c r="F259" s="188"/>
      <c r="G259" s="188"/>
      <c r="H259" s="188"/>
      <c r="I259" s="188"/>
      <c r="J259" s="188"/>
      <c r="K259" s="191"/>
      <c r="L259" s="188"/>
      <c r="M259" s="188"/>
      <c r="N259" s="188"/>
    </row>
    <row r="260" spans="1:14" ht="15.75">
      <c r="A260" s="51">
        <v>1</v>
      </c>
      <c r="B260" s="54">
        <v>43371</v>
      </c>
      <c r="C260" s="52" t="s">
        <v>255</v>
      </c>
      <c r="D260" s="51" t="s">
        <v>21</v>
      </c>
      <c r="E260" s="51" t="s">
        <v>57</v>
      </c>
      <c r="F260" s="51">
        <v>612</v>
      </c>
      <c r="G260" s="51">
        <v>603</v>
      </c>
      <c r="H260" s="51">
        <v>618</v>
      </c>
      <c r="I260" s="51">
        <v>624</v>
      </c>
      <c r="J260" s="51">
        <v>630</v>
      </c>
      <c r="K260" s="51">
        <v>618</v>
      </c>
      <c r="L260" s="51">
        <v>1200</v>
      </c>
      <c r="M260" s="6">
        <f t="shared" ref="M260:M263" si="140">IF(D260="BUY",(K260-F260)*(L260),(F260-K260)*(L260))</f>
        <v>7200</v>
      </c>
      <c r="N260" s="7">
        <f t="shared" ref="N260:N263" si="141">M260/(L260)/F260%</f>
        <v>0.98039215686274506</v>
      </c>
    </row>
    <row r="261" spans="1:14" ht="15.75">
      <c r="A261" s="51">
        <v>2</v>
      </c>
      <c r="B261" s="54">
        <v>43370</v>
      </c>
      <c r="C261" s="52" t="s">
        <v>255</v>
      </c>
      <c r="D261" s="51" t="s">
        <v>47</v>
      </c>
      <c r="E261" s="51" t="s">
        <v>124</v>
      </c>
      <c r="F261" s="51">
        <v>208</v>
      </c>
      <c r="G261" s="51">
        <v>214</v>
      </c>
      <c r="H261" s="51">
        <v>205</v>
      </c>
      <c r="I261" s="51">
        <v>202</v>
      </c>
      <c r="J261" s="51">
        <v>199</v>
      </c>
      <c r="K261" s="51">
        <v>199</v>
      </c>
      <c r="L261" s="51">
        <v>1750</v>
      </c>
      <c r="M261" s="6">
        <f t="shared" ref="M261" si="142">IF(D261="BUY",(K261-F261)*(L261),(F261-K261)*(L261))</f>
        <v>15750</v>
      </c>
      <c r="N261" s="7">
        <f t="shared" si="141"/>
        <v>4.3269230769230766</v>
      </c>
    </row>
    <row r="262" spans="1:14" ht="15.75">
      <c r="A262" s="51">
        <v>3</v>
      </c>
      <c r="B262" s="54">
        <v>43361</v>
      </c>
      <c r="C262" s="52" t="s">
        <v>255</v>
      </c>
      <c r="D262" s="51" t="s">
        <v>47</v>
      </c>
      <c r="E262" s="51" t="s">
        <v>353</v>
      </c>
      <c r="F262" s="51">
        <v>358</v>
      </c>
      <c r="G262" s="51">
        <v>364</v>
      </c>
      <c r="H262" s="51">
        <v>355</v>
      </c>
      <c r="I262" s="51">
        <v>352</v>
      </c>
      <c r="J262" s="51">
        <v>349</v>
      </c>
      <c r="K262" s="51">
        <v>355</v>
      </c>
      <c r="L262" s="51">
        <v>1500</v>
      </c>
      <c r="M262" s="6">
        <f t="shared" si="140"/>
        <v>4500</v>
      </c>
      <c r="N262" s="7">
        <f t="shared" si="141"/>
        <v>0.83798882681564246</v>
      </c>
    </row>
    <row r="263" spans="1:14" ht="15.75">
      <c r="A263" s="51">
        <v>4</v>
      </c>
      <c r="B263" s="54">
        <v>43357</v>
      </c>
      <c r="C263" s="52" t="s">
        <v>255</v>
      </c>
      <c r="D263" s="51" t="s">
        <v>21</v>
      </c>
      <c r="E263" s="51" t="s">
        <v>49</v>
      </c>
      <c r="F263" s="51">
        <v>2037</v>
      </c>
      <c r="G263" s="51">
        <v>2019</v>
      </c>
      <c r="H263" s="51">
        <v>2047</v>
      </c>
      <c r="I263" s="51">
        <v>2057</v>
      </c>
      <c r="J263" s="51">
        <v>2067</v>
      </c>
      <c r="K263" s="51">
        <v>2019</v>
      </c>
      <c r="L263" s="51">
        <v>500</v>
      </c>
      <c r="M263" s="6">
        <f t="shared" si="140"/>
        <v>-9000</v>
      </c>
      <c r="N263" s="7">
        <f t="shared" si="141"/>
        <v>-0.88365243004418259</v>
      </c>
    </row>
    <row r="264" spans="1:14" ht="15.75">
      <c r="A264" s="51">
        <v>5</v>
      </c>
      <c r="B264" s="54">
        <v>43350</v>
      </c>
      <c r="C264" s="52" t="s">
        <v>255</v>
      </c>
      <c r="D264" s="51" t="s">
        <v>21</v>
      </c>
      <c r="E264" s="51" t="s">
        <v>379</v>
      </c>
      <c r="F264" s="51">
        <v>394</v>
      </c>
      <c r="G264" s="51">
        <v>389</v>
      </c>
      <c r="H264" s="51">
        <v>396.5</v>
      </c>
      <c r="I264" s="51">
        <v>399</v>
      </c>
      <c r="J264" s="51">
        <v>402.5</v>
      </c>
      <c r="K264" s="51">
        <v>399</v>
      </c>
      <c r="L264" s="51">
        <v>2000</v>
      </c>
      <c r="M264" s="6">
        <f t="shared" ref="M264" si="143">IF(D264="BUY",(K264-F264)*(L264),(F264-K264)*(L264))</f>
        <v>10000</v>
      </c>
      <c r="N264" s="7">
        <f t="shared" ref="N264:N266" si="144">M264/(L264)/F264%</f>
        <v>1.2690355329949239</v>
      </c>
    </row>
    <row r="265" spans="1:14" ht="15.75">
      <c r="A265" s="51">
        <v>6</v>
      </c>
      <c r="B265" s="54">
        <v>43349</v>
      </c>
      <c r="C265" s="52" t="s">
        <v>255</v>
      </c>
      <c r="D265" s="51" t="s">
        <v>21</v>
      </c>
      <c r="E265" s="51" t="s">
        <v>248</v>
      </c>
      <c r="F265" s="51">
        <v>655</v>
      </c>
      <c r="G265" s="51">
        <v>644</v>
      </c>
      <c r="H265" s="51">
        <v>661</v>
      </c>
      <c r="I265" s="51">
        <v>667</v>
      </c>
      <c r="J265" s="51">
        <v>673</v>
      </c>
      <c r="K265" s="51">
        <v>661</v>
      </c>
      <c r="L265" s="51">
        <v>900</v>
      </c>
      <c r="M265" s="6">
        <f t="shared" ref="M265:M266" si="145">IF(D265="BUY",(K265-F265)*(L265),(F265-K265)*(L265))</f>
        <v>5400</v>
      </c>
      <c r="N265" s="7">
        <f t="shared" si="144"/>
        <v>0.91603053435114501</v>
      </c>
    </row>
    <row r="266" spans="1:14" ht="15.75">
      <c r="A266" s="51">
        <v>7</v>
      </c>
      <c r="B266" s="54">
        <v>43348</v>
      </c>
      <c r="C266" s="52" t="s">
        <v>255</v>
      </c>
      <c r="D266" s="51" t="s">
        <v>21</v>
      </c>
      <c r="E266" s="51" t="s">
        <v>365</v>
      </c>
      <c r="F266" s="51">
        <v>1438</v>
      </c>
      <c r="G266" s="51">
        <v>1422</v>
      </c>
      <c r="H266" s="51">
        <v>1448</v>
      </c>
      <c r="I266" s="51">
        <v>1458</v>
      </c>
      <c r="J266" s="51">
        <v>1468</v>
      </c>
      <c r="K266" s="51">
        <v>1448</v>
      </c>
      <c r="L266" s="51">
        <v>500</v>
      </c>
      <c r="M266" s="6">
        <f t="shared" si="145"/>
        <v>5000</v>
      </c>
      <c r="N266" s="7">
        <f t="shared" si="144"/>
        <v>0.69541029207232263</v>
      </c>
    </row>
    <row r="267" spans="1:14">
      <c r="A267" s="8" t="s">
        <v>24</v>
      </c>
      <c r="B267" s="9"/>
      <c r="C267" s="10"/>
      <c r="D267" s="11"/>
      <c r="E267" s="12"/>
      <c r="F267" s="12"/>
      <c r="G267" s="13"/>
      <c r="H267" s="12"/>
      <c r="I267" s="12"/>
      <c r="J267" s="12"/>
      <c r="K267" s="14"/>
      <c r="N267" s="48"/>
    </row>
    <row r="268" spans="1:14" ht="15.75">
      <c r="A268" s="8" t="s">
        <v>25</v>
      </c>
      <c r="B268" s="17"/>
      <c r="C268" s="10"/>
      <c r="D268" s="11"/>
      <c r="E268" s="12"/>
      <c r="F268" s="12"/>
      <c r="G268" s="13"/>
      <c r="H268" s="12"/>
      <c r="I268" s="12"/>
      <c r="J268" s="12"/>
      <c r="K268" s="14"/>
    </row>
    <row r="269" spans="1:14" ht="15.75">
      <c r="A269" s="8" t="s">
        <v>25</v>
      </c>
      <c r="B269" s="17"/>
      <c r="C269" s="18"/>
      <c r="D269" s="19"/>
      <c r="E269" s="20"/>
      <c r="F269" s="20"/>
      <c r="G269" s="21"/>
      <c r="H269" s="20"/>
      <c r="I269" s="20"/>
      <c r="J269" s="20"/>
      <c r="L269" s="15"/>
      <c r="M269" s="1"/>
    </row>
    <row r="270" spans="1:14" ht="16.5" thickBot="1">
      <c r="A270" s="18"/>
      <c r="B270" s="17"/>
      <c r="C270" s="20"/>
      <c r="D270" s="20"/>
      <c r="E270" s="20"/>
      <c r="F270" s="22"/>
      <c r="G270" s="23"/>
      <c r="H270" s="24" t="s">
        <v>26</v>
      </c>
      <c r="I270" s="24"/>
      <c r="J270" s="25"/>
      <c r="K270" s="25"/>
      <c r="L270" s="15"/>
      <c r="M270" s="1"/>
    </row>
    <row r="271" spans="1:14" ht="15.75">
      <c r="A271" s="18"/>
      <c r="B271" s="17"/>
      <c r="C271" s="180" t="s">
        <v>27</v>
      </c>
      <c r="D271" s="180"/>
      <c r="E271" s="26">
        <v>7</v>
      </c>
      <c r="F271" s="27">
        <f>F272+F273+F274+F275+F276+F277</f>
        <v>100</v>
      </c>
      <c r="G271" s="20">
        <v>7</v>
      </c>
      <c r="H271" s="28">
        <f>G272/G271%</f>
        <v>85.714285714285708</v>
      </c>
      <c r="I271" s="28"/>
      <c r="J271" s="28"/>
      <c r="K271" s="29"/>
    </row>
    <row r="272" spans="1:14" ht="15.75">
      <c r="A272" s="18"/>
      <c r="B272" s="17"/>
      <c r="C272" s="181" t="s">
        <v>28</v>
      </c>
      <c r="D272" s="181"/>
      <c r="E272" s="30">
        <v>6</v>
      </c>
      <c r="F272" s="31">
        <f>(E272/E271)*100</f>
        <v>85.714285714285708</v>
      </c>
      <c r="G272" s="20">
        <v>6</v>
      </c>
      <c r="H272" s="25"/>
      <c r="I272" s="25"/>
      <c r="J272" s="20"/>
      <c r="K272" s="25"/>
      <c r="M272" s="1"/>
      <c r="N272" s="1"/>
    </row>
    <row r="273" spans="1:14" ht="15.75">
      <c r="A273" s="32"/>
      <c r="B273" s="17"/>
      <c r="C273" s="181" t="s">
        <v>30</v>
      </c>
      <c r="D273" s="181"/>
      <c r="E273" s="30">
        <v>0</v>
      </c>
      <c r="F273" s="31">
        <f>(E273/E271)*100</f>
        <v>0</v>
      </c>
      <c r="G273" s="33"/>
      <c r="H273" s="20"/>
      <c r="I273" s="20"/>
      <c r="K273" s="25"/>
    </row>
    <row r="274" spans="1:14" ht="15.75">
      <c r="A274" s="32"/>
      <c r="B274" s="17"/>
      <c r="C274" s="181" t="s">
        <v>31</v>
      </c>
      <c r="D274" s="181"/>
      <c r="E274" s="30">
        <v>0</v>
      </c>
      <c r="F274" s="31">
        <f>(E274/E271)*100</f>
        <v>0</v>
      </c>
      <c r="G274" s="33"/>
      <c r="H274" s="20"/>
      <c r="I274" s="20"/>
      <c r="L274" s="15"/>
    </row>
    <row r="275" spans="1:14" ht="15.75">
      <c r="A275" s="32"/>
      <c r="B275" s="17"/>
      <c r="C275" s="181" t="s">
        <v>32</v>
      </c>
      <c r="D275" s="181"/>
      <c r="E275" s="30">
        <v>1</v>
      </c>
      <c r="F275" s="31">
        <f>(E275/E271)*100</f>
        <v>14.285714285714285</v>
      </c>
      <c r="G275" s="33"/>
      <c r="H275" s="20" t="s">
        <v>33</v>
      </c>
      <c r="I275" s="20"/>
      <c r="J275" s="25"/>
      <c r="K275" s="25"/>
      <c r="L275" s="1"/>
      <c r="M275" s="20" t="s">
        <v>29</v>
      </c>
    </row>
    <row r="276" spans="1:14" ht="15.75">
      <c r="A276" s="32"/>
      <c r="B276" s="17"/>
      <c r="C276" s="181" t="s">
        <v>34</v>
      </c>
      <c r="D276" s="181"/>
      <c r="E276" s="30">
        <v>0</v>
      </c>
      <c r="F276" s="31">
        <f>(E276/E271)*100</f>
        <v>0</v>
      </c>
      <c r="G276" s="33"/>
      <c r="H276" s="20"/>
      <c r="I276" s="20"/>
      <c r="M276" s="15"/>
      <c r="N276" s="15"/>
    </row>
    <row r="277" spans="1:14" ht="16.5" thickBot="1">
      <c r="A277" s="32"/>
      <c r="B277" s="17"/>
      <c r="C277" s="182" t="s">
        <v>35</v>
      </c>
      <c r="D277" s="182"/>
      <c r="E277" s="34"/>
      <c r="F277" s="35">
        <f>(E277/E271)*100</f>
        <v>0</v>
      </c>
      <c r="G277" s="33"/>
      <c r="H277" s="20"/>
      <c r="I277" s="20"/>
      <c r="L277" s="15"/>
      <c r="N277" s="15"/>
    </row>
    <row r="278" spans="1:14" ht="15.75">
      <c r="A278" s="37" t="s">
        <v>36</v>
      </c>
      <c r="B278" s="9"/>
      <c r="C278" s="10"/>
      <c r="D278" s="10"/>
      <c r="E278" s="12"/>
      <c r="F278" s="12"/>
      <c r="G278" s="13"/>
      <c r="H278" s="38"/>
      <c r="I278" s="38"/>
      <c r="J278" s="38"/>
      <c r="K278" s="20"/>
      <c r="L278" s="25"/>
      <c r="M278" s="15"/>
      <c r="N278" s="36"/>
    </row>
    <row r="279" spans="1:14" ht="15.75">
      <c r="A279" s="11" t="s">
        <v>37</v>
      </c>
      <c r="B279" s="9"/>
      <c r="C279" s="39"/>
      <c r="D279" s="40"/>
      <c r="E279" s="10"/>
      <c r="F279" s="38"/>
      <c r="G279" s="13"/>
      <c r="H279" s="38"/>
      <c r="I279" s="38"/>
      <c r="J279" s="38"/>
      <c r="K279" s="20"/>
      <c r="M279" s="25"/>
      <c r="N279" s="18"/>
    </row>
    <row r="280" spans="1:14" ht="15.75">
      <c r="A280" s="11" t="s">
        <v>38</v>
      </c>
      <c r="B280" s="9"/>
      <c r="C280" s="10"/>
      <c r="D280" s="40"/>
      <c r="E280" s="10"/>
      <c r="F280" s="38"/>
      <c r="G280" s="13"/>
      <c r="H280" s="41"/>
      <c r="I280" s="41"/>
      <c r="J280" s="41"/>
      <c r="K280" s="12"/>
      <c r="M280" s="15"/>
    </row>
    <row r="281" spans="1:14" ht="15.75">
      <c r="A281" s="11" t="s">
        <v>39</v>
      </c>
      <c r="B281" s="39"/>
      <c r="C281" s="10"/>
      <c r="D281" s="40"/>
      <c r="E281" s="10"/>
      <c r="F281" s="38"/>
      <c r="G281" s="42"/>
      <c r="H281" s="41"/>
      <c r="I281" s="41"/>
      <c r="J281" s="41"/>
      <c r="K281" s="12"/>
      <c r="L281" s="15"/>
      <c r="M281" s="15"/>
      <c r="N281" s="15"/>
    </row>
    <row r="282" spans="1:14" ht="15.75">
      <c r="A282" s="11" t="s">
        <v>40</v>
      </c>
      <c r="B282" s="32"/>
      <c r="C282" s="10"/>
      <c r="D282" s="43"/>
      <c r="E282" s="38"/>
      <c r="F282" s="38"/>
      <c r="G282" s="42"/>
      <c r="H282" s="41"/>
      <c r="I282" s="41"/>
      <c r="J282" s="41"/>
      <c r="K282" s="38"/>
      <c r="L282" s="15"/>
      <c r="M282" s="15"/>
      <c r="N282" s="15"/>
    </row>
    <row r="283" spans="1:14" ht="15.75" thickBot="1"/>
    <row r="284" spans="1:14" ht="15.75" thickBot="1">
      <c r="A284" s="183" t="s">
        <v>0</v>
      </c>
      <c r="B284" s="183"/>
      <c r="C284" s="18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</row>
    <row r="285" spans="1:14" ht="15.75" thickBot="1">
      <c r="A285" s="183"/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</row>
    <row r="286" spans="1:14">
      <c r="A286" s="183"/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</row>
    <row r="287" spans="1:14" ht="15.75">
      <c r="A287" s="192" t="s">
        <v>1</v>
      </c>
      <c r="B287" s="192"/>
      <c r="C287" s="192"/>
      <c r="D287" s="192"/>
      <c r="E287" s="192"/>
      <c r="F287" s="192"/>
      <c r="G287" s="192"/>
      <c r="H287" s="192"/>
      <c r="I287" s="192"/>
      <c r="J287" s="192"/>
      <c r="K287" s="192"/>
      <c r="L287" s="192"/>
      <c r="M287" s="192"/>
      <c r="N287" s="192"/>
    </row>
    <row r="288" spans="1:14" ht="15.75">
      <c r="A288" s="192" t="s">
        <v>2</v>
      </c>
      <c r="B288" s="192"/>
      <c r="C288" s="192"/>
      <c r="D288" s="192"/>
      <c r="E288" s="192"/>
      <c r="F288" s="192"/>
      <c r="G288" s="192"/>
      <c r="H288" s="192"/>
      <c r="I288" s="192"/>
      <c r="J288" s="192"/>
      <c r="K288" s="192"/>
      <c r="L288" s="192"/>
      <c r="M288" s="192"/>
      <c r="N288" s="192"/>
    </row>
    <row r="289" spans="1:14" ht="16.5" thickBot="1">
      <c r="A289" s="185" t="s">
        <v>3</v>
      </c>
      <c r="B289" s="185"/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</row>
    <row r="290" spans="1:14" ht="15.75">
      <c r="A290" s="186" t="s">
        <v>371</v>
      </c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</row>
    <row r="291" spans="1:14" ht="15.75">
      <c r="A291" s="186" t="s">
        <v>5</v>
      </c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</row>
    <row r="292" spans="1:14">
      <c r="A292" s="187" t="s">
        <v>6</v>
      </c>
      <c r="B292" s="188" t="s">
        <v>7</v>
      </c>
      <c r="C292" s="188" t="s">
        <v>8</v>
      </c>
      <c r="D292" s="187" t="s">
        <v>9</v>
      </c>
      <c r="E292" s="187" t="s">
        <v>10</v>
      </c>
      <c r="F292" s="188" t="s">
        <v>11</v>
      </c>
      <c r="G292" s="188" t="s">
        <v>12</v>
      </c>
      <c r="H292" s="189" t="s">
        <v>13</v>
      </c>
      <c r="I292" s="189" t="s">
        <v>14</v>
      </c>
      <c r="J292" s="189" t="s">
        <v>15</v>
      </c>
      <c r="K292" s="190" t="s">
        <v>16</v>
      </c>
      <c r="L292" s="188" t="s">
        <v>17</v>
      </c>
      <c r="M292" s="188" t="s">
        <v>18</v>
      </c>
      <c r="N292" s="188" t="s">
        <v>19</v>
      </c>
    </row>
    <row r="293" spans="1:14">
      <c r="A293" s="187"/>
      <c r="B293" s="188"/>
      <c r="C293" s="188"/>
      <c r="D293" s="187"/>
      <c r="E293" s="187"/>
      <c r="F293" s="188"/>
      <c r="G293" s="188"/>
      <c r="H293" s="188"/>
      <c r="I293" s="188"/>
      <c r="J293" s="188"/>
      <c r="K293" s="191"/>
      <c r="L293" s="188"/>
      <c r="M293" s="188"/>
      <c r="N293" s="188"/>
    </row>
    <row r="294" spans="1:14" ht="15.75">
      <c r="A294" s="51">
        <v>1</v>
      </c>
      <c r="B294" s="54">
        <v>43342</v>
      </c>
      <c r="C294" s="52" t="s">
        <v>255</v>
      </c>
      <c r="D294" s="51" t="s">
        <v>21</v>
      </c>
      <c r="E294" s="51" t="s">
        <v>353</v>
      </c>
      <c r="F294" s="51">
        <v>473</v>
      </c>
      <c r="G294" s="51">
        <v>466</v>
      </c>
      <c r="H294" s="51">
        <v>477</v>
      </c>
      <c r="I294" s="51">
        <v>481</v>
      </c>
      <c r="J294" s="51">
        <v>485</v>
      </c>
      <c r="K294" s="51">
        <v>466</v>
      </c>
      <c r="L294" s="51">
        <v>1500</v>
      </c>
      <c r="M294" s="6">
        <f t="shared" ref="M294:M295" si="146">IF(D294="BUY",(K294-F294)*(L294),(F294-K294)*(L294))</f>
        <v>-10500</v>
      </c>
      <c r="N294" s="7">
        <f t="shared" ref="N294:N295" si="147">M294/(L294)/F294%</f>
        <v>-1.4799154334038054</v>
      </c>
    </row>
    <row r="295" spans="1:14" ht="15.75">
      <c r="A295" s="51">
        <v>1</v>
      </c>
      <c r="B295" s="54">
        <v>43341</v>
      </c>
      <c r="C295" s="52" t="s">
        <v>255</v>
      </c>
      <c r="D295" s="51" t="s">
        <v>21</v>
      </c>
      <c r="E295" s="51" t="s">
        <v>124</v>
      </c>
      <c r="F295" s="51">
        <v>379</v>
      </c>
      <c r="G295" s="51">
        <v>374</v>
      </c>
      <c r="H295" s="51">
        <v>382</v>
      </c>
      <c r="I295" s="51">
        <v>385</v>
      </c>
      <c r="J295" s="51">
        <v>388</v>
      </c>
      <c r="K295" s="51">
        <v>374</v>
      </c>
      <c r="L295" s="51">
        <v>1750</v>
      </c>
      <c r="M295" s="6">
        <f t="shared" si="146"/>
        <v>-8750</v>
      </c>
      <c r="N295" s="7">
        <f t="shared" si="147"/>
        <v>-1.3192612137203166</v>
      </c>
    </row>
    <row r="296" spans="1:14" ht="15.75">
      <c r="A296" s="51">
        <v>2</v>
      </c>
      <c r="B296" s="54">
        <v>43340</v>
      </c>
      <c r="C296" s="52" t="s">
        <v>255</v>
      </c>
      <c r="D296" s="51" t="s">
        <v>21</v>
      </c>
      <c r="E296" s="51" t="s">
        <v>65</v>
      </c>
      <c r="F296" s="51">
        <v>232</v>
      </c>
      <c r="G296" s="51">
        <v>227</v>
      </c>
      <c r="H296" s="51">
        <v>235</v>
      </c>
      <c r="I296" s="51">
        <v>238</v>
      </c>
      <c r="J296" s="51">
        <v>241</v>
      </c>
      <c r="K296" s="51">
        <v>235</v>
      </c>
      <c r="L296" s="51">
        <v>1750</v>
      </c>
      <c r="M296" s="6">
        <f t="shared" ref="M296" si="148">IF(D296="BUY",(K296-F296)*(L296),(F296-K296)*(L296))</f>
        <v>5250</v>
      </c>
      <c r="N296" s="7">
        <f t="shared" ref="N296" si="149">M296/(L296)/F296%</f>
        <v>1.2931034482758621</v>
      </c>
    </row>
    <row r="297" spans="1:14" ht="15.75">
      <c r="A297" s="51">
        <v>3</v>
      </c>
      <c r="B297" s="54">
        <v>43339</v>
      </c>
      <c r="C297" s="52" t="s">
        <v>255</v>
      </c>
      <c r="D297" s="51" t="s">
        <v>21</v>
      </c>
      <c r="E297" s="51" t="s">
        <v>130</v>
      </c>
      <c r="F297" s="51">
        <v>218</v>
      </c>
      <c r="G297" s="51">
        <v>214</v>
      </c>
      <c r="H297" s="51">
        <v>220</v>
      </c>
      <c r="I297" s="51">
        <v>222</v>
      </c>
      <c r="J297" s="51">
        <v>224</v>
      </c>
      <c r="K297" s="51">
        <v>214</v>
      </c>
      <c r="L297" s="51">
        <v>2500</v>
      </c>
      <c r="M297" s="6">
        <f t="shared" ref="M297" si="150">IF(D297="BUY",(K297-F297)*(L297),(F297-K297)*(L297))</f>
        <v>-10000</v>
      </c>
      <c r="N297" s="7">
        <f t="shared" ref="N297" si="151">M297/(L297)/F297%</f>
        <v>-1.8348623853211008</v>
      </c>
    </row>
    <row r="298" spans="1:14" ht="15.75">
      <c r="A298" s="51">
        <v>4</v>
      </c>
      <c r="B298" s="54">
        <v>43335</v>
      </c>
      <c r="C298" s="52" t="s">
        <v>255</v>
      </c>
      <c r="D298" s="51" t="s">
        <v>21</v>
      </c>
      <c r="E298" s="51" t="s">
        <v>50</v>
      </c>
      <c r="F298" s="51">
        <v>120</v>
      </c>
      <c r="G298" s="51">
        <v>117</v>
      </c>
      <c r="H298" s="51">
        <v>122</v>
      </c>
      <c r="I298" s="51">
        <v>124</v>
      </c>
      <c r="J298" s="51">
        <v>126</v>
      </c>
      <c r="K298" s="51">
        <v>122</v>
      </c>
      <c r="L298" s="51">
        <v>3500</v>
      </c>
      <c r="M298" s="6">
        <f t="shared" ref="M298" si="152">IF(D298="BUY",(K298-F298)*(L298),(F298-K298)*(L298))</f>
        <v>7000</v>
      </c>
      <c r="N298" s="7">
        <f t="shared" ref="N298" si="153">M298/(L298)/F298%</f>
        <v>1.6666666666666667</v>
      </c>
    </row>
    <row r="299" spans="1:14" ht="15.75">
      <c r="A299" s="51">
        <v>5</v>
      </c>
      <c r="B299" s="54">
        <v>43333</v>
      </c>
      <c r="C299" s="52" t="s">
        <v>255</v>
      </c>
      <c r="D299" s="51" t="s">
        <v>21</v>
      </c>
      <c r="E299" s="51" t="s">
        <v>272</v>
      </c>
      <c r="F299" s="51">
        <v>1353</v>
      </c>
      <c r="G299" s="51">
        <v>1338</v>
      </c>
      <c r="H299" s="51">
        <v>1361</v>
      </c>
      <c r="I299" s="51">
        <v>1369</v>
      </c>
      <c r="J299" s="51">
        <v>1387</v>
      </c>
      <c r="K299" s="51">
        <v>1387</v>
      </c>
      <c r="L299" s="51">
        <v>750</v>
      </c>
      <c r="M299" s="6">
        <f t="shared" ref="M299" si="154">IF(D299="BUY",(K299-F299)*(L299),(F299-K299)*(L299))</f>
        <v>25500</v>
      </c>
      <c r="N299" s="7">
        <f t="shared" ref="N299" si="155">M299/(L299)/F299%</f>
        <v>2.5129342202512936</v>
      </c>
    </row>
    <row r="300" spans="1:14" ht="15.75">
      <c r="A300" s="51">
        <v>6</v>
      </c>
      <c r="B300" s="54">
        <v>43332</v>
      </c>
      <c r="C300" s="52" t="s">
        <v>255</v>
      </c>
      <c r="D300" s="51" t="s">
        <v>21</v>
      </c>
      <c r="E300" s="51" t="s">
        <v>50</v>
      </c>
      <c r="F300" s="51">
        <v>119</v>
      </c>
      <c r="G300" s="51">
        <v>115</v>
      </c>
      <c r="H300" s="51">
        <v>121</v>
      </c>
      <c r="I300" s="51">
        <v>123</v>
      </c>
      <c r="J300" s="51">
        <v>125</v>
      </c>
      <c r="K300" s="51">
        <v>123</v>
      </c>
      <c r="L300" s="51">
        <v>3500</v>
      </c>
      <c r="M300" s="6">
        <f t="shared" ref="M300:M301" si="156">IF(D300="BUY",(K300-F300)*(L300),(F300-K300)*(L300))</f>
        <v>14000</v>
      </c>
      <c r="N300" s="7">
        <f t="shared" ref="N300:N301" si="157">M300/(L300)/F300%</f>
        <v>3.3613445378151261</v>
      </c>
    </row>
    <row r="301" spans="1:14" ht="15.75">
      <c r="A301" s="51">
        <v>7</v>
      </c>
      <c r="B301" s="54">
        <v>43329</v>
      </c>
      <c r="C301" s="52" t="s">
        <v>255</v>
      </c>
      <c r="D301" s="51" t="s">
        <v>21</v>
      </c>
      <c r="E301" s="51" t="s">
        <v>115</v>
      </c>
      <c r="F301" s="51">
        <v>257.5</v>
      </c>
      <c r="G301" s="51">
        <v>252</v>
      </c>
      <c r="H301" s="51">
        <v>261</v>
      </c>
      <c r="I301" s="51">
        <v>264</v>
      </c>
      <c r="J301" s="51">
        <v>267</v>
      </c>
      <c r="K301" s="51">
        <v>261</v>
      </c>
      <c r="L301" s="51">
        <v>1500</v>
      </c>
      <c r="M301" s="6">
        <f t="shared" si="156"/>
        <v>5250</v>
      </c>
      <c r="N301" s="7">
        <f t="shared" si="157"/>
        <v>1.3592233009708736</v>
      </c>
    </row>
    <row r="302" spans="1:14" ht="15.75">
      <c r="A302" s="51">
        <v>8</v>
      </c>
      <c r="B302" s="54">
        <v>43326</v>
      </c>
      <c r="C302" s="52" t="s">
        <v>255</v>
      </c>
      <c r="D302" s="51" t="s">
        <v>21</v>
      </c>
      <c r="E302" s="51" t="s">
        <v>116</v>
      </c>
      <c r="F302" s="51">
        <v>1013</v>
      </c>
      <c r="G302" s="51">
        <v>1005</v>
      </c>
      <c r="H302" s="51">
        <v>1017</v>
      </c>
      <c r="I302" s="51">
        <v>1021</v>
      </c>
      <c r="J302" s="51">
        <v>1025</v>
      </c>
      <c r="K302" s="51">
        <v>1021</v>
      </c>
      <c r="L302" s="51">
        <v>1200</v>
      </c>
      <c r="M302" s="6">
        <f t="shared" ref="M302" si="158">IF(D302="BUY",(K302-F302)*(L302),(F302-K302)*(L302))</f>
        <v>9600</v>
      </c>
      <c r="N302" s="7">
        <f t="shared" ref="N302" si="159">M302/(L302)/F302%</f>
        <v>0.78973346495557739</v>
      </c>
    </row>
    <row r="303" spans="1:14" ht="15.75">
      <c r="A303" s="51">
        <v>9</v>
      </c>
      <c r="B303" s="54">
        <v>43322</v>
      </c>
      <c r="C303" s="52" t="s">
        <v>255</v>
      </c>
      <c r="D303" s="51" t="s">
        <v>21</v>
      </c>
      <c r="E303" s="51" t="s">
        <v>114</v>
      </c>
      <c r="F303" s="51">
        <v>3335</v>
      </c>
      <c r="G303" s="51">
        <v>3295</v>
      </c>
      <c r="H303" s="51">
        <v>3360</v>
      </c>
      <c r="I303" s="51">
        <v>3385</v>
      </c>
      <c r="J303" s="51">
        <v>3410</v>
      </c>
      <c r="K303" s="51">
        <v>3295</v>
      </c>
      <c r="L303" s="51">
        <v>200</v>
      </c>
      <c r="M303" s="6">
        <f t="shared" ref="M303" si="160">IF(D303="BUY",(K303-F303)*(L303),(F303-K303)*(L303))</f>
        <v>-8000</v>
      </c>
      <c r="N303" s="7">
        <f t="shared" ref="N303" si="161">M303/(L303)/F303%</f>
        <v>-1.199400299850075</v>
      </c>
    </row>
    <row r="304" spans="1:14" ht="15.75">
      <c r="A304" s="51">
        <v>10</v>
      </c>
      <c r="B304" s="54">
        <v>43321</v>
      </c>
      <c r="C304" s="52" t="s">
        <v>255</v>
      </c>
      <c r="D304" s="51" t="s">
        <v>21</v>
      </c>
      <c r="E304" s="51" t="s">
        <v>353</v>
      </c>
      <c r="F304" s="51">
        <v>448</v>
      </c>
      <c r="G304" s="51">
        <v>440</v>
      </c>
      <c r="H304" s="51">
        <v>452</v>
      </c>
      <c r="I304" s="51">
        <v>456</v>
      </c>
      <c r="J304" s="51">
        <v>460</v>
      </c>
      <c r="K304" s="51">
        <v>440</v>
      </c>
      <c r="L304" s="51">
        <v>1500</v>
      </c>
      <c r="M304" s="6">
        <f t="shared" ref="M304:M305" si="162">IF(D304="BUY",(K304-F304)*(L304),(F304-K304)*(L304))</f>
        <v>-12000</v>
      </c>
      <c r="N304" s="7">
        <f t="shared" ref="N304:N305" si="163">M304/(L304)/F304%</f>
        <v>-1.7857142857142856</v>
      </c>
    </row>
    <row r="305" spans="1:14" ht="15.75">
      <c r="A305" s="51">
        <v>11</v>
      </c>
      <c r="B305" s="54">
        <v>43318</v>
      </c>
      <c r="C305" s="52" t="s">
        <v>255</v>
      </c>
      <c r="D305" s="51" t="s">
        <v>21</v>
      </c>
      <c r="E305" s="51" t="s">
        <v>57</v>
      </c>
      <c r="F305" s="51">
        <v>602.5</v>
      </c>
      <c r="G305" s="51">
        <v>594.5</v>
      </c>
      <c r="H305" s="51">
        <v>607</v>
      </c>
      <c r="I305" s="51">
        <v>611</v>
      </c>
      <c r="J305" s="51">
        <v>615</v>
      </c>
      <c r="K305" s="51">
        <v>594.5</v>
      </c>
      <c r="L305" s="51">
        <v>1200</v>
      </c>
      <c r="M305" s="6">
        <f t="shared" si="162"/>
        <v>-9600</v>
      </c>
      <c r="N305" s="7">
        <f t="shared" si="163"/>
        <v>-1.3278008298755186</v>
      </c>
    </row>
    <row r="306" spans="1:14" ht="15.75">
      <c r="A306" s="51">
        <v>12</v>
      </c>
      <c r="B306" s="54">
        <v>43315</v>
      </c>
      <c r="C306" s="52" t="s">
        <v>255</v>
      </c>
      <c r="D306" s="51" t="s">
        <v>21</v>
      </c>
      <c r="E306" s="51" t="s">
        <v>297</v>
      </c>
      <c r="F306" s="51">
        <v>890</v>
      </c>
      <c r="G306" s="51">
        <v>876</v>
      </c>
      <c r="H306" s="51">
        <v>898</v>
      </c>
      <c r="I306" s="51">
        <v>906</v>
      </c>
      <c r="J306" s="51">
        <v>914</v>
      </c>
      <c r="K306" s="51">
        <v>897.3</v>
      </c>
      <c r="L306" s="51">
        <v>700</v>
      </c>
      <c r="M306" s="6">
        <f t="shared" ref="M306" si="164">IF(D306="BUY",(K306-F306)*(L306),(F306-K306)*(L306))</f>
        <v>5109.9999999999682</v>
      </c>
      <c r="N306" s="7">
        <f t="shared" ref="N306" si="165">M306/(L306)/F306%</f>
        <v>0.82022471910111849</v>
      </c>
    </row>
    <row r="307" spans="1:14" ht="15.75">
      <c r="A307" s="51">
        <v>13</v>
      </c>
      <c r="B307" s="54">
        <v>43314</v>
      </c>
      <c r="C307" s="52" t="s">
        <v>255</v>
      </c>
      <c r="D307" s="51" t="s">
        <v>21</v>
      </c>
      <c r="E307" s="51" t="s">
        <v>351</v>
      </c>
      <c r="F307" s="51">
        <v>95</v>
      </c>
      <c r="G307" s="51">
        <v>93.6</v>
      </c>
      <c r="H307" s="51">
        <v>95.7</v>
      </c>
      <c r="I307" s="51">
        <v>96.4</v>
      </c>
      <c r="J307" s="51">
        <v>97</v>
      </c>
      <c r="K307" s="51">
        <v>96.4</v>
      </c>
      <c r="L307" s="51">
        <v>8000</v>
      </c>
      <c r="M307" s="6">
        <f t="shared" ref="M307" si="166">IF(D307="BUY",(K307-F307)*(L307),(F307-K307)*(L307))</f>
        <v>11200.000000000045</v>
      </c>
      <c r="N307" s="7">
        <f t="shared" ref="N307" si="167">M307/(L307)/F307%</f>
        <v>1.4736842105263219</v>
      </c>
    </row>
    <row r="308" spans="1:14" ht="15.75">
      <c r="A308" s="51">
        <v>14</v>
      </c>
      <c r="B308" s="54">
        <v>43313</v>
      </c>
      <c r="C308" s="52" t="s">
        <v>255</v>
      </c>
      <c r="D308" s="51" t="s">
        <v>21</v>
      </c>
      <c r="E308" s="51" t="s">
        <v>241</v>
      </c>
      <c r="F308" s="51">
        <v>119</v>
      </c>
      <c r="G308" s="51">
        <v>116</v>
      </c>
      <c r="H308" s="51">
        <v>120.5</v>
      </c>
      <c r="I308" s="51">
        <v>122</v>
      </c>
      <c r="J308" s="51">
        <v>123.5</v>
      </c>
      <c r="K308" s="51">
        <v>120.5</v>
      </c>
      <c r="L308" s="51">
        <v>4000</v>
      </c>
      <c r="M308" s="6">
        <f t="shared" ref="M308" si="168">IF(D308="BUY",(K308-F308)*(L308),(F308-K308)*(L308))</f>
        <v>6000</v>
      </c>
      <c r="N308" s="7">
        <f t="shared" ref="N308" si="169">M308/(L308)/F308%</f>
        <v>1.2605042016806722</v>
      </c>
    </row>
    <row r="309" spans="1:14">
      <c r="A309" s="8" t="s">
        <v>24</v>
      </c>
      <c r="B309" s="9"/>
      <c r="C309" s="10"/>
      <c r="D309" s="11"/>
      <c r="E309" s="12"/>
      <c r="F309" s="12"/>
      <c r="G309" s="13"/>
      <c r="H309" s="12"/>
      <c r="I309" s="12"/>
      <c r="J309" s="12"/>
      <c r="K309" s="14"/>
      <c r="N309" s="48"/>
    </row>
    <row r="310" spans="1:14" ht="15.75">
      <c r="A310" s="8" t="s">
        <v>25</v>
      </c>
      <c r="B310" s="17"/>
      <c r="C310" s="10"/>
      <c r="D310" s="11"/>
      <c r="E310" s="12"/>
      <c r="F310" s="12"/>
      <c r="G310" s="13"/>
      <c r="H310" s="12"/>
      <c r="I310" s="12"/>
      <c r="J310" s="12"/>
      <c r="K310" s="14"/>
    </row>
    <row r="311" spans="1:14" ht="15.75">
      <c r="A311" s="8" t="s">
        <v>25</v>
      </c>
      <c r="B311" s="17"/>
      <c r="C311" s="18"/>
      <c r="D311" s="19"/>
      <c r="E311" s="20"/>
      <c r="F311" s="20"/>
      <c r="G311" s="21"/>
      <c r="H311" s="20"/>
      <c r="I311" s="20"/>
      <c r="J311" s="20"/>
      <c r="L311" s="15"/>
      <c r="M311" s="1"/>
    </row>
    <row r="312" spans="1:14" ht="16.5" thickBot="1">
      <c r="A312" s="18"/>
      <c r="B312" s="17"/>
      <c r="C312" s="20"/>
      <c r="D312" s="20"/>
      <c r="E312" s="20"/>
      <c r="F312" s="22"/>
      <c r="G312" s="23"/>
      <c r="H312" s="24" t="s">
        <v>26</v>
      </c>
      <c r="I312" s="24"/>
      <c r="J312" s="25"/>
      <c r="K312" s="25"/>
      <c r="L312" s="15"/>
      <c r="N312" s="1"/>
    </row>
    <row r="313" spans="1:14" ht="15.75">
      <c r="A313" s="18"/>
      <c r="B313" s="17"/>
      <c r="C313" s="180" t="s">
        <v>27</v>
      </c>
      <c r="D313" s="180"/>
      <c r="E313" s="26">
        <v>14</v>
      </c>
      <c r="F313" s="27">
        <f>F314+F315+F316+F317+F318+F319</f>
        <v>100</v>
      </c>
      <c r="G313" s="20">
        <v>14</v>
      </c>
      <c r="H313" s="28">
        <f>G314/G313%</f>
        <v>57.142857142857139</v>
      </c>
      <c r="I313" s="28"/>
      <c r="J313" s="28"/>
      <c r="K313" s="29"/>
    </row>
    <row r="314" spans="1:14" ht="15.75">
      <c r="A314" s="18"/>
      <c r="B314" s="17"/>
      <c r="C314" s="181" t="s">
        <v>28</v>
      </c>
      <c r="D314" s="181"/>
      <c r="E314" s="30">
        <v>8</v>
      </c>
      <c r="F314" s="31">
        <f>(E314/E313)*100</f>
        <v>57.142857142857139</v>
      </c>
      <c r="G314" s="20">
        <v>8</v>
      </c>
      <c r="H314" s="25"/>
      <c r="I314" s="25"/>
      <c r="J314" s="20"/>
      <c r="K314" s="25"/>
      <c r="M314" s="1"/>
    </row>
    <row r="315" spans="1:14" ht="15.75">
      <c r="A315" s="32"/>
      <c r="B315" s="17"/>
      <c r="C315" s="181" t="s">
        <v>30</v>
      </c>
      <c r="D315" s="181"/>
      <c r="E315" s="30">
        <v>0</v>
      </c>
      <c r="F315" s="31">
        <f>(E315/E313)*100</f>
        <v>0</v>
      </c>
      <c r="G315" s="33"/>
      <c r="H315" s="20"/>
      <c r="I315" s="20"/>
      <c r="J315" s="20"/>
      <c r="K315" s="25"/>
    </row>
    <row r="316" spans="1:14" ht="15.75">
      <c r="A316" s="32"/>
      <c r="B316" s="17"/>
      <c r="C316" s="181" t="s">
        <v>31</v>
      </c>
      <c r="D316" s="181"/>
      <c r="E316" s="30">
        <v>0</v>
      </c>
      <c r="F316" s="31">
        <f>(E316/E313)*100</f>
        <v>0</v>
      </c>
      <c r="G316" s="33"/>
      <c r="H316" s="20"/>
      <c r="I316" s="20"/>
      <c r="J316" s="20"/>
      <c r="K316" s="25"/>
      <c r="L316" s="15"/>
    </row>
    <row r="317" spans="1:14" ht="15.75">
      <c r="A317" s="32"/>
      <c r="B317" s="17"/>
      <c r="C317" s="181" t="s">
        <v>32</v>
      </c>
      <c r="D317" s="181"/>
      <c r="E317" s="30">
        <v>6</v>
      </c>
      <c r="F317" s="31">
        <f>(E317/E313)*100</f>
        <v>42.857142857142854</v>
      </c>
      <c r="G317" s="33"/>
      <c r="H317" s="20" t="s">
        <v>33</v>
      </c>
      <c r="I317" s="20"/>
      <c r="J317" s="25"/>
      <c r="K317" s="25"/>
      <c r="L317" s="1"/>
      <c r="M317" s="20" t="s">
        <v>29</v>
      </c>
    </row>
    <row r="318" spans="1:14" ht="15.75">
      <c r="A318" s="32"/>
      <c r="B318" s="17"/>
      <c r="C318" s="181" t="s">
        <v>34</v>
      </c>
      <c r="D318" s="181"/>
      <c r="E318" s="30">
        <v>0</v>
      </c>
      <c r="F318" s="31">
        <f>(E318/E313)*100</f>
        <v>0</v>
      </c>
      <c r="G318" s="33"/>
      <c r="H318" s="20"/>
      <c r="I318" s="20"/>
      <c r="J318" s="25"/>
      <c r="M318" s="15"/>
      <c r="N318" s="15"/>
    </row>
    <row r="319" spans="1:14" ht="16.5" thickBot="1">
      <c r="A319" s="32"/>
      <c r="B319" s="17"/>
      <c r="C319" s="182" t="s">
        <v>35</v>
      </c>
      <c r="D319" s="182"/>
      <c r="E319" s="34"/>
      <c r="F319" s="35">
        <f>(E319/E313)*100</f>
        <v>0</v>
      </c>
      <c r="G319" s="33"/>
      <c r="H319" s="20"/>
      <c r="I319" s="20"/>
      <c r="J319" s="29"/>
      <c r="K319" s="25"/>
      <c r="L319" s="15"/>
      <c r="N319" s="15"/>
    </row>
    <row r="320" spans="1:14" ht="15.75">
      <c r="A320" s="37" t="s">
        <v>36</v>
      </c>
      <c r="B320" s="9"/>
      <c r="C320" s="10"/>
      <c r="D320" s="10"/>
      <c r="E320" s="12"/>
      <c r="F320" s="12"/>
      <c r="G320" s="13"/>
      <c r="H320" s="38"/>
      <c r="I320" s="38"/>
      <c r="J320" s="38"/>
      <c r="L320" s="1"/>
      <c r="M320" s="15"/>
      <c r="N320" s="36"/>
    </row>
    <row r="321" spans="1:14" ht="15.75">
      <c r="A321" s="11" t="s">
        <v>37</v>
      </c>
      <c r="B321" s="9"/>
      <c r="C321" s="39"/>
      <c r="D321" s="40"/>
      <c r="E321" s="10"/>
      <c r="F321" s="38"/>
      <c r="G321" s="13"/>
      <c r="H321" s="38"/>
      <c r="I321" s="38"/>
      <c r="J321" s="38"/>
      <c r="K321" s="12"/>
      <c r="L321" s="15"/>
      <c r="M321" s="36"/>
      <c r="N321" s="18"/>
    </row>
    <row r="322" spans="1:14" ht="15.75">
      <c r="A322" s="11" t="s">
        <v>38</v>
      </c>
      <c r="B322" s="9"/>
      <c r="C322" s="10"/>
      <c r="D322" s="40"/>
      <c r="E322" s="10"/>
      <c r="F322" s="38"/>
      <c r="G322" s="13"/>
      <c r="H322" s="41"/>
      <c r="I322" s="41"/>
      <c r="J322" s="41"/>
      <c r="K322" s="12"/>
      <c r="L322" s="15"/>
      <c r="M322" s="18"/>
    </row>
    <row r="323" spans="1:14" ht="15.75">
      <c r="A323" s="11" t="s">
        <v>39</v>
      </c>
      <c r="B323" s="39"/>
      <c r="C323" s="10"/>
      <c r="D323" s="40"/>
      <c r="E323" s="10"/>
      <c r="F323" s="38"/>
      <c r="G323" s="42"/>
      <c r="H323" s="41"/>
      <c r="I323" s="41"/>
      <c r="J323" s="41"/>
      <c r="K323" s="12"/>
      <c r="L323" s="15"/>
      <c r="M323" s="15"/>
      <c r="N323" s="15"/>
    </row>
    <row r="324" spans="1:14" ht="15.75">
      <c r="A324" s="11" t="s">
        <v>40</v>
      </c>
      <c r="B324" s="32"/>
      <c r="C324" s="10"/>
      <c r="D324" s="43"/>
      <c r="E324" s="38"/>
      <c r="F324" s="38"/>
      <c r="G324" s="42"/>
      <c r="H324" s="41"/>
      <c r="I324" s="41"/>
      <c r="J324" s="41"/>
      <c r="K324" s="38"/>
      <c r="L324" s="15"/>
      <c r="M324" s="15"/>
      <c r="N324" s="15"/>
    </row>
    <row r="325" spans="1:14" ht="15.75" thickBot="1"/>
    <row r="326" spans="1:14" ht="15.75" thickBot="1">
      <c r="A326" s="183" t="s">
        <v>0</v>
      </c>
      <c r="B326" s="183"/>
      <c r="C326" s="183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</row>
    <row r="327" spans="1:14" ht="15.75" thickBot="1">
      <c r="A327" s="183"/>
      <c r="B327" s="183"/>
      <c r="C327" s="183"/>
      <c r="D327" s="183"/>
      <c r="E327" s="183"/>
      <c r="F327" s="183"/>
      <c r="G327" s="183"/>
      <c r="H327" s="183"/>
      <c r="I327" s="183"/>
      <c r="J327" s="183"/>
      <c r="K327" s="183"/>
      <c r="L327" s="183"/>
      <c r="M327" s="183"/>
      <c r="N327" s="183"/>
    </row>
    <row r="328" spans="1:14">
      <c r="A328" s="183"/>
      <c r="B328" s="183"/>
      <c r="C328" s="18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</row>
    <row r="329" spans="1:14" ht="15.75">
      <c r="A329" s="192" t="s">
        <v>1</v>
      </c>
      <c r="B329" s="192"/>
      <c r="C329" s="192"/>
      <c r="D329" s="192"/>
      <c r="E329" s="192"/>
      <c r="F329" s="192"/>
      <c r="G329" s="192"/>
      <c r="H329" s="192"/>
      <c r="I329" s="192"/>
      <c r="J329" s="192"/>
      <c r="K329" s="192"/>
      <c r="L329" s="192"/>
      <c r="M329" s="192"/>
      <c r="N329" s="192"/>
    </row>
    <row r="330" spans="1:14" ht="15.75">
      <c r="A330" s="192" t="s">
        <v>2</v>
      </c>
      <c r="B330" s="192"/>
      <c r="C330" s="192"/>
      <c r="D330" s="192"/>
      <c r="E330" s="192"/>
      <c r="F330" s="192"/>
      <c r="G330" s="192"/>
      <c r="H330" s="192"/>
      <c r="I330" s="192"/>
      <c r="J330" s="192"/>
      <c r="K330" s="192"/>
      <c r="L330" s="192"/>
      <c r="M330" s="192"/>
      <c r="N330" s="192"/>
    </row>
    <row r="331" spans="1:14" ht="16.5" thickBot="1">
      <c r="A331" s="185" t="s">
        <v>3</v>
      </c>
      <c r="B331" s="185"/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</row>
    <row r="332" spans="1:14" ht="15.75">
      <c r="A332" s="186" t="s">
        <v>359</v>
      </c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</row>
    <row r="333" spans="1:14" ht="15.75">
      <c r="A333" s="186" t="s">
        <v>5</v>
      </c>
      <c r="B333" s="186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</row>
    <row r="334" spans="1:14">
      <c r="A334" s="187" t="s">
        <v>6</v>
      </c>
      <c r="B334" s="188" t="s">
        <v>7</v>
      </c>
      <c r="C334" s="188" t="s">
        <v>8</v>
      </c>
      <c r="D334" s="187" t="s">
        <v>9</v>
      </c>
      <c r="E334" s="187" t="s">
        <v>10</v>
      </c>
      <c r="F334" s="188" t="s">
        <v>11</v>
      </c>
      <c r="G334" s="188" t="s">
        <v>12</v>
      </c>
      <c r="H334" s="189" t="s">
        <v>13</v>
      </c>
      <c r="I334" s="189" t="s">
        <v>14</v>
      </c>
      <c r="J334" s="189" t="s">
        <v>15</v>
      </c>
      <c r="K334" s="190" t="s">
        <v>16</v>
      </c>
      <c r="L334" s="188" t="s">
        <v>17</v>
      </c>
      <c r="M334" s="188" t="s">
        <v>18</v>
      </c>
      <c r="N334" s="188" t="s">
        <v>19</v>
      </c>
    </row>
    <row r="335" spans="1:14">
      <c r="A335" s="187"/>
      <c r="B335" s="188"/>
      <c r="C335" s="188"/>
      <c r="D335" s="187"/>
      <c r="E335" s="187"/>
      <c r="F335" s="188"/>
      <c r="G335" s="188"/>
      <c r="H335" s="188"/>
      <c r="I335" s="188"/>
      <c r="J335" s="188"/>
      <c r="K335" s="191"/>
      <c r="L335" s="188"/>
      <c r="M335" s="188"/>
      <c r="N335" s="188"/>
    </row>
    <row r="336" spans="1:14" ht="15.75">
      <c r="A336" s="51">
        <v>1</v>
      </c>
      <c r="B336" s="54">
        <v>43311</v>
      </c>
      <c r="C336" s="52" t="s">
        <v>255</v>
      </c>
      <c r="D336" s="51" t="s">
        <v>21</v>
      </c>
      <c r="E336" s="51" t="s">
        <v>365</v>
      </c>
      <c r="F336" s="51">
        <v>1440</v>
      </c>
      <c r="G336" s="51">
        <v>1420</v>
      </c>
      <c r="H336" s="51">
        <v>1450</v>
      </c>
      <c r="I336" s="51">
        <v>1460</v>
      </c>
      <c r="J336" s="51">
        <v>1470</v>
      </c>
      <c r="K336" s="51">
        <v>1420</v>
      </c>
      <c r="L336" s="51">
        <v>500</v>
      </c>
      <c r="M336" s="6">
        <f t="shared" ref="M336:M338" si="170">IF(D336="BUY",(K336-F336)*(L336),(F336-K336)*(L336))</f>
        <v>-10000</v>
      </c>
      <c r="N336" s="7">
        <f t="shared" ref="N336:N338" si="171">M336/(L336)/F336%</f>
        <v>-1.3888888888888888</v>
      </c>
    </row>
    <row r="337" spans="1:14" ht="15.75">
      <c r="A337" s="51">
        <v>2</v>
      </c>
      <c r="B337" s="54">
        <v>43308</v>
      </c>
      <c r="C337" s="52" t="s">
        <v>255</v>
      </c>
      <c r="D337" s="51" t="s">
        <v>21</v>
      </c>
      <c r="E337" s="51" t="s">
        <v>369</v>
      </c>
      <c r="F337" s="51">
        <v>422</v>
      </c>
      <c r="G337" s="51">
        <v>416.5</v>
      </c>
      <c r="H337" s="51">
        <v>425.5</v>
      </c>
      <c r="I337" s="51">
        <v>429</v>
      </c>
      <c r="J337" s="51">
        <v>432.5</v>
      </c>
      <c r="K337" s="51">
        <v>416.5</v>
      </c>
      <c r="L337" s="51">
        <v>1500</v>
      </c>
      <c r="M337" s="6">
        <f t="shared" si="170"/>
        <v>-8250</v>
      </c>
      <c r="N337" s="7">
        <f t="shared" si="171"/>
        <v>-1.3033175355450237</v>
      </c>
    </row>
    <row r="338" spans="1:14" ht="15.75">
      <c r="A338" s="51">
        <v>3</v>
      </c>
      <c r="B338" s="54">
        <v>43307</v>
      </c>
      <c r="C338" s="52" t="s">
        <v>255</v>
      </c>
      <c r="D338" s="51" t="s">
        <v>21</v>
      </c>
      <c r="E338" s="51" t="s">
        <v>52</v>
      </c>
      <c r="F338" s="51">
        <v>284</v>
      </c>
      <c r="G338" s="51">
        <v>281</v>
      </c>
      <c r="H338" s="51">
        <v>286</v>
      </c>
      <c r="I338" s="51">
        <v>288</v>
      </c>
      <c r="J338" s="51">
        <v>290</v>
      </c>
      <c r="K338" s="51">
        <v>286</v>
      </c>
      <c r="L338" s="51">
        <v>3000</v>
      </c>
      <c r="M338" s="6">
        <f t="shared" si="170"/>
        <v>6000</v>
      </c>
      <c r="N338" s="7">
        <f t="shared" si="171"/>
        <v>0.70422535211267612</v>
      </c>
    </row>
    <row r="339" spans="1:14" ht="15.75">
      <c r="A339" s="51">
        <v>4</v>
      </c>
      <c r="B339" s="54">
        <v>43306</v>
      </c>
      <c r="C339" s="52" t="s">
        <v>255</v>
      </c>
      <c r="D339" s="51" t="s">
        <v>21</v>
      </c>
      <c r="E339" s="51" t="s">
        <v>93</v>
      </c>
      <c r="F339" s="51">
        <v>633.5</v>
      </c>
      <c r="G339" s="51">
        <v>624.5</v>
      </c>
      <c r="H339" s="51">
        <v>638</v>
      </c>
      <c r="I339" s="51">
        <v>642.5</v>
      </c>
      <c r="J339" s="51">
        <v>647</v>
      </c>
      <c r="K339" s="51">
        <v>642.5</v>
      </c>
      <c r="L339" s="51">
        <v>1200</v>
      </c>
      <c r="M339" s="6">
        <f t="shared" ref="M339" si="172">IF(D339="BUY",(K339-F339)*(L339),(F339-K339)*(L339))</f>
        <v>10800</v>
      </c>
      <c r="N339" s="7">
        <f t="shared" ref="N339" si="173">M339/(L339)/F339%</f>
        <v>1.420678768745067</v>
      </c>
    </row>
    <row r="340" spans="1:14" ht="15.75">
      <c r="A340" s="51">
        <v>5</v>
      </c>
      <c r="B340" s="54">
        <v>43305</v>
      </c>
      <c r="C340" s="52" t="s">
        <v>255</v>
      </c>
      <c r="D340" s="51" t="s">
        <v>21</v>
      </c>
      <c r="E340" s="51" t="s">
        <v>367</v>
      </c>
      <c r="F340" s="51">
        <v>1204</v>
      </c>
      <c r="G340" s="51">
        <v>1187</v>
      </c>
      <c r="H340" s="51">
        <v>1214</v>
      </c>
      <c r="I340" s="51">
        <v>1224</v>
      </c>
      <c r="J340" s="51">
        <v>1234</v>
      </c>
      <c r="K340" s="51">
        <v>1214</v>
      </c>
      <c r="L340" s="51">
        <v>750</v>
      </c>
      <c r="M340" s="6">
        <f t="shared" ref="M340" si="174">IF(D340="BUY",(K340-F340)*(L340),(F340-K340)*(L340))</f>
        <v>7500</v>
      </c>
      <c r="N340" s="7">
        <f t="shared" ref="N340" si="175">M340/(L340)/F340%</f>
        <v>0.83056478405315626</v>
      </c>
    </row>
    <row r="341" spans="1:14" ht="15.75">
      <c r="A341" s="51">
        <v>6</v>
      </c>
      <c r="B341" s="54">
        <v>43304</v>
      </c>
      <c r="C341" s="52" t="s">
        <v>255</v>
      </c>
      <c r="D341" s="51" t="s">
        <v>21</v>
      </c>
      <c r="E341" s="51" t="s">
        <v>93</v>
      </c>
      <c r="F341" s="51">
        <v>614</v>
      </c>
      <c r="G341" s="51">
        <v>604</v>
      </c>
      <c r="H341" s="51">
        <v>618</v>
      </c>
      <c r="I341" s="51">
        <v>622</v>
      </c>
      <c r="J341" s="51">
        <v>626</v>
      </c>
      <c r="K341" s="51">
        <v>626</v>
      </c>
      <c r="L341" s="51">
        <v>1200</v>
      </c>
      <c r="M341" s="6">
        <f t="shared" ref="M341" si="176">IF(D341="BUY",(K341-F341)*(L341),(F341-K341)*(L341))</f>
        <v>14400</v>
      </c>
      <c r="N341" s="7">
        <f t="shared" ref="N341" si="177">M341/(L341)/F341%</f>
        <v>1.954397394136808</v>
      </c>
    </row>
    <row r="342" spans="1:14" ht="15.75">
      <c r="A342" s="51">
        <v>7</v>
      </c>
      <c r="B342" s="54">
        <v>43301</v>
      </c>
      <c r="C342" s="52" t="s">
        <v>255</v>
      </c>
      <c r="D342" s="51" t="s">
        <v>21</v>
      </c>
      <c r="E342" s="51" t="s">
        <v>365</v>
      </c>
      <c r="F342" s="51">
        <v>1480</v>
      </c>
      <c r="G342" s="51">
        <v>1462</v>
      </c>
      <c r="H342" s="51">
        <v>1492</v>
      </c>
      <c r="I342" s="51">
        <v>1504</v>
      </c>
      <c r="J342" s="51">
        <v>1516</v>
      </c>
      <c r="K342" s="51">
        <v>1492</v>
      </c>
      <c r="L342" s="51">
        <v>500</v>
      </c>
      <c r="M342" s="6">
        <f t="shared" ref="M342" si="178">IF(D342="BUY",(K342-F342)*(L342),(F342-K342)*(L342))</f>
        <v>6000</v>
      </c>
      <c r="N342" s="7">
        <f t="shared" ref="N342" si="179">M342/(L342)/F342%</f>
        <v>0.81081081081081074</v>
      </c>
    </row>
    <row r="343" spans="1:14" ht="15.75">
      <c r="A343" s="51">
        <v>8</v>
      </c>
      <c r="B343" s="54">
        <v>43300</v>
      </c>
      <c r="C343" s="52" t="s">
        <v>255</v>
      </c>
      <c r="D343" s="51" t="s">
        <v>21</v>
      </c>
      <c r="E343" s="51" t="s">
        <v>77</v>
      </c>
      <c r="F343" s="51">
        <v>308.5</v>
      </c>
      <c r="G343" s="51">
        <v>305</v>
      </c>
      <c r="H343" s="51">
        <v>310.5</v>
      </c>
      <c r="I343" s="51">
        <v>312.5</v>
      </c>
      <c r="J343" s="51">
        <v>314.5</v>
      </c>
      <c r="K343" s="51">
        <v>305</v>
      </c>
      <c r="L343" s="51">
        <v>3000</v>
      </c>
      <c r="M343" s="6">
        <f t="shared" ref="M343" si="180">IF(D343="BUY",(K343-F343)*(L343),(F343-K343)*(L343))</f>
        <v>-10500</v>
      </c>
      <c r="N343" s="7">
        <f t="shared" ref="N343" si="181">M343/(L343)/F343%</f>
        <v>-1.1345218800648298</v>
      </c>
    </row>
    <row r="344" spans="1:14" ht="15.75">
      <c r="A344" s="51">
        <v>9</v>
      </c>
      <c r="B344" s="54">
        <v>43299</v>
      </c>
      <c r="C344" s="52" t="s">
        <v>255</v>
      </c>
      <c r="D344" s="51" t="s">
        <v>21</v>
      </c>
      <c r="E344" s="51" t="s">
        <v>60</v>
      </c>
      <c r="F344" s="51">
        <v>238</v>
      </c>
      <c r="G344" s="51">
        <v>234</v>
      </c>
      <c r="H344" s="51">
        <v>240.5</v>
      </c>
      <c r="I344" s="51">
        <v>243</v>
      </c>
      <c r="J344" s="51">
        <v>245.5</v>
      </c>
      <c r="K344" s="51">
        <v>234</v>
      </c>
      <c r="L344" s="51">
        <v>2250</v>
      </c>
      <c r="M344" s="6">
        <f t="shared" ref="M344" si="182">IF(D344="BUY",(K344-F344)*(L344),(F344-K344)*(L344))</f>
        <v>-9000</v>
      </c>
      <c r="N344" s="7">
        <f t="shared" ref="N344" si="183">M344/(L344)/F344%</f>
        <v>-1.680672268907563</v>
      </c>
    </row>
    <row r="345" spans="1:14" ht="15.75">
      <c r="A345" s="51">
        <v>10</v>
      </c>
      <c r="B345" s="54">
        <v>43298</v>
      </c>
      <c r="C345" s="52" t="s">
        <v>255</v>
      </c>
      <c r="D345" s="51" t="s">
        <v>21</v>
      </c>
      <c r="E345" s="51" t="s">
        <v>365</v>
      </c>
      <c r="F345" s="51">
        <v>1435</v>
      </c>
      <c r="G345" s="51">
        <v>1418</v>
      </c>
      <c r="H345" s="51">
        <v>1445</v>
      </c>
      <c r="I345" s="51">
        <v>1455</v>
      </c>
      <c r="J345" s="51">
        <v>1465</v>
      </c>
      <c r="K345" s="51">
        <v>1418</v>
      </c>
      <c r="L345" s="51">
        <v>500</v>
      </c>
      <c r="M345" s="6">
        <f t="shared" ref="M345:M347" si="184">IF(D345="BUY",(K345-F345)*(L345),(F345-K345)*(L345))</f>
        <v>-8500</v>
      </c>
      <c r="N345" s="7">
        <f t="shared" ref="N345:N347" si="185">M345/(L345)/F345%</f>
        <v>-1.1846689895470384</v>
      </c>
    </row>
    <row r="346" spans="1:14" ht="15.75">
      <c r="A346" s="51">
        <v>11</v>
      </c>
      <c r="B346" s="54">
        <v>43298</v>
      </c>
      <c r="C346" s="52" t="s">
        <v>255</v>
      </c>
      <c r="D346" s="51" t="s">
        <v>21</v>
      </c>
      <c r="E346" s="51" t="s">
        <v>59</v>
      </c>
      <c r="F346" s="51">
        <v>640</v>
      </c>
      <c r="G346" s="51">
        <v>632</v>
      </c>
      <c r="H346" s="51">
        <v>645</v>
      </c>
      <c r="I346" s="51">
        <v>650</v>
      </c>
      <c r="J346" s="51">
        <v>655</v>
      </c>
      <c r="K346" s="51">
        <v>644.5</v>
      </c>
      <c r="L346" s="51">
        <v>1000</v>
      </c>
      <c r="M346" s="6">
        <f t="shared" si="184"/>
        <v>4500</v>
      </c>
      <c r="N346" s="7">
        <f t="shared" si="185"/>
        <v>0.703125</v>
      </c>
    </row>
    <row r="347" spans="1:14" ht="15.75">
      <c r="A347" s="51">
        <v>12</v>
      </c>
      <c r="B347" s="54">
        <v>43297</v>
      </c>
      <c r="C347" s="52" t="s">
        <v>255</v>
      </c>
      <c r="D347" s="51" t="s">
        <v>21</v>
      </c>
      <c r="E347" s="51" t="s">
        <v>43</v>
      </c>
      <c r="F347" s="51">
        <v>1370</v>
      </c>
      <c r="G347" s="51">
        <v>1355</v>
      </c>
      <c r="H347" s="51">
        <v>1380</v>
      </c>
      <c r="I347" s="51">
        <v>1390</v>
      </c>
      <c r="J347" s="51">
        <v>1400</v>
      </c>
      <c r="K347" s="51">
        <v>1380</v>
      </c>
      <c r="L347" s="51">
        <v>500</v>
      </c>
      <c r="M347" s="6">
        <f t="shared" si="184"/>
        <v>5000</v>
      </c>
      <c r="N347" s="7">
        <f t="shared" si="185"/>
        <v>0.72992700729927007</v>
      </c>
    </row>
    <row r="348" spans="1:14" ht="15.75">
      <c r="A348" s="51">
        <v>13</v>
      </c>
      <c r="B348" s="54">
        <v>43294</v>
      </c>
      <c r="C348" s="52" t="s">
        <v>255</v>
      </c>
      <c r="D348" s="51" t="s">
        <v>21</v>
      </c>
      <c r="E348" s="51" t="s">
        <v>298</v>
      </c>
      <c r="F348" s="51">
        <v>1246</v>
      </c>
      <c r="G348" s="51">
        <v>1229</v>
      </c>
      <c r="H348" s="51">
        <v>1256</v>
      </c>
      <c r="I348" s="51">
        <v>1266</v>
      </c>
      <c r="J348" s="51">
        <v>1276</v>
      </c>
      <c r="K348" s="51">
        <v>1256</v>
      </c>
      <c r="L348" s="51">
        <v>600</v>
      </c>
      <c r="M348" s="6">
        <f t="shared" ref="M348" si="186">IF(D348="BUY",(K348-F348)*(L348),(F348-K348)*(L348))</f>
        <v>6000</v>
      </c>
      <c r="N348" s="7">
        <f t="shared" ref="N348" si="187">M348/(L348)/F348%</f>
        <v>0.80256821829855529</v>
      </c>
    </row>
    <row r="349" spans="1:14" ht="15.75">
      <c r="A349" s="51">
        <v>14</v>
      </c>
      <c r="B349" s="54">
        <v>43293</v>
      </c>
      <c r="C349" s="52" t="s">
        <v>255</v>
      </c>
      <c r="D349" s="51" t="s">
        <v>21</v>
      </c>
      <c r="E349" s="51" t="s">
        <v>276</v>
      </c>
      <c r="F349" s="51">
        <v>295</v>
      </c>
      <c r="G349" s="51">
        <v>292.5</v>
      </c>
      <c r="H349" s="51">
        <v>296.5</v>
      </c>
      <c r="I349" s="51">
        <v>298</v>
      </c>
      <c r="J349" s="51">
        <v>299.5</v>
      </c>
      <c r="K349" s="51">
        <v>299.5</v>
      </c>
      <c r="L349" s="51">
        <v>4500</v>
      </c>
      <c r="M349" s="6">
        <f t="shared" ref="M349" si="188">IF(D349="BUY",(K349-F349)*(L349),(F349-K349)*(L349))</f>
        <v>20250</v>
      </c>
      <c r="N349" s="7">
        <f t="shared" ref="N349" si="189">M349/(L349)/F349%</f>
        <v>1.5254237288135593</v>
      </c>
    </row>
    <row r="350" spans="1:14" ht="15.75">
      <c r="A350" s="51">
        <v>15</v>
      </c>
      <c r="B350" s="54">
        <v>43292</v>
      </c>
      <c r="C350" s="52" t="s">
        <v>255</v>
      </c>
      <c r="D350" s="51" t="s">
        <v>21</v>
      </c>
      <c r="E350" s="51" t="s">
        <v>271</v>
      </c>
      <c r="F350" s="51">
        <v>1942</v>
      </c>
      <c r="G350" s="51">
        <v>1925</v>
      </c>
      <c r="H350" s="51">
        <v>1952</v>
      </c>
      <c r="I350" s="51">
        <v>1962</v>
      </c>
      <c r="J350" s="51">
        <v>1972</v>
      </c>
      <c r="K350" s="51">
        <v>1992</v>
      </c>
      <c r="L350" s="51">
        <v>500</v>
      </c>
      <c r="M350" s="6">
        <f t="shared" ref="M350" si="190">IF(D350="BUY",(K350-F350)*(L350),(F350-K350)*(L350))</f>
        <v>25000</v>
      </c>
      <c r="N350" s="7">
        <f t="shared" ref="N350" si="191">M350/(L350)/F350%</f>
        <v>2.5746652935118433</v>
      </c>
    </row>
    <row r="351" spans="1:14" ht="15.75">
      <c r="A351" s="51">
        <v>16</v>
      </c>
      <c r="B351" s="54">
        <v>43290</v>
      </c>
      <c r="C351" s="52" t="s">
        <v>255</v>
      </c>
      <c r="D351" s="51" t="s">
        <v>21</v>
      </c>
      <c r="E351" s="51" t="s">
        <v>52</v>
      </c>
      <c r="F351" s="51">
        <v>263</v>
      </c>
      <c r="G351" s="51">
        <v>259.5</v>
      </c>
      <c r="H351" s="51">
        <v>265</v>
      </c>
      <c r="I351" s="51">
        <v>267</v>
      </c>
      <c r="J351" s="51">
        <v>269</v>
      </c>
      <c r="K351" s="51">
        <v>267</v>
      </c>
      <c r="L351" s="51">
        <v>3000</v>
      </c>
      <c r="M351" s="6">
        <f t="shared" ref="M351" si="192">IF(D351="BUY",(K351-F351)*(L351),(F351-K351)*(L351))</f>
        <v>12000</v>
      </c>
      <c r="N351" s="7">
        <f t="shared" ref="N351" si="193">M351/(L351)/F351%</f>
        <v>1.5209125475285172</v>
      </c>
    </row>
    <row r="352" spans="1:14" ht="15.75">
      <c r="A352" s="51">
        <v>17</v>
      </c>
      <c r="B352" s="54">
        <v>43287</v>
      </c>
      <c r="C352" s="52" t="s">
        <v>255</v>
      </c>
      <c r="D352" s="51" t="s">
        <v>21</v>
      </c>
      <c r="E352" s="51" t="s">
        <v>51</v>
      </c>
      <c r="F352" s="51">
        <v>116</v>
      </c>
      <c r="G352" s="51">
        <v>114</v>
      </c>
      <c r="H352" s="51">
        <v>117</v>
      </c>
      <c r="I352" s="51">
        <v>118</v>
      </c>
      <c r="J352" s="51">
        <v>119</v>
      </c>
      <c r="K352" s="51">
        <v>116.95</v>
      </c>
      <c r="L352" s="51">
        <v>4000</v>
      </c>
      <c r="M352" s="6">
        <f t="shared" ref="M352" si="194">IF(D352="BUY",(K352-F352)*(L352),(F352-K352)*(L352))</f>
        <v>3800.0000000000114</v>
      </c>
      <c r="N352" s="7">
        <f t="shared" ref="N352" si="195">M352/(L352)/F352%</f>
        <v>0.81896551724138178</v>
      </c>
    </row>
    <row r="353" spans="1:14" ht="15.75">
      <c r="A353" s="51">
        <v>18</v>
      </c>
      <c r="B353" s="54">
        <v>43286</v>
      </c>
      <c r="C353" s="52" t="s">
        <v>255</v>
      </c>
      <c r="D353" s="51" t="s">
        <v>21</v>
      </c>
      <c r="E353" s="51" t="s">
        <v>260</v>
      </c>
      <c r="F353" s="51">
        <v>2326</v>
      </c>
      <c r="G353" s="51">
        <v>9185</v>
      </c>
      <c r="H353" s="51">
        <v>2400</v>
      </c>
      <c r="I353" s="51">
        <v>2470</v>
      </c>
      <c r="J353" s="51">
        <v>2540</v>
      </c>
      <c r="K353" s="51">
        <v>2400</v>
      </c>
      <c r="L353" s="51">
        <v>75</v>
      </c>
      <c r="M353" s="6">
        <f t="shared" ref="M353" si="196">IF(D353="BUY",(K353-F353)*(L353),(F353-K353)*(L353))</f>
        <v>5550</v>
      </c>
      <c r="N353" s="7">
        <f t="shared" ref="N353" si="197">M353/(L353)/F353%</f>
        <v>3.1814273430782456</v>
      </c>
    </row>
    <row r="354" spans="1:14" ht="15.75">
      <c r="A354" s="51">
        <v>19</v>
      </c>
      <c r="B354" s="54">
        <v>43284</v>
      </c>
      <c r="C354" s="52" t="s">
        <v>255</v>
      </c>
      <c r="D354" s="51" t="s">
        <v>21</v>
      </c>
      <c r="E354" s="51" t="s">
        <v>167</v>
      </c>
      <c r="F354" s="51">
        <v>555</v>
      </c>
      <c r="G354" s="51">
        <v>549</v>
      </c>
      <c r="H354" s="51">
        <v>559</v>
      </c>
      <c r="I354" s="51">
        <v>563</v>
      </c>
      <c r="J354" s="51">
        <v>567</v>
      </c>
      <c r="K354" s="51">
        <v>567</v>
      </c>
      <c r="L354" s="51">
        <v>1400</v>
      </c>
      <c r="M354" s="6">
        <f t="shared" ref="M354" si="198">IF(D354="BUY",(K354-F354)*(L354),(F354-K354)*(L354))</f>
        <v>16800</v>
      </c>
      <c r="N354" s="7">
        <f t="shared" ref="N354" si="199">M354/(L354)/F354%</f>
        <v>2.1621621621621623</v>
      </c>
    </row>
    <row r="355" spans="1:14">
      <c r="A355" s="8" t="s">
        <v>24</v>
      </c>
      <c r="B355" s="9"/>
      <c r="C355" s="10"/>
      <c r="D355" s="11"/>
      <c r="E355" s="12"/>
      <c r="F355" s="12"/>
      <c r="G355" s="13"/>
      <c r="H355" s="12"/>
      <c r="I355" s="12"/>
      <c r="J355" s="12"/>
      <c r="K355" s="14"/>
      <c r="N355" s="48"/>
    </row>
    <row r="356" spans="1:14" ht="15.75">
      <c r="A356" s="8" t="s">
        <v>25</v>
      </c>
      <c r="B356" s="17"/>
      <c r="C356" s="10"/>
      <c r="D356" s="11"/>
      <c r="E356" s="12"/>
      <c r="F356" s="12"/>
      <c r="G356" s="13"/>
      <c r="H356" s="12"/>
      <c r="I356" s="12"/>
      <c r="J356" s="12"/>
      <c r="K356" s="14"/>
    </row>
    <row r="357" spans="1:14" ht="15.75">
      <c r="A357" s="8" t="s">
        <v>25</v>
      </c>
      <c r="B357" s="17"/>
      <c r="C357" s="18"/>
      <c r="D357" s="19"/>
      <c r="E357" s="20"/>
      <c r="F357" s="20"/>
      <c r="G357" s="21"/>
      <c r="H357" s="20"/>
      <c r="I357" s="20"/>
      <c r="J357" s="20"/>
      <c r="L357" s="15"/>
      <c r="M357" s="1"/>
      <c r="N357" s="1"/>
    </row>
    <row r="358" spans="1:14" ht="16.5" thickBot="1">
      <c r="A358" s="18"/>
      <c r="B358" s="17"/>
      <c r="C358" s="20"/>
      <c r="D358" s="20"/>
      <c r="E358" s="20"/>
      <c r="F358" s="22"/>
      <c r="G358" s="23"/>
      <c r="H358" s="24" t="s">
        <v>26</v>
      </c>
      <c r="I358" s="24"/>
      <c r="J358" s="25"/>
      <c r="K358" s="25"/>
      <c r="L358" s="15"/>
      <c r="N358" s="15"/>
    </row>
    <row r="359" spans="1:14" ht="15.75">
      <c r="A359" s="18"/>
      <c r="B359" s="17"/>
      <c r="C359" s="180" t="s">
        <v>27</v>
      </c>
      <c r="D359" s="180"/>
      <c r="E359" s="26">
        <v>19</v>
      </c>
      <c r="F359" s="27">
        <f>F360+F361+F362+F363+F364+F365</f>
        <v>99.999999999999986</v>
      </c>
      <c r="G359" s="20">
        <v>19</v>
      </c>
      <c r="H359" s="28">
        <f>G360/G359%</f>
        <v>73.684210526315795</v>
      </c>
      <c r="I359" s="28"/>
      <c r="J359" s="28"/>
      <c r="K359" s="29"/>
      <c r="L359" s="15"/>
      <c r="M359" s="1"/>
      <c r="N359" s="15"/>
    </row>
    <row r="360" spans="1:14" ht="15.75">
      <c r="A360" s="18"/>
      <c r="B360" s="17"/>
      <c r="C360" s="181" t="s">
        <v>28</v>
      </c>
      <c r="D360" s="181"/>
      <c r="E360" s="30">
        <v>14</v>
      </c>
      <c r="F360" s="31">
        <f>(E360/E359)*100</f>
        <v>73.68421052631578</v>
      </c>
      <c r="G360" s="20">
        <v>14</v>
      </c>
      <c r="H360" s="25"/>
      <c r="I360" s="25"/>
      <c r="J360" s="20"/>
      <c r="K360" s="25"/>
      <c r="L360" s="1"/>
    </row>
    <row r="361" spans="1:14" ht="15.75">
      <c r="A361" s="32"/>
      <c r="B361" s="17"/>
      <c r="C361" s="181" t="s">
        <v>30</v>
      </c>
      <c r="D361" s="181"/>
      <c r="E361" s="30">
        <v>0</v>
      </c>
      <c r="F361" s="31">
        <f>(E361/E359)*100</f>
        <v>0</v>
      </c>
      <c r="G361" s="33"/>
      <c r="H361" s="20"/>
      <c r="I361" s="20"/>
      <c r="J361" s="20"/>
      <c r="K361" s="25"/>
      <c r="L361" s="15"/>
    </row>
    <row r="362" spans="1:14" ht="15.75">
      <c r="A362" s="32"/>
      <c r="B362" s="17"/>
      <c r="C362" s="181" t="s">
        <v>31</v>
      </c>
      <c r="D362" s="181"/>
      <c r="E362" s="30">
        <v>0</v>
      </c>
      <c r="F362" s="31">
        <f>(E362/E359)*100</f>
        <v>0</v>
      </c>
      <c r="G362" s="33"/>
      <c r="H362" s="20"/>
      <c r="I362" s="20"/>
      <c r="J362" s="20"/>
      <c r="K362" s="25"/>
      <c r="L362" s="15"/>
    </row>
    <row r="363" spans="1:14" ht="15.75">
      <c r="A363" s="32"/>
      <c r="B363" s="17"/>
      <c r="C363" s="181" t="s">
        <v>32</v>
      </c>
      <c r="D363" s="181"/>
      <c r="E363" s="30">
        <v>5</v>
      </c>
      <c r="F363" s="31">
        <f>(E363/E359)*100</f>
        <v>26.315789473684209</v>
      </c>
      <c r="G363" s="33"/>
      <c r="H363" s="20" t="s">
        <v>33</v>
      </c>
      <c r="I363" s="20"/>
      <c r="J363" s="25"/>
      <c r="K363" s="25"/>
      <c r="L363" s="15"/>
      <c r="M363" s="20" t="s">
        <v>29</v>
      </c>
    </row>
    <row r="364" spans="1:14" ht="15.75">
      <c r="A364" s="32"/>
      <c r="B364" s="17"/>
      <c r="C364" s="181" t="s">
        <v>34</v>
      </c>
      <c r="D364" s="181"/>
      <c r="E364" s="30">
        <v>0</v>
      </c>
      <c r="F364" s="31">
        <f>(E364/E359)*100</f>
        <v>0</v>
      </c>
      <c r="G364" s="33"/>
      <c r="H364" s="20"/>
      <c r="I364" s="20"/>
      <c r="J364" s="25"/>
      <c r="M364" s="15"/>
      <c r="N364" s="15"/>
    </row>
    <row r="365" spans="1:14" ht="16.5" thickBot="1">
      <c r="A365" s="32"/>
      <c r="B365" s="17"/>
      <c r="C365" s="182" t="s">
        <v>35</v>
      </c>
      <c r="D365" s="182"/>
      <c r="E365" s="34"/>
      <c r="F365" s="35">
        <f>(E365/E359)*100</f>
        <v>0</v>
      </c>
      <c r="G365" s="33"/>
      <c r="H365" s="20"/>
      <c r="I365" s="20"/>
      <c r="J365" s="29"/>
      <c r="K365" s="25"/>
      <c r="L365" s="15"/>
      <c r="N365" s="15"/>
    </row>
    <row r="366" spans="1:14" ht="15.75">
      <c r="A366" s="37" t="s">
        <v>36</v>
      </c>
      <c r="B366" s="9"/>
      <c r="C366" s="10"/>
      <c r="D366" s="10"/>
      <c r="E366" s="12"/>
      <c r="F366" s="12"/>
      <c r="G366" s="13"/>
      <c r="H366" s="38"/>
      <c r="I366" s="38"/>
      <c r="J366" s="38"/>
      <c r="L366" s="1"/>
      <c r="M366" s="15"/>
      <c r="N366" s="36"/>
    </row>
    <row r="367" spans="1:14" ht="15.75">
      <c r="A367" s="11" t="s">
        <v>37</v>
      </c>
      <c r="B367" s="9"/>
      <c r="C367" s="39"/>
      <c r="D367" s="40"/>
      <c r="E367" s="10"/>
      <c r="F367" s="38"/>
      <c r="G367" s="13"/>
      <c r="H367" s="38"/>
      <c r="I367" s="38"/>
      <c r="J367" s="38"/>
      <c r="K367" s="12"/>
      <c r="L367" s="15"/>
      <c r="M367" s="36"/>
      <c r="N367" s="18"/>
    </row>
    <row r="368" spans="1:14" ht="15.75">
      <c r="A368" s="11" t="s">
        <v>38</v>
      </c>
      <c r="B368" s="9"/>
      <c r="C368" s="10"/>
      <c r="D368" s="40"/>
      <c r="E368" s="10"/>
      <c r="F368" s="38"/>
      <c r="G368" s="13"/>
      <c r="H368" s="41"/>
      <c r="I368" s="41"/>
      <c r="J368" s="41"/>
      <c r="K368" s="12"/>
      <c r="L368" s="15"/>
      <c r="M368" s="18"/>
    </row>
    <row r="369" spans="1:14" ht="15.75">
      <c r="A369" s="11" t="s">
        <v>39</v>
      </c>
      <c r="B369" s="39"/>
      <c r="C369" s="10"/>
      <c r="D369" s="40"/>
      <c r="E369" s="10"/>
      <c r="F369" s="38"/>
      <c r="G369" s="42"/>
      <c r="H369" s="41"/>
      <c r="I369" s="41"/>
      <c r="J369" s="41"/>
      <c r="K369" s="12"/>
      <c r="L369" s="15"/>
      <c r="M369" s="15"/>
      <c r="N369" s="15"/>
    </row>
    <row r="370" spans="1:14" ht="15.75">
      <c r="A370" s="11" t="s">
        <v>40</v>
      </c>
      <c r="B370" s="32"/>
      <c r="C370" s="10"/>
      <c r="D370" s="43"/>
      <c r="E370" s="38"/>
      <c r="F370" s="38"/>
      <c r="G370" s="42"/>
      <c r="H370" s="41"/>
      <c r="I370" s="41"/>
      <c r="J370" s="41"/>
      <c r="K370" s="38"/>
      <c r="L370" s="15"/>
      <c r="M370" s="15"/>
      <c r="N370" s="15"/>
    </row>
    <row r="371" spans="1:14" ht="15.75" thickBot="1"/>
    <row r="372" spans="1:14" ht="15.75" thickBot="1">
      <c r="A372" s="183" t="s">
        <v>0</v>
      </c>
      <c r="B372" s="183"/>
      <c r="C372" s="183"/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</row>
    <row r="373" spans="1:14" ht="15.75" thickBot="1">
      <c r="A373" s="183"/>
      <c r="B373" s="183"/>
      <c r="C373" s="18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</row>
    <row r="374" spans="1:14">
      <c r="A374" s="183"/>
      <c r="B374" s="183"/>
      <c r="C374" s="183"/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</row>
    <row r="375" spans="1:14" ht="15.75">
      <c r="A375" s="192" t="s">
        <v>1</v>
      </c>
      <c r="B375" s="192"/>
      <c r="C375" s="192"/>
      <c r="D375" s="192"/>
      <c r="E375" s="192"/>
      <c r="F375" s="192"/>
      <c r="G375" s="192"/>
      <c r="H375" s="192"/>
      <c r="I375" s="192"/>
      <c r="J375" s="192"/>
      <c r="K375" s="192"/>
      <c r="L375" s="192"/>
      <c r="M375" s="192"/>
      <c r="N375" s="192"/>
    </row>
    <row r="376" spans="1:14" ht="15.75">
      <c r="A376" s="192" t="s">
        <v>2</v>
      </c>
      <c r="B376" s="192"/>
      <c r="C376" s="192"/>
      <c r="D376" s="192"/>
      <c r="E376" s="192"/>
      <c r="F376" s="192"/>
      <c r="G376" s="192"/>
      <c r="H376" s="192"/>
      <c r="I376" s="192"/>
      <c r="J376" s="192"/>
      <c r="K376" s="192"/>
      <c r="L376" s="192"/>
      <c r="M376" s="192"/>
      <c r="N376" s="192"/>
    </row>
    <row r="377" spans="1:14" ht="16.5" thickBot="1">
      <c r="A377" s="185" t="s">
        <v>3</v>
      </c>
      <c r="B377" s="185"/>
      <c r="C377" s="185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5"/>
    </row>
    <row r="378" spans="1:14" ht="15.75">
      <c r="A378" s="186" t="s">
        <v>355</v>
      </c>
      <c r="B378" s="186"/>
      <c r="C378" s="186"/>
      <c r="D378" s="186"/>
      <c r="E378" s="186"/>
      <c r="F378" s="186"/>
      <c r="G378" s="186"/>
      <c r="H378" s="186"/>
      <c r="I378" s="186"/>
      <c r="J378" s="186"/>
      <c r="K378" s="186"/>
      <c r="L378" s="186"/>
      <c r="M378" s="186"/>
      <c r="N378" s="186"/>
    </row>
    <row r="379" spans="1:14" ht="15.75">
      <c r="A379" s="186" t="s">
        <v>5</v>
      </c>
      <c r="B379" s="186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6"/>
    </row>
    <row r="380" spans="1:14">
      <c r="A380" s="187" t="s">
        <v>6</v>
      </c>
      <c r="B380" s="188" t="s">
        <v>7</v>
      </c>
      <c r="C380" s="188" t="s">
        <v>8</v>
      </c>
      <c r="D380" s="187" t="s">
        <v>9</v>
      </c>
      <c r="E380" s="187" t="s">
        <v>10</v>
      </c>
      <c r="F380" s="188" t="s">
        <v>11</v>
      </c>
      <c r="G380" s="188" t="s">
        <v>12</v>
      </c>
      <c r="H380" s="189" t="s">
        <v>13</v>
      </c>
      <c r="I380" s="189" t="s">
        <v>14</v>
      </c>
      <c r="J380" s="189" t="s">
        <v>15</v>
      </c>
      <c r="K380" s="190" t="s">
        <v>16</v>
      </c>
      <c r="L380" s="188" t="s">
        <v>17</v>
      </c>
      <c r="M380" s="188" t="s">
        <v>18</v>
      </c>
      <c r="N380" s="188" t="s">
        <v>19</v>
      </c>
    </row>
    <row r="381" spans="1:14" ht="16.5" customHeight="1">
      <c r="A381" s="187"/>
      <c r="B381" s="188"/>
      <c r="C381" s="188"/>
      <c r="D381" s="187"/>
      <c r="E381" s="187"/>
      <c r="F381" s="188"/>
      <c r="G381" s="188"/>
      <c r="H381" s="188"/>
      <c r="I381" s="188"/>
      <c r="J381" s="188"/>
      <c r="K381" s="191"/>
      <c r="L381" s="188"/>
      <c r="M381" s="188"/>
      <c r="N381" s="188"/>
    </row>
    <row r="382" spans="1:14" ht="15.75">
      <c r="A382" s="51">
        <v>1</v>
      </c>
      <c r="B382" s="54">
        <v>43280</v>
      </c>
      <c r="C382" s="52" t="s">
        <v>255</v>
      </c>
      <c r="D382" s="51" t="s">
        <v>21</v>
      </c>
      <c r="E382" s="51" t="s">
        <v>302</v>
      </c>
      <c r="F382" s="51">
        <v>207</v>
      </c>
      <c r="G382" s="51">
        <v>203</v>
      </c>
      <c r="H382" s="51">
        <v>209</v>
      </c>
      <c r="I382" s="51">
        <v>2011</v>
      </c>
      <c r="J382" s="51">
        <v>213</v>
      </c>
      <c r="K382" s="51">
        <v>203</v>
      </c>
      <c r="L382" s="51">
        <v>2500</v>
      </c>
      <c r="M382" s="6">
        <f t="shared" ref="M382:M383" si="200">IF(D382="BUY",(K382-F382)*(L382),(F382-K382)*(L382))</f>
        <v>-10000</v>
      </c>
      <c r="N382" s="7">
        <f t="shared" ref="N382:N383" si="201">M382/(L382)/F382%</f>
        <v>-1.9323671497584543</v>
      </c>
    </row>
    <row r="383" spans="1:14" ht="15.75">
      <c r="A383" s="51">
        <v>2</v>
      </c>
      <c r="B383" s="54">
        <v>43277</v>
      </c>
      <c r="C383" s="52" t="s">
        <v>255</v>
      </c>
      <c r="D383" s="51" t="s">
        <v>21</v>
      </c>
      <c r="E383" s="51" t="s">
        <v>271</v>
      </c>
      <c r="F383" s="51">
        <v>1840</v>
      </c>
      <c r="G383" s="51">
        <v>1822</v>
      </c>
      <c r="H383" s="51">
        <v>1850</v>
      </c>
      <c r="I383" s="51">
        <v>1860</v>
      </c>
      <c r="J383" s="51">
        <v>1870</v>
      </c>
      <c r="K383" s="51">
        <v>1860</v>
      </c>
      <c r="L383" s="51">
        <v>500</v>
      </c>
      <c r="M383" s="6">
        <f t="shared" si="200"/>
        <v>10000</v>
      </c>
      <c r="N383" s="7">
        <f t="shared" si="201"/>
        <v>1.0869565217391306</v>
      </c>
    </row>
    <row r="384" spans="1:14" ht="15.75">
      <c r="A384" s="51">
        <v>3</v>
      </c>
      <c r="B384" s="54">
        <v>43273</v>
      </c>
      <c r="C384" s="52" t="s">
        <v>255</v>
      </c>
      <c r="D384" s="51" t="s">
        <v>21</v>
      </c>
      <c r="E384" s="51" t="s">
        <v>241</v>
      </c>
      <c r="F384" s="51">
        <v>135.5</v>
      </c>
      <c r="G384" s="51">
        <v>133.5</v>
      </c>
      <c r="H384" s="51">
        <v>136.5</v>
      </c>
      <c r="I384" s="51">
        <v>137.5</v>
      </c>
      <c r="J384" s="51">
        <v>138.5</v>
      </c>
      <c r="K384" s="51">
        <v>136.5</v>
      </c>
      <c r="L384" s="51">
        <v>7000</v>
      </c>
      <c r="M384" s="6">
        <f t="shared" ref="M384" si="202">IF(D384="BUY",(K384-F384)*(L384),(F384-K384)*(L384))</f>
        <v>7000</v>
      </c>
      <c r="N384" s="7">
        <f t="shared" ref="N384" si="203">M384/(L384)/F384%</f>
        <v>0.73800738007380073</v>
      </c>
    </row>
    <row r="385" spans="1:14" ht="15.75">
      <c r="A385" s="51">
        <v>4</v>
      </c>
      <c r="B385" s="54">
        <v>43272</v>
      </c>
      <c r="C385" s="52" t="s">
        <v>255</v>
      </c>
      <c r="D385" s="51" t="s">
        <v>21</v>
      </c>
      <c r="E385" s="51" t="s">
        <v>64</v>
      </c>
      <c r="F385" s="51">
        <v>76.5</v>
      </c>
      <c r="G385" s="51">
        <v>75</v>
      </c>
      <c r="H385" s="51">
        <v>77.5</v>
      </c>
      <c r="I385" s="51">
        <v>78.5</v>
      </c>
      <c r="J385" s="51">
        <v>79.5</v>
      </c>
      <c r="K385" s="51">
        <v>75</v>
      </c>
      <c r="L385" s="51">
        <v>7000</v>
      </c>
      <c r="M385" s="6">
        <f t="shared" ref="M385" si="204">IF(D385="BUY",(K385-F385)*(L385),(F385-K385)*(L385))</f>
        <v>-10500</v>
      </c>
      <c r="N385" s="7">
        <f t="shared" ref="N385" si="205">M385/(L385)/F385%</f>
        <v>-1.9607843137254901</v>
      </c>
    </row>
    <row r="386" spans="1:14" ht="15.75">
      <c r="A386" s="51">
        <v>5</v>
      </c>
      <c r="B386" s="54">
        <v>43271</v>
      </c>
      <c r="C386" s="52" t="s">
        <v>255</v>
      </c>
      <c r="D386" s="51" t="s">
        <v>21</v>
      </c>
      <c r="E386" s="51" t="s">
        <v>353</v>
      </c>
      <c r="F386" s="51">
        <v>414</v>
      </c>
      <c r="G386" s="51">
        <v>400</v>
      </c>
      <c r="H386" s="51">
        <v>422</v>
      </c>
      <c r="I386" s="51">
        <v>430</v>
      </c>
      <c r="J386" s="51">
        <v>438</v>
      </c>
      <c r="K386" s="51">
        <v>422</v>
      </c>
      <c r="L386" s="51">
        <v>750</v>
      </c>
      <c r="M386" s="6">
        <f t="shared" ref="M386" si="206">IF(D386="BUY",(K386-F386)*(L386),(F386-K386)*(L386))</f>
        <v>6000</v>
      </c>
      <c r="N386" s="7">
        <f t="shared" ref="N386" si="207">M386/(L386)/F386%</f>
        <v>1.9323671497584543</v>
      </c>
    </row>
    <row r="387" spans="1:14" ht="15.75">
      <c r="A387" s="51">
        <v>6</v>
      </c>
      <c r="B387" s="54">
        <v>43270</v>
      </c>
      <c r="C387" s="52" t="s">
        <v>255</v>
      </c>
      <c r="D387" s="51" t="s">
        <v>47</v>
      </c>
      <c r="E387" s="51" t="s">
        <v>241</v>
      </c>
      <c r="F387" s="51">
        <v>137</v>
      </c>
      <c r="G387" s="51">
        <v>138.30000000000001</v>
      </c>
      <c r="H387" s="51">
        <v>136.30000000000001</v>
      </c>
      <c r="I387" s="51">
        <v>135.6</v>
      </c>
      <c r="J387" s="51">
        <v>135</v>
      </c>
      <c r="K387" s="51">
        <v>136.30000000000001</v>
      </c>
      <c r="L387" s="51">
        <v>7000</v>
      </c>
      <c r="M387" s="6">
        <f t="shared" ref="M387" si="208">IF(D387="BUY",(K387-F387)*(L387),(F387-K387)*(L387))</f>
        <v>4899.99999999992</v>
      </c>
      <c r="N387" s="7">
        <f t="shared" ref="N387" si="209">M387/(L387)/F387%</f>
        <v>0.51094890510948066</v>
      </c>
    </row>
    <row r="388" spans="1:14" ht="15.75">
      <c r="A388" s="51">
        <v>7</v>
      </c>
      <c r="B388" s="54">
        <v>43269</v>
      </c>
      <c r="C388" s="52" t="s">
        <v>255</v>
      </c>
      <c r="D388" s="51" t="s">
        <v>21</v>
      </c>
      <c r="E388" s="51" t="s">
        <v>120</v>
      </c>
      <c r="F388" s="51">
        <v>293.5</v>
      </c>
      <c r="G388" s="51">
        <v>288.5</v>
      </c>
      <c r="H388" s="51">
        <v>295.5</v>
      </c>
      <c r="I388" s="51">
        <v>297.5</v>
      </c>
      <c r="J388" s="51">
        <v>299.5</v>
      </c>
      <c r="K388" s="51">
        <v>288.5</v>
      </c>
      <c r="L388" s="51">
        <v>2750</v>
      </c>
      <c r="M388" s="6">
        <f t="shared" ref="M388" si="210">IF(D388="BUY",(K388-F388)*(L388),(F388-K388)*(L388))</f>
        <v>-13750</v>
      </c>
      <c r="N388" s="7">
        <f t="shared" ref="N388" si="211">M388/(L388)/F388%</f>
        <v>-1.7035775127768313</v>
      </c>
    </row>
    <row r="389" spans="1:14" ht="15.75">
      <c r="A389" s="51">
        <v>8</v>
      </c>
      <c r="B389" s="54">
        <v>43265</v>
      </c>
      <c r="C389" s="52" t="s">
        <v>255</v>
      </c>
      <c r="D389" s="51" t="s">
        <v>21</v>
      </c>
      <c r="E389" s="51" t="s">
        <v>347</v>
      </c>
      <c r="F389" s="51">
        <v>557</v>
      </c>
      <c r="G389" s="51">
        <v>549</v>
      </c>
      <c r="H389" s="51">
        <v>562</v>
      </c>
      <c r="I389" s="51">
        <v>557</v>
      </c>
      <c r="J389" s="51">
        <v>572</v>
      </c>
      <c r="K389" s="51">
        <v>562</v>
      </c>
      <c r="L389" s="51">
        <v>1100</v>
      </c>
      <c r="M389" s="6">
        <f t="shared" ref="M389" si="212">IF(D389="BUY",(K389-F389)*(L389),(F389-K389)*(L389))</f>
        <v>5500</v>
      </c>
      <c r="N389" s="7">
        <f t="shared" ref="N389" si="213">M389/(L389)/F389%</f>
        <v>0.89766606822262118</v>
      </c>
    </row>
    <row r="390" spans="1:14" ht="15.75">
      <c r="A390" s="51">
        <v>9</v>
      </c>
      <c r="B390" s="54">
        <v>43264</v>
      </c>
      <c r="C390" s="52" t="s">
        <v>255</v>
      </c>
      <c r="D390" s="51" t="s">
        <v>21</v>
      </c>
      <c r="E390" s="51" t="s">
        <v>67</v>
      </c>
      <c r="F390" s="51">
        <v>244</v>
      </c>
      <c r="G390" s="51">
        <v>241</v>
      </c>
      <c r="H390" s="51">
        <v>245.5</v>
      </c>
      <c r="I390" s="51">
        <v>247</v>
      </c>
      <c r="J390" s="51">
        <v>248.5</v>
      </c>
      <c r="K390" s="51">
        <v>245.5</v>
      </c>
      <c r="L390" s="51">
        <v>3500</v>
      </c>
      <c r="M390" s="6">
        <f t="shared" ref="M390" si="214">IF(D390="BUY",(K390-F390)*(L390),(F390-K390)*(L390))</f>
        <v>5250</v>
      </c>
      <c r="N390" s="7">
        <f t="shared" ref="N390" si="215">M390/(L390)/F390%</f>
        <v>0.61475409836065575</v>
      </c>
    </row>
    <row r="391" spans="1:14" ht="15.75">
      <c r="A391" s="51">
        <v>10</v>
      </c>
      <c r="B391" s="54">
        <v>43263</v>
      </c>
      <c r="C391" s="52" t="s">
        <v>255</v>
      </c>
      <c r="D391" s="51" t="s">
        <v>21</v>
      </c>
      <c r="E391" s="51" t="s">
        <v>87</v>
      </c>
      <c r="F391" s="51">
        <v>271</v>
      </c>
      <c r="G391" s="51">
        <v>266</v>
      </c>
      <c r="H391" s="51">
        <v>274</v>
      </c>
      <c r="I391" s="51">
        <v>277</v>
      </c>
      <c r="J391" s="51">
        <v>280</v>
      </c>
      <c r="K391" s="51">
        <v>273</v>
      </c>
      <c r="L391" s="51">
        <v>2400</v>
      </c>
      <c r="M391" s="6">
        <f t="shared" ref="M391" si="216">IF(D391="BUY",(K391-F391)*(L391),(F391-K391)*(L391))</f>
        <v>4800</v>
      </c>
      <c r="N391" s="7">
        <f t="shared" ref="N391" si="217">M391/(L391)/F391%</f>
        <v>0.73800738007380073</v>
      </c>
    </row>
    <row r="392" spans="1:14" ht="15.75">
      <c r="A392" s="51">
        <v>11</v>
      </c>
      <c r="B392" s="54">
        <v>43258</v>
      </c>
      <c r="C392" s="52" t="s">
        <v>255</v>
      </c>
      <c r="D392" s="51" t="s">
        <v>21</v>
      </c>
      <c r="E392" s="51" t="s">
        <v>353</v>
      </c>
      <c r="F392" s="51">
        <v>422</v>
      </c>
      <c r="G392" s="51">
        <v>408</v>
      </c>
      <c r="H392" s="51">
        <v>430</v>
      </c>
      <c r="I392" s="51">
        <v>437</v>
      </c>
      <c r="J392" s="51">
        <v>444</v>
      </c>
      <c r="K392" s="51">
        <v>430</v>
      </c>
      <c r="L392" s="51">
        <v>750</v>
      </c>
      <c r="M392" s="6">
        <f t="shared" ref="M392" si="218">IF(D392="BUY",(K392-F392)*(L392),(F392-K392)*(L392))</f>
        <v>6000</v>
      </c>
      <c r="N392" s="7">
        <f t="shared" ref="N392" si="219">M392/(L392)/F392%</f>
        <v>1.8957345971563981</v>
      </c>
    </row>
    <row r="393" spans="1:14" ht="15.75">
      <c r="A393" s="51">
        <v>12</v>
      </c>
      <c r="B393" s="54">
        <v>43258</v>
      </c>
      <c r="C393" s="52" t="s">
        <v>255</v>
      </c>
      <c r="D393" s="51" t="s">
        <v>21</v>
      </c>
      <c r="E393" s="51" t="s">
        <v>57</v>
      </c>
      <c r="F393" s="51">
        <v>547</v>
      </c>
      <c r="G393" s="51">
        <v>540</v>
      </c>
      <c r="H393" s="51">
        <v>551</v>
      </c>
      <c r="I393" s="51">
        <v>555</v>
      </c>
      <c r="J393" s="51">
        <v>559</v>
      </c>
      <c r="K393" s="51">
        <v>551</v>
      </c>
      <c r="L393" s="51">
        <v>1200</v>
      </c>
      <c r="M393" s="6">
        <f t="shared" ref="M393" si="220">IF(D393="BUY",(K393-F393)*(L393),(F393-K393)*(L393))</f>
        <v>4800</v>
      </c>
      <c r="N393" s="7">
        <f t="shared" ref="N393" si="221">M393/(L393)/F393%</f>
        <v>0.73126142595978061</v>
      </c>
    </row>
    <row r="394" spans="1:14" ht="15.75">
      <c r="A394" s="51">
        <v>13</v>
      </c>
      <c r="B394" s="54">
        <v>43257</v>
      </c>
      <c r="C394" s="52" t="s">
        <v>255</v>
      </c>
      <c r="D394" s="51" t="s">
        <v>21</v>
      </c>
      <c r="E394" s="51" t="s">
        <v>53</v>
      </c>
      <c r="F394" s="51">
        <v>85</v>
      </c>
      <c r="G394" s="51">
        <v>83</v>
      </c>
      <c r="H394" s="51">
        <v>86</v>
      </c>
      <c r="I394" s="51">
        <v>87</v>
      </c>
      <c r="J394" s="51">
        <v>88</v>
      </c>
      <c r="K394" s="51">
        <v>86</v>
      </c>
      <c r="L394" s="51">
        <v>3500</v>
      </c>
      <c r="M394" s="6">
        <f t="shared" ref="M394" si="222">IF(D394="BUY",(K394-F394)*(L394),(F394-K394)*(L394))</f>
        <v>3500</v>
      </c>
      <c r="N394" s="7">
        <f t="shared" ref="N394" si="223">M394/(L394)/F394%</f>
        <v>1.1764705882352942</v>
      </c>
    </row>
    <row r="395" spans="1:14" ht="15.75">
      <c r="A395" s="51">
        <v>14</v>
      </c>
      <c r="B395" s="54">
        <v>43256</v>
      </c>
      <c r="C395" s="52" t="s">
        <v>255</v>
      </c>
      <c r="D395" s="51" t="s">
        <v>47</v>
      </c>
      <c r="E395" s="51" t="s">
        <v>353</v>
      </c>
      <c r="F395" s="51">
        <v>392.5</v>
      </c>
      <c r="G395" s="51">
        <v>408</v>
      </c>
      <c r="H395" s="51">
        <v>384</v>
      </c>
      <c r="I395" s="51">
        <v>376</v>
      </c>
      <c r="J395" s="51">
        <v>368</v>
      </c>
      <c r="K395" s="51">
        <v>384</v>
      </c>
      <c r="L395" s="51">
        <v>750</v>
      </c>
      <c r="M395" s="6">
        <f t="shared" ref="M395" si="224">IF(D395="BUY",(K395-F395)*(L395),(F395-K395)*(L395))</f>
        <v>6375</v>
      </c>
      <c r="N395" s="7">
        <f t="shared" ref="N395" si="225">M395/(L395)/F395%</f>
        <v>2.1656050955414012</v>
      </c>
    </row>
    <row r="396" spans="1:14" ht="15.75">
      <c r="A396" s="51">
        <v>15</v>
      </c>
      <c r="B396" s="54">
        <v>43255</v>
      </c>
      <c r="C396" s="52" t="s">
        <v>255</v>
      </c>
      <c r="D396" s="51" t="s">
        <v>47</v>
      </c>
      <c r="E396" s="51" t="s">
        <v>49</v>
      </c>
      <c r="F396" s="51">
        <v>2033</v>
      </c>
      <c r="G396" s="51">
        <v>2050</v>
      </c>
      <c r="H396" s="51">
        <v>2023</v>
      </c>
      <c r="I396" s="51">
        <v>2013</v>
      </c>
      <c r="J396" s="51">
        <v>2003</v>
      </c>
      <c r="K396" s="51">
        <v>2023</v>
      </c>
      <c r="L396" s="51">
        <v>500</v>
      </c>
      <c r="M396" s="6">
        <f t="shared" ref="M396" si="226">IF(D396="BUY",(K396-F396)*(L396),(F396-K396)*(L396))</f>
        <v>5000</v>
      </c>
      <c r="N396" s="7">
        <f t="shared" ref="N396" si="227">M396/(L396)/F396%</f>
        <v>0.4918839153959666</v>
      </c>
    </row>
    <row r="397" spans="1:14" ht="15.75">
      <c r="A397" s="51">
        <v>16</v>
      </c>
      <c r="B397" s="54">
        <v>43252</v>
      </c>
      <c r="C397" s="52" t="s">
        <v>255</v>
      </c>
      <c r="D397" s="51" t="s">
        <v>47</v>
      </c>
      <c r="E397" s="51" t="s">
        <v>126</v>
      </c>
      <c r="F397" s="51">
        <v>566</v>
      </c>
      <c r="G397" s="51">
        <v>575</v>
      </c>
      <c r="H397" s="51">
        <v>561</v>
      </c>
      <c r="I397" s="51">
        <v>556</v>
      </c>
      <c r="J397" s="51">
        <v>551</v>
      </c>
      <c r="K397" s="51">
        <v>561</v>
      </c>
      <c r="L397" s="51">
        <v>1060</v>
      </c>
      <c r="M397" s="6">
        <f t="shared" ref="M397" si="228">IF(D397="BUY",(K397-F397)*(L397),(F397-K397)*(L397))</f>
        <v>5300</v>
      </c>
      <c r="N397" s="7">
        <f t="shared" ref="N397" si="229">M397/(L397)/F397%</f>
        <v>0.88339222614840984</v>
      </c>
    </row>
    <row r="398" spans="1:14">
      <c r="A398" s="8" t="s">
        <v>24</v>
      </c>
      <c r="B398" s="9"/>
      <c r="C398" s="10"/>
      <c r="D398" s="11"/>
      <c r="E398" s="12"/>
      <c r="F398" s="12"/>
      <c r="G398" s="13"/>
      <c r="H398" s="12"/>
      <c r="I398" s="12"/>
      <c r="J398" s="12"/>
      <c r="K398" s="14"/>
      <c r="N398" s="48"/>
    </row>
    <row r="399" spans="1:14" ht="15.75">
      <c r="A399" s="8" t="s">
        <v>25</v>
      </c>
      <c r="B399" s="17"/>
      <c r="C399" s="10"/>
      <c r="D399" s="11"/>
      <c r="E399" s="12"/>
      <c r="F399" s="12"/>
      <c r="G399" s="13"/>
      <c r="H399" s="12"/>
      <c r="I399" s="12"/>
      <c r="J399" s="12"/>
      <c r="K399" s="14"/>
    </row>
    <row r="400" spans="1:14" ht="15.75">
      <c r="A400" s="8" t="s">
        <v>25</v>
      </c>
      <c r="B400" s="17"/>
      <c r="C400" s="18"/>
      <c r="D400" s="19"/>
      <c r="E400" s="20"/>
      <c r="F400" s="20"/>
      <c r="G400" s="21"/>
      <c r="H400" s="20"/>
      <c r="I400" s="20"/>
      <c r="J400" s="20"/>
      <c r="L400" s="15"/>
      <c r="M400" s="1"/>
      <c r="N400" s="1"/>
    </row>
    <row r="401" spans="1:14" ht="16.5" thickBot="1">
      <c r="A401" s="18"/>
      <c r="B401" s="17"/>
      <c r="C401" s="20"/>
      <c r="D401" s="20"/>
      <c r="E401" s="20"/>
      <c r="F401" s="22"/>
      <c r="G401" s="23"/>
      <c r="H401" s="24" t="s">
        <v>26</v>
      </c>
      <c r="I401" s="24"/>
      <c r="J401" s="25"/>
      <c r="K401" s="25"/>
      <c r="L401" s="15"/>
      <c r="N401" s="15"/>
    </row>
    <row r="402" spans="1:14" ht="15.75">
      <c r="A402" s="18"/>
      <c r="B402" s="17"/>
      <c r="C402" s="180" t="s">
        <v>27</v>
      </c>
      <c r="D402" s="180"/>
      <c r="E402" s="26">
        <v>16</v>
      </c>
      <c r="F402" s="27">
        <f>F403+F404+F405+F406+F407+F408</f>
        <v>100</v>
      </c>
      <c r="G402" s="20">
        <v>16</v>
      </c>
      <c r="H402" s="28">
        <f>G403/G402%</f>
        <v>81.25</v>
      </c>
      <c r="I402" s="28"/>
      <c r="J402" s="28"/>
      <c r="K402" s="29"/>
      <c r="L402" s="15"/>
      <c r="M402" s="1"/>
      <c r="N402" s="15"/>
    </row>
    <row r="403" spans="1:14" ht="15.75">
      <c r="A403" s="18"/>
      <c r="B403" s="17"/>
      <c r="C403" s="181" t="s">
        <v>28</v>
      </c>
      <c r="D403" s="181"/>
      <c r="E403" s="30">
        <v>13</v>
      </c>
      <c r="F403" s="31">
        <f>(E403/E402)*100</f>
        <v>81.25</v>
      </c>
      <c r="G403" s="20">
        <v>13</v>
      </c>
      <c r="H403" s="25"/>
      <c r="I403" s="25"/>
      <c r="J403" s="20"/>
      <c r="K403" s="25"/>
      <c r="L403" s="1"/>
    </row>
    <row r="404" spans="1:14" ht="15.75">
      <c r="A404" s="32"/>
      <c r="B404" s="17"/>
      <c r="C404" s="181" t="s">
        <v>30</v>
      </c>
      <c r="D404" s="181"/>
      <c r="E404" s="30">
        <v>0</v>
      </c>
      <c r="F404" s="31">
        <f>(E404/E402)*100</f>
        <v>0</v>
      </c>
      <c r="G404" s="33"/>
      <c r="H404" s="20"/>
      <c r="I404" s="20"/>
      <c r="J404" s="20"/>
      <c r="K404" s="25"/>
      <c r="L404" s="15"/>
      <c r="N404" s="15"/>
    </row>
    <row r="405" spans="1:14" ht="15.75">
      <c r="A405" s="32"/>
      <c r="B405" s="17"/>
      <c r="C405" s="181" t="s">
        <v>31</v>
      </c>
      <c r="D405" s="181"/>
      <c r="E405" s="30">
        <v>0</v>
      </c>
      <c r="F405" s="31">
        <f>(E405/E402)*100</f>
        <v>0</v>
      </c>
      <c r="G405" s="33"/>
      <c r="H405" s="20"/>
      <c r="I405" s="20"/>
      <c r="J405" s="20"/>
      <c r="K405" s="25"/>
      <c r="L405" s="15"/>
      <c r="M405" s="20" t="s">
        <v>29</v>
      </c>
    </row>
    <row r="406" spans="1:14" ht="15.75">
      <c r="A406" s="32"/>
      <c r="B406" s="17"/>
      <c r="C406" s="181" t="s">
        <v>32</v>
      </c>
      <c r="D406" s="181"/>
      <c r="E406" s="30">
        <v>3</v>
      </c>
      <c r="F406" s="31">
        <f>(E406/E402)*100</f>
        <v>18.75</v>
      </c>
      <c r="G406" s="33"/>
      <c r="H406" s="20" t="s">
        <v>33</v>
      </c>
      <c r="I406" s="20"/>
      <c r="J406" s="25"/>
      <c r="K406" s="25"/>
      <c r="L406" s="15"/>
      <c r="M406" s="18"/>
    </row>
    <row r="407" spans="1:14" ht="15.75">
      <c r="A407" s="32"/>
      <c r="B407" s="17"/>
      <c r="C407" s="181" t="s">
        <v>34</v>
      </c>
      <c r="D407" s="181"/>
      <c r="E407" s="30">
        <v>0</v>
      </c>
      <c r="F407" s="31">
        <f>(E407/E402)*100</f>
        <v>0</v>
      </c>
      <c r="G407" s="33"/>
      <c r="H407" s="20"/>
      <c r="I407" s="20"/>
      <c r="J407" s="25"/>
      <c r="M407" s="15"/>
      <c r="N407" s="15"/>
    </row>
    <row r="408" spans="1:14" ht="16.5" thickBot="1">
      <c r="A408" s="32"/>
      <c r="B408" s="17"/>
      <c r="C408" s="182" t="s">
        <v>35</v>
      </c>
      <c r="D408" s="182"/>
      <c r="E408" s="34"/>
      <c r="F408" s="35">
        <f>(E408/E402)*100</f>
        <v>0</v>
      </c>
      <c r="G408" s="33"/>
      <c r="H408" s="20"/>
      <c r="I408" s="20"/>
      <c r="J408" s="29"/>
      <c r="K408" s="25"/>
      <c r="L408" s="15"/>
      <c r="N408" s="15"/>
    </row>
    <row r="409" spans="1:14" ht="15.75">
      <c r="A409" s="37" t="s">
        <v>36</v>
      </c>
      <c r="B409" s="9"/>
      <c r="C409" s="10"/>
      <c r="D409" s="10"/>
      <c r="E409" s="12"/>
      <c r="F409" s="12"/>
      <c r="G409" s="13"/>
      <c r="H409" s="38"/>
      <c r="I409" s="38"/>
      <c r="J409" s="38"/>
      <c r="L409" s="1"/>
      <c r="M409" s="15"/>
      <c r="N409" s="36"/>
    </row>
    <row r="410" spans="1:14" ht="15.75">
      <c r="A410" s="11" t="s">
        <v>37</v>
      </c>
      <c r="B410" s="9"/>
      <c r="C410" s="39"/>
      <c r="D410" s="40"/>
      <c r="E410" s="10"/>
      <c r="F410" s="38"/>
      <c r="G410" s="13"/>
      <c r="H410" s="38"/>
      <c r="I410" s="38"/>
      <c r="J410" s="38"/>
      <c r="K410" s="12"/>
      <c r="L410" s="15"/>
      <c r="M410" s="36"/>
      <c r="N410" s="18"/>
    </row>
    <row r="411" spans="1:14" ht="15.75">
      <c r="A411" s="11" t="s">
        <v>38</v>
      </c>
      <c r="B411" s="9"/>
      <c r="C411" s="10"/>
      <c r="D411" s="40"/>
      <c r="E411" s="10"/>
      <c r="F411" s="38"/>
      <c r="G411" s="13"/>
      <c r="H411" s="41"/>
      <c r="I411" s="41"/>
      <c r="J411" s="41"/>
      <c r="K411" s="12"/>
      <c r="L411" s="15"/>
      <c r="M411" s="18"/>
    </row>
    <row r="412" spans="1:14" ht="15.75">
      <c r="A412" s="11" t="s">
        <v>39</v>
      </c>
      <c r="B412" s="39"/>
      <c r="C412" s="10"/>
      <c r="D412" s="40"/>
      <c r="E412" s="10"/>
      <c r="F412" s="38"/>
      <c r="G412" s="42"/>
      <c r="H412" s="41"/>
      <c r="I412" s="41"/>
      <c r="J412" s="41"/>
      <c r="K412" s="12"/>
      <c r="L412" s="15"/>
      <c r="M412" s="15"/>
      <c r="N412" s="15"/>
    </row>
    <row r="413" spans="1:14" ht="15.75">
      <c r="A413" s="11" t="s">
        <v>40</v>
      </c>
      <c r="B413" s="32"/>
      <c r="C413" s="10"/>
      <c r="D413" s="43"/>
      <c r="E413" s="38"/>
      <c r="F413" s="38"/>
      <c r="G413" s="42"/>
      <c r="H413" s="41"/>
      <c r="I413" s="41"/>
      <c r="J413" s="41"/>
      <c r="K413" s="38"/>
      <c r="L413" s="15"/>
      <c r="M413" s="15"/>
      <c r="N413" s="15"/>
    </row>
    <row r="414" spans="1:14" ht="15.75" thickBot="1"/>
    <row r="415" spans="1:14" ht="15.75" thickBot="1">
      <c r="A415" s="183" t="s">
        <v>0</v>
      </c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</row>
    <row r="416" spans="1:14" ht="15.75" thickBot="1">
      <c r="A416" s="183"/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</row>
    <row r="417" spans="1:14">
      <c r="A417" s="183"/>
      <c r="B417" s="183"/>
      <c r="C417" s="18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</row>
    <row r="418" spans="1:14" ht="15.75">
      <c r="A418" s="192" t="s">
        <v>1</v>
      </c>
      <c r="B418" s="192"/>
      <c r="C418" s="192"/>
      <c r="D418" s="192"/>
      <c r="E418" s="192"/>
      <c r="F418" s="192"/>
      <c r="G418" s="192"/>
      <c r="H418" s="192"/>
      <c r="I418" s="192"/>
      <c r="J418" s="192"/>
      <c r="K418" s="192"/>
      <c r="L418" s="192"/>
      <c r="M418" s="192"/>
      <c r="N418" s="192"/>
    </row>
    <row r="419" spans="1:14" ht="15.75">
      <c r="A419" s="192" t="s">
        <v>2</v>
      </c>
      <c r="B419" s="192"/>
      <c r="C419" s="192"/>
      <c r="D419" s="192"/>
      <c r="E419" s="192"/>
      <c r="F419" s="192"/>
      <c r="G419" s="192"/>
      <c r="H419" s="192"/>
      <c r="I419" s="192"/>
      <c r="J419" s="192"/>
      <c r="K419" s="192"/>
      <c r="L419" s="192"/>
      <c r="M419" s="192"/>
      <c r="N419" s="192"/>
    </row>
    <row r="420" spans="1:14" ht="16.5" thickBot="1">
      <c r="A420" s="185" t="s">
        <v>3</v>
      </c>
      <c r="B420" s="185"/>
      <c r="C420" s="185"/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5"/>
    </row>
    <row r="421" spans="1:14" ht="15.75">
      <c r="A421" s="186" t="s">
        <v>346</v>
      </c>
      <c r="B421" s="186"/>
      <c r="C421" s="186"/>
      <c r="D421" s="186"/>
      <c r="E421" s="186"/>
      <c r="F421" s="186"/>
      <c r="G421" s="186"/>
      <c r="H421" s="186"/>
      <c r="I421" s="186"/>
      <c r="J421" s="186"/>
      <c r="K421" s="186"/>
      <c r="L421" s="186"/>
      <c r="M421" s="186"/>
      <c r="N421" s="186"/>
    </row>
    <row r="422" spans="1:14" ht="15.75">
      <c r="A422" s="186" t="s">
        <v>5</v>
      </c>
      <c r="B422" s="186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M422" s="186"/>
      <c r="N422" s="186"/>
    </row>
    <row r="423" spans="1:14">
      <c r="A423" s="187" t="s">
        <v>6</v>
      </c>
      <c r="B423" s="188" t="s">
        <v>7</v>
      </c>
      <c r="C423" s="188" t="s">
        <v>8</v>
      </c>
      <c r="D423" s="187" t="s">
        <v>9</v>
      </c>
      <c r="E423" s="187" t="s">
        <v>10</v>
      </c>
      <c r="F423" s="188" t="s">
        <v>11</v>
      </c>
      <c r="G423" s="188" t="s">
        <v>12</v>
      </c>
      <c r="H423" s="189" t="s">
        <v>13</v>
      </c>
      <c r="I423" s="189" t="s">
        <v>14</v>
      </c>
      <c r="J423" s="189" t="s">
        <v>15</v>
      </c>
      <c r="K423" s="190" t="s">
        <v>16</v>
      </c>
      <c r="L423" s="188" t="s">
        <v>17</v>
      </c>
      <c r="M423" s="188" t="s">
        <v>18</v>
      </c>
      <c r="N423" s="188" t="s">
        <v>19</v>
      </c>
    </row>
    <row r="424" spans="1:14">
      <c r="A424" s="187"/>
      <c r="B424" s="188"/>
      <c r="C424" s="188"/>
      <c r="D424" s="187"/>
      <c r="E424" s="187"/>
      <c r="F424" s="188"/>
      <c r="G424" s="188"/>
      <c r="H424" s="188"/>
      <c r="I424" s="188"/>
      <c r="J424" s="188"/>
      <c r="K424" s="191"/>
      <c r="L424" s="188"/>
      <c r="M424" s="188"/>
      <c r="N424" s="188"/>
    </row>
    <row r="425" spans="1:14" ht="15.75">
      <c r="A425" s="51">
        <v>1</v>
      </c>
      <c r="B425" s="54">
        <v>43251</v>
      </c>
      <c r="C425" s="52" t="s">
        <v>255</v>
      </c>
      <c r="D425" s="51" t="s">
        <v>21</v>
      </c>
      <c r="E425" s="51" t="s">
        <v>174</v>
      </c>
      <c r="F425" s="51">
        <v>180</v>
      </c>
      <c r="G425" s="51">
        <v>177</v>
      </c>
      <c r="H425" s="51">
        <v>181.5</v>
      </c>
      <c r="I425" s="51">
        <v>183</v>
      </c>
      <c r="J425" s="51">
        <v>184.5</v>
      </c>
      <c r="K425" s="51">
        <v>177</v>
      </c>
      <c r="L425" s="51">
        <v>3750</v>
      </c>
      <c r="M425" s="6">
        <f t="shared" ref="M425:M428" si="230">IF(D425="BUY",(K425-F425)*(L425),(F425-K425)*(L425))</f>
        <v>-11250</v>
      </c>
      <c r="N425" s="7">
        <f t="shared" ref="N425:N428" si="231">M425/(L425)/F425%</f>
        <v>-1.6666666666666665</v>
      </c>
    </row>
    <row r="426" spans="1:14" ht="15.75">
      <c r="A426" s="51">
        <v>2</v>
      </c>
      <c r="B426" s="54">
        <v>43250</v>
      </c>
      <c r="C426" s="52" t="s">
        <v>255</v>
      </c>
      <c r="D426" s="51" t="s">
        <v>21</v>
      </c>
      <c r="E426" s="51" t="s">
        <v>60</v>
      </c>
      <c r="F426" s="51">
        <v>262.5</v>
      </c>
      <c r="G426" s="51">
        <v>658</v>
      </c>
      <c r="H426" s="51">
        <v>265</v>
      </c>
      <c r="I426" s="51">
        <v>267.5</v>
      </c>
      <c r="J426" s="51">
        <v>270</v>
      </c>
      <c r="K426" s="51">
        <v>265</v>
      </c>
      <c r="L426" s="51">
        <v>2250</v>
      </c>
      <c r="M426" s="6">
        <f t="shared" ref="M426" si="232">IF(D426="BUY",(K426-F426)*(L426),(F426-K426)*(L426))</f>
        <v>5625</v>
      </c>
      <c r="N426" s="7">
        <f t="shared" ref="N426" si="233">M426/(L426)/F426%</f>
        <v>0.95238095238095233</v>
      </c>
    </row>
    <row r="427" spans="1:14" ht="15.75">
      <c r="A427" s="51">
        <v>3</v>
      </c>
      <c r="B427" s="54">
        <v>43249</v>
      </c>
      <c r="C427" s="52" t="s">
        <v>255</v>
      </c>
      <c r="D427" s="51" t="s">
        <v>21</v>
      </c>
      <c r="E427" s="51" t="s">
        <v>65</v>
      </c>
      <c r="F427" s="51">
        <v>252</v>
      </c>
      <c r="G427" s="51">
        <v>247</v>
      </c>
      <c r="H427" s="51">
        <v>255</v>
      </c>
      <c r="I427" s="51">
        <v>258</v>
      </c>
      <c r="J427" s="51">
        <v>261</v>
      </c>
      <c r="K427" s="51">
        <v>247</v>
      </c>
      <c r="L427" s="51">
        <v>1750</v>
      </c>
      <c r="M427" s="6">
        <f t="shared" si="230"/>
        <v>-8750</v>
      </c>
      <c r="N427" s="7">
        <f t="shared" si="231"/>
        <v>-1.9841269841269842</v>
      </c>
    </row>
    <row r="428" spans="1:14" ht="15.75">
      <c r="A428" s="51">
        <v>4</v>
      </c>
      <c r="B428" s="54">
        <v>43248</v>
      </c>
      <c r="C428" s="52" t="s">
        <v>255</v>
      </c>
      <c r="D428" s="51" t="s">
        <v>21</v>
      </c>
      <c r="E428" s="51" t="s">
        <v>353</v>
      </c>
      <c r="F428" s="51">
        <v>409</v>
      </c>
      <c r="G428" s="51">
        <v>395</v>
      </c>
      <c r="H428" s="51">
        <v>416</v>
      </c>
      <c r="I428" s="51">
        <v>423</v>
      </c>
      <c r="J428" s="51">
        <v>430</v>
      </c>
      <c r="K428" s="51">
        <v>416</v>
      </c>
      <c r="L428" s="51">
        <v>750</v>
      </c>
      <c r="M428" s="6">
        <f t="shared" si="230"/>
        <v>5250</v>
      </c>
      <c r="N428" s="7">
        <f t="shared" si="231"/>
        <v>1.7114914425427874</v>
      </c>
    </row>
    <row r="429" spans="1:14" ht="15.75">
      <c r="A429" s="51">
        <v>5</v>
      </c>
      <c r="B429" s="54">
        <v>43248</v>
      </c>
      <c r="C429" s="52" t="s">
        <v>255</v>
      </c>
      <c r="D429" s="51" t="s">
        <v>21</v>
      </c>
      <c r="E429" s="51" t="s">
        <v>130</v>
      </c>
      <c r="F429" s="51">
        <v>205.5</v>
      </c>
      <c r="G429" s="51">
        <v>202</v>
      </c>
      <c r="H429" s="51">
        <v>207.5</v>
      </c>
      <c r="I429" s="51">
        <v>209.5</v>
      </c>
      <c r="J429" s="51">
        <v>211.5</v>
      </c>
      <c r="K429" s="51">
        <v>207.5</v>
      </c>
      <c r="L429" s="51">
        <v>2500</v>
      </c>
      <c r="M429" s="6">
        <f t="shared" ref="M429" si="234">IF(D429="BUY",(K429-F429)*(L429),(F429-K429)*(L429))</f>
        <v>5000</v>
      </c>
      <c r="N429" s="7">
        <f t="shared" ref="N429" si="235">M429/(L429)/F429%</f>
        <v>0.97323600973236002</v>
      </c>
    </row>
    <row r="430" spans="1:14" ht="15.75">
      <c r="A430" s="51">
        <v>6</v>
      </c>
      <c r="B430" s="54">
        <v>43245</v>
      </c>
      <c r="C430" s="52" t="s">
        <v>255</v>
      </c>
      <c r="D430" s="51" t="s">
        <v>21</v>
      </c>
      <c r="E430" s="51" t="s">
        <v>352</v>
      </c>
      <c r="F430" s="51">
        <v>337.5</v>
      </c>
      <c r="G430" s="51">
        <v>332</v>
      </c>
      <c r="H430" s="51">
        <v>341</v>
      </c>
      <c r="I430" s="51">
        <v>344</v>
      </c>
      <c r="J430" s="51">
        <v>347</v>
      </c>
      <c r="K430" s="51">
        <v>341</v>
      </c>
      <c r="L430" s="51">
        <v>1750</v>
      </c>
      <c r="M430" s="6">
        <f t="shared" ref="M430" si="236">IF(D430="BUY",(K430-F430)*(L430),(F430-K430)*(L430))</f>
        <v>6125</v>
      </c>
      <c r="N430" s="7">
        <f t="shared" ref="N430" si="237">M430/(L430)/F430%</f>
        <v>1.037037037037037</v>
      </c>
    </row>
    <row r="431" spans="1:14" ht="15.75">
      <c r="A431" s="51">
        <v>7</v>
      </c>
      <c r="B431" s="54">
        <v>43244</v>
      </c>
      <c r="C431" s="52" t="s">
        <v>255</v>
      </c>
      <c r="D431" s="51" t="s">
        <v>21</v>
      </c>
      <c r="E431" s="51" t="s">
        <v>351</v>
      </c>
      <c r="F431" s="51">
        <v>108</v>
      </c>
      <c r="G431" s="51">
        <v>106.5</v>
      </c>
      <c r="H431" s="51">
        <v>108.7</v>
      </c>
      <c r="I431" s="51">
        <v>109.4</v>
      </c>
      <c r="J431" s="51">
        <v>110.1</v>
      </c>
      <c r="K431" s="51">
        <v>110.1</v>
      </c>
      <c r="L431" s="51">
        <v>8000</v>
      </c>
      <c r="M431" s="6">
        <f t="shared" ref="M431" si="238">IF(D431="BUY",(K431-F431)*(L431),(F431-K431)*(L431))</f>
        <v>16799.999999999956</v>
      </c>
      <c r="N431" s="7">
        <f t="shared" ref="N431" si="239">M431/(L431)/F431%</f>
        <v>1.9444444444444395</v>
      </c>
    </row>
    <row r="432" spans="1:14" ht="15.75">
      <c r="A432" s="51">
        <v>8</v>
      </c>
      <c r="B432" s="54">
        <v>43243</v>
      </c>
      <c r="C432" s="52" t="s">
        <v>255</v>
      </c>
      <c r="D432" s="51" t="s">
        <v>21</v>
      </c>
      <c r="E432" s="51" t="s">
        <v>93</v>
      </c>
      <c r="F432" s="51">
        <v>692</v>
      </c>
      <c r="G432" s="51">
        <v>685</v>
      </c>
      <c r="H432" s="51">
        <v>696</v>
      </c>
      <c r="I432" s="51">
        <v>700</v>
      </c>
      <c r="J432" s="51">
        <v>704</v>
      </c>
      <c r="K432" s="51">
        <v>696</v>
      </c>
      <c r="L432" s="51">
        <v>1200</v>
      </c>
      <c r="M432" s="6">
        <f t="shared" ref="M432" si="240">IF(D432="BUY",(K432-F432)*(L432),(F432-K432)*(L432))</f>
        <v>4800</v>
      </c>
      <c r="N432" s="7">
        <f t="shared" ref="N432" si="241">M432/(L432)/F432%</f>
        <v>0.5780346820809249</v>
      </c>
    </row>
    <row r="433" spans="1:14" ht="15.75">
      <c r="A433" s="51">
        <v>9</v>
      </c>
      <c r="B433" s="54">
        <v>43242</v>
      </c>
      <c r="C433" s="52" t="s">
        <v>255</v>
      </c>
      <c r="D433" s="51" t="s">
        <v>21</v>
      </c>
      <c r="E433" s="51" t="s">
        <v>115</v>
      </c>
      <c r="F433" s="51">
        <v>313</v>
      </c>
      <c r="G433" s="51">
        <v>306</v>
      </c>
      <c r="H433" s="51">
        <v>317</v>
      </c>
      <c r="I433" s="51">
        <v>321</v>
      </c>
      <c r="J433" s="51">
        <v>325</v>
      </c>
      <c r="K433" s="51">
        <v>317</v>
      </c>
      <c r="L433" s="51">
        <v>1500</v>
      </c>
      <c r="M433" s="6">
        <f t="shared" ref="M433" si="242">IF(D433="BUY",(K433-F433)*(L433),(F433-K433)*(L433))</f>
        <v>6000</v>
      </c>
      <c r="N433" s="7">
        <f t="shared" ref="N433" si="243">M433/(L433)/F433%</f>
        <v>1.2779552715654952</v>
      </c>
    </row>
    <row r="434" spans="1:14" ht="15.75">
      <c r="A434" s="51">
        <v>10</v>
      </c>
      <c r="B434" s="54">
        <v>43242</v>
      </c>
      <c r="C434" s="52" t="s">
        <v>255</v>
      </c>
      <c r="D434" s="51" t="s">
        <v>21</v>
      </c>
      <c r="E434" s="51" t="s">
        <v>115</v>
      </c>
      <c r="F434" s="51">
        <v>313</v>
      </c>
      <c r="G434" s="51">
        <v>306</v>
      </c>
      <c r="H434" s="51">
        <v>317</v>
      </c>
      <c r="I434" s="51">
        <v>321</v>
      </c>
      <c r="J434" s="51">
        <v>325</v>
      </c>
      <c r="K434" s="51">
        <v>317</v>
      </c>
      <c r="L434" s="51">
        <v>1500</v>
      </c>
      <c r="M434" s="6">
        <f t="shared" ref="M434" si="244">IF(D434="BUY",(K434-F434)*(L434),(F434-K434)*(L434))</f>
        <v>6000</v>
      </c>
      <c r="N434" s="7">
        <f t="shared" ref="N434" si="245">M434/(L434)/F434%</f>
        <v>1.2779552715654952</v>
      </c>
    </row>
    <row r="435" spans="1:14" ht="15.75">
      <c r="A435" s="51">
        <v>11</v>
      </c>
      <c r="B435" s="54">
        <v>43242</v>
      </c>
      <c r="C435" s="52" t="s">
        <v>255</v>
      </c>
      <c r="D435" s="51" t="s">
        <v>21</v>
      </c>
      <c r="E435" s="51" t="s">
        <v>71</v>
      </c>
      <c r="F435" s="51">
        <v>2164</v>
      </c>
      <c r="G435" s="51">
        <v>2146</v>
      </c>
      <c r="H435" s="51">
        <v>2174</v>
      </c>
      <c r="I435" s="51">
        <v>2184</v>
      </c>
      <c r="J435" s="51">
        <v>2194</v>
      </c>
      <c r="K435" s="51">
        <v>2174</v>
      </c>
      <c r="L435" s="51">
        <v>500</v>
      </c>
      <c r="M435" s="6">
        <f t="shared" ref="M435" si="246">IF(D435="BUY",(K435-F435)*(L435),(F435-K435)*(L435))</f>
        <v>5000</v>
      </c>
      <c r="N435" s="7">
        <f t="shared" ref="N435" si="247">M435/(L435)/F435%</f>
        <v>0.46210720887245837</v>
      </c>
    </row>
    <row r="436" spans="1:14" ht="15.75">
      <c r="A436" s="51">
        <v>12</v>
      </c>
      <c r="B436" s="54">
        <v>43241</v>
      </c>
      <c r="C436" s="52" t="s">
        <v>255</v>
      </c>
      <c r="D436" s="51" t="s">
        <v>21</v>
      </c>
      <c r="E436" s="51" t="s">
        <v>53</v>
      </c>
      <c r="F436" s="51">
        <v>78.5</v>
      </c>
      <c r="G436" s="51">
        <v>76</v>
      </c>
      <c r="H436" s="51">
        <v>80</v>
      </c>
      <c r="I436" s="51">
        <v>81.5</v>
      </c>
      <c r="J436" s="51">
        <v>83</v>
      </c>
      <c r="K436" s="51">
        <v>80</v>
      </c>
      <c r="L436" s="51">
        <v>3500</v>
      </c>
      <c r="M436" s="6">
        <f t="shared" ref="M436" si="248">IF(D436="BUY",(K436-F436)*(L436),(F436-K436)*(L436))</f>
        <v>5250</v>
      </c>
      <c r="N436" s="7">
        <f t="shared" ref="N436" si="249">M436/(L436)/F436%</f>
        <v>1.910828025477707</v>
      </c>
    </row>
    <row r="437" spans="1:14" ht="15.75">
      <c r="A437" s="51">
        <v>13</v>
      </c>
      <c r="B437" s="54">
        <v>43237</v>
      </c>
      <c r="C437" s="52" t="s">
        <v>255</v>
      </c>
      <c r="D437" s="51" t="s">
        <v>21</v>
      </c>
      <c r="E437" s="51" t="s">
        <v>302</v>
      </c>
      <c r="F437" s="51">
        <v>218.5</v>
      </c>
      <c r="G437" s="51">
        <v>215</v>
      </c>
      <c r="H437" s="51">
        <v>220.5</v>
      </c>
      <c r="I437" s="51">
        <v>222.5</v>
      </c>
      <c r="J437" s="51">
        <v>224.5</v>
      </c>
      <c r="K437" s="51">
        <v>215</v>
      </c>
      <c r="L437" s="51">
        <v>2500</v>
      </c>
      <c r="M437" s="6">
        <f t="shared" ref="M437:M439" si="250">IF(D437="BUY",(K437-F437)*(L437),(F437-K437)*(L437))</f>
        <v>-8750</v>
      </c>
      <c r="N437" s="7">
        <f t="shared" ref="N437:N439" si="251">M437/(L437)/F437%</f>
        <v>-1.6018306636155606</v>
      </c>
    </row>
    <row r="438" spans="1:14" ht="15.75">
      <c r="A438" s="51">
        <v>14</v>
      </c>
      <c r="B438" s="54">
        <v>43236</v>
      </c>
      <c r="C438" s="52" t="s">
        <v>255</v>
      </c>
      <c r="D438" s="51" t="s">
        <v>21</v>
      </c>
      <c r="E438" s="51" t="s">
        <v>130</v>
      </c>
      <c r="F438" s="51">
        <v>208</v>
      </c>
      <c r="G438" s="51">
        <v>204.5</v>
      </c>
      <c r="H438" s="51">
        <v>210</v>
      </c>
      <c r="I438" s="51">
        <v>212</v>
      </c>
      <c r="J438" s="51">
        <v>214</v>
      </c>
      <c r="K438" s="51">
        <v>204.5</v>
      </c>
      <c r="L438" s="51">
        <v>2500</v>
      </c>
      <c r="M438" s="6">
        <f t="shared" si="250"/>
        <v>-8750</v>
      </c>
      <c r="N438" s="7">
        <f t="shared" si="251"/>
        <v>-1.6826923076923077</v>
      </c>
    </row>
    <row r="439" spans="1:14" ht="15.75">
      <c r="A439" s="51">
        <v>15</v>
      </c>
      <c r="B439" s="53">
        <v>129</v>
      </c>
      <c r="C439" s="52" t="s">
        <v>255</v>
      </c>
      <c r="D439" s="51" t="s">
        <v>21</v>
      </c>
      <c r="E439" s="51" t="s">
        <v>209</v>
      </c>
      <c r="F439" s="51">
        <v>309</v>
      </c>
      <c r="G439" s="51">
        <v>302</v>
      </c>
      <c r="H439" s="51">
        <v>313</v>
      </c>
      <c r="I439" s="51">
        <v>317</v>
      </c>
      <c r="J439" s="51">
        <v>321</v>
      </c>
      <c r="K439" s="51">
        <v>302</v>
      </c>
      <c r="L439" s="51">
        <v>1575</v>
      </c>
      <c r="M439" s="6">
        <f t="shared" si="250"/>
        <v>-11025</v>
      </c>
      <c r="N439" s="7">
        <f t="shared" si="251"/>
        <v>-2.2653721682847898</v>
      </c>
    </row>
    <row r="440" spans="1:14" ht="15.75">
      <c r="A440" s="51">
        <v>16</v>
      </c>
      <c r="B440" s="53">
        <v>123</v>
      </c>
      <c r="C440" s="52" t="s">
        <v>255</v>
      </c>
      <c r="D440" s="51" t="s">
        <v>21</v>
      </c>
      <c r="E440" s="51" t="s">
        <v>347</v>
      </c>
      <c r="F440" s="51">
        <v>532.5</v>
      </c>
      <c r="G440" s="51">
        <v>523</v>
      </c>
      <c r="H440" s="51">
        <v>538</v>
      </c>
      <c r="I440" s="51">
        <v>543</v>
      </c>
      <c r="J440" s="51">
        <v>548</v>
      </c>
      <c r="K440" s="51">
        <v>538</v>
      </c>
      <c r="L440" s="51">
        <v>1100</v>
      </c>
      <c r="M440" s="6">
        <f t="shared" ref="M440" si="252">IF(D440="BUY",(K440-F440)*(L440),(F440-K440)*(L440))</f>
        <v>6050</v>
      </c>
      <c r="N440" s="7">
        <f t="shared" ref="N440" si="253">M440/(L440)/F440%</f>
        <v>1.0328638497652582</v>
      </c>
    </row>
    <row r="441" spans="1:14" ht="15.75">
      <c r="A441" s="51">
        <v>17</v>
      </c>
      <c r="B441" s="53">
        <v>123</v>
      </c>
      <c r="C441" s="52" t="s">
        <v>255</v>
      </c>
      <c r="D441" s="51" t="s">
        <v>21</v>
      </c>
      <c r="E441" s="51" t="s">
        <v>49</v>
      </c>
      <c r="F441" s="51">
        <v>1970</v>
      </c>
      <c r="G441" s="51">
        <v>1950</v>
      </c>
      <c r="H441" s="51">
        <v>1980</v>
      </c>
      <c r="I441" s="51">
        <v>1990</v>
      </c>
      <c r="J441" s="51">
        <v>2000</v>
      </c>
      <c r="K441" s="51">
        <v>1979.6</v>
      </c>
      <c r="L441" s="51">
        <v>500</v>
      </c>
      <c r="M441" s="6">
        <f t="shared" ref="M441" si="254">IF(D441="BUY",(K441-F441)*(L441),(F441-K441)*(L441))</f>
        <v>4799.9999999999545</v>
      </c>
      <c r="N441" s="7">
        <f t="shared" ref="N441" si="255">M441/(L441)/F441%</f>
        <v>0.48730964467004617</v>
      </c>
    </row>
    <row r="443" spans="1:14">
      <c r="A443" s="8" t="s">
        <v>24</v>
      </c>
      <c r="B443" s="9"/>
      <c r="C443" s="10"/>
      <c r="D443" s="11"/>
      <c r="E443" s="12"/>
      <c r="F443" s="12"/>
      <c r="G443" s="13"/>
      <c r="H443" s="12"/>
      <c r="I443" s="12"/>
      <c r="J443" s="12"/>
      <c r="K443" s="14"/>
      <c r="N443" s="48"/>
    </row>
    <row r="444" spans="1:14" ht="15.75">
      <c r="A444" s="8" t="s">
        <v>25</v>
      </c>
      <c r="B444" s="17"/>
      <c r="C444" s="10"/>
      <c r="D444" s="11"/>
      <c r="E444" s="12"/>
      <c r="F444" s="12"/>
      <c r="G444" s="13"/>
      <c r="H444" s="12"/>
      <c r="I444" s="12"/>
      <c r="J444" s="12"/>
      <c r="K444" s="14"/>
    </row>
    <row r="445" spans="1:14" ht="15.75">
      <c r="A445" s="8" t="s">
        <v>25</v>
      </c>
      <c r="B445" s="17"/>
      <c r="C445" s="18"/>
      <c r="D445" s="19"/>
      <c r="E445" s="20"/>
      <c r="F445" s="20"/>
      <c r="G445" s="21"/>
      <c r="H445" s="20"/>
      <c r="I445" s="20"/>
      <c r="J445" s="20"/>
      <c r="L445" s="15"/>
      <c r="M445" s="1"/>
      <c r="N445" s="1"/>
    </row>
    <row r="446" spans="1:14" ht="16.5" thickBot="1">
      <c r="A446" s="18"/>
      <c r="B446" s="17"/>
      <c r="C446" s="20"/>
      <c r="D446" s="20"/>
      <c r="E446" s="20"/>
      <c r="F446" s="22"/>
      <c r="G446" s="23"/>
      <c r="H446" s="24" t="s">
        <v>26</v>
      </c>
      <c r="I446" s="24"/>
      <c r="J446" s="25"/>
      <c r="K446" s="25"/>
      <c r="L446" s="15"/>
      <c r="N446" s="15"/>
    </row>
    <row r="447" spans="1:14" ht="15.75">
      <c r="A447" s="18"/>
      <c r="B447" s="17"/>
      <c r="C447" s="180" t="s">
        <v>27</v>
      </c>
      <c r="D447" s="180"/>
      <c r="E447" s="26">
        <v>17</v>
      </c>
      <c r="F447" s="27">
        <f>F448+F449+F450+F451+F452+F453</f>
        <v>100</v>
      </c>
      <c r="G447" s="20">
        <v>17</v>
      </c>
      <c r="H447" s="28">
        <f>G448/G447%</f>
        <v>70.588235294117638</v>
      </c>
      <c r="I447" s="28"/>
      <c r="J447" s="28"/>
      <c r="K447" s="29"/>
      <c r="L447" s="15"/>
      <c r="M447" s="1"/>
      <c r="N447" s="1"/>
    </row>
    <row r="448" spans="1:14" ht="15.75">
      <c r="A448" s="18"/>
      <c r="B448" s="17"/>
      <c r="C448" s="181" t="s">
        <v>28</v>
      </c>
      <c r="D448" s="181"/>
      <c r="E448" s="30">
        <v>12</v>
      </c>
      <c r="F448" s="31">
        <f>(E448/E447)*100</f>
        <v>70.588235294117652</v>
      </c>
      <c r="G448" s="20">
        <v>12</v>
      </c>
      <c r="H448" s="25"/>
      <c r="I448" s="25"/>
      <c r="J448" s="20"/>
      <c r="K448" s="25"/>
      <c r="L448" s="1"/>
      <c r="N448" s="20"/>
    </row>
    <row r="449" spans="1:14" ht="15.75">
      <c r="A449" s="32"/>
      <c r="B449" s="17"/>
      <c r="C449" s="181" t="s">
        <v>30</v>
      </c>
      <c r="D449" s="181"/>
      <c r="E449" s="30">
        <v>0</v>
      </c>
      <c r="F449" s="31">
        <f>(E449/E447)*100</f>
        <v>0</v>
      </c>
      <c r="G449" s="33"/>
      <c r="H449" s="20"/>
      <c r="I449" s="20"/>
      <c r="J449" s="20"/>
      <c r="K449" s="25"/>
      <c r="L449" s="15"/>
      <c r="N449" s="15"/>
    </row>
    <row r="450" spans="1:14" ht="15.75">
      <c r="A450" s="32"/>
      <c r="B450" s="17"/>
      <c r="C450" s="181" t="s">
        <v>31</v>
      </c>
      <c r="D450" s="181"/>
      <c r="E450" s="30">
        <v>0</v>
      </c>
      <c r="F450" s="31">
        <f>(E450/E447)*100</f>
        <v>0</v>
      </c>
      <c r="G450" s="33"/>
      <c r="H450" s="20"/>
      <c r="I450" s="20"/>
      <c r="J450" s="20"/>
      <c r="K450" s="25"/>
      <c r="L450" s="15"/>
      <c r="M450" s="20" t="s">
        <v>29</v>
      </c>
    </row>
    <row r="451" spans="1:14" ht="15.75">
      <c r="A451" s="32"/>
      <c r="B451" s="17"/>
      <c r="C451" s="181" t="s">
        <v>32</v>
      </c>
      <c r="D451" s="181"/>
      <c r="E451" s="30">
        <v>5</v>
      </c>
      <c r="F451" s="31">
        <f>(E451/E447)*100</f>
        <v>29.411764705882355</v>
      </c>
      <c r="G451" s="33"/>
      <c r="H451" s="20" t="s">
        <v>33</v>
      </c>
      <c r="I451" s="20"/>
      <c r="J451" s="25"/>
      <c r="K451" s="25"/>
      <c r="L451" s="15"/>
      <c r="M451" s="18"/>
      <c r="N451" s="15"/>
    </row>
    <row r="452" spans="1:14" ht="15.75">
      <c r="A452" s="32"/>
      <c r="B452" s="17"/>
      <c r="C452" s="181" t="s">
        <v>34</v>
      </c>
      <c r="D452" s="181"/>
      <c r="E452" s="30">
        <v>0</v>
      </c>
      <c r="F452" s="31">
        <f>(E452/E447)*100</f>
        <v>0</v>
      </c>
      <c r="G452" s="33"/>
      <c r="H452" s="20"/>
      <c r="I452" s="20"/>
      <c r="J452" s="25"/>
      <c r="K452" s="25"/>
      <c r="L452" s="15"/>
      <c r="M452" s="15"/>
      <c r="N452" s="15"/>
    </row>
    <row r="453" spans="1:14" ht="16.5" thickBot="1">
      <c r="A453" s="32"/>
      <c r="B453" s="17"/>
      <c r="C453" s="182" t="s">
        <v>35</v>
      </c>
      <c r="D453" s="182"/>
      <c r="E453" s="34"/>
      <c r="F453" s="35">
        <f>(E453/E447)*100</f>
        <v>0</v>
      </c>
      <c r="G453" s="33"/>
      <c r="H453" s="20"/>
      <c r="I453" s="20"/>
      <c r="J453" s="29"/>
      <c r="L453" s="1"/>
      <c r="N453" s="15"/>
    </row>
    <row r="454" spans="1:14" ht="15.75">
      <c r="A454" s="37" t="s">
        <v>36</v>
      </c>
      <c r="B454" s="9"/>
      <c r="C454" s="10"/>
      <c r="D454" s="10"/>
      <c r="E454" s="12"/>
      <c r="F454" s="12"/>
      <c r="G454" s="13"/>
      <c r="H454" s="38"/>
      <c r="I454" s="38"/>
      <c r="J454" s="38"/>
      <c r="K454" s="29"/>
      <c r="L454" s="15"/>
      <c r="M454" s="15"/>
      <c r="N454" s="36"/>
    </row>
    <row r="455" spans="1:14" ht="15.75">
      <c r="A455" s="11" t="s">
        <v>37</v>
      </c>
      <c r="B455" s="9"/>
      <c r="C455" s="39"/>
      <c r="D455" s="40"/>
      <c r="E455" s="10"/>
      <c r="F455" s="38"/>
      <c r="G455" s="13"/>
      <c r="H455" s="38"/>
      <c r="I455" s="38"/>
      <c r="J455" s="38"/>
      <c r="K455" s="12"/>
      <c r="L455" s="15"/>
      <c r="M455" s="36"/>
      <c r="N455" s="18"/>
    </row>
    <row r="456" spans="1:14" ht="15.75">
      <c r="A456" s="11" t="s">
        <v>38</v>
      </c>
      <c r="B456" s="9"/>
      <c r="C456" s="10"/>
      <c r="D456" s="40"/>
      <c r="E456" s="10"/>
      <c r="F456" s="38"/>
      <c r="G456" s="13"/>
      <c r="H456" s="41"/>
      <c r="I456" s="41"/>
      <c r="J456" s="41"/>
      <c r="K456" s="12"/>
      <c r="L456" s="15"/>
      <c r="M456" s="18"/>
      <c r="N456" s="15"/>
    </row>
    <row r="457" spans="1:14" ht="15.75">
      <c r="A457" s="11" t="s">
        <v>39</v>
      </c>
      <c r="B457" s="39"/>
      <c r="C457" s="10"/>
      <c r="D457" s="40"/>
      <c r="E457" s="10"/>
      <c r="F457" s="38"/>
      <c r="G457" s="42"/>
      <c r="H457" s="41"/>
      <c r="I457" s="41"/>
      <c r="J457" s="41"/>
      <c r="K457" s="12"/>
      <c r="L457" s="15"/>
      <c r="M457" s="15"/>
      <c r="N457" s="15"/>
    </row>
    <row r="458" spans="1:14" ht="16.5" thickBot="1">
      <c r="A458" s="11" t="s">
        <v>40</v>
      </c>
      <c r="B458" s="32"/>
      <c r="C458" s="10"/>
      <c r="D458" s="43"/>
      <c r="E458" s="38"/>
      <c r="F458" s="38"/>
      <c r="G458" s="42"/>
      <c r="H458" s="41"/>
      <c r="I458" s="41"/>
      <c r="J458" s="41"/>
      <c r="K458" s="38"/>
      <c r="L458" s="15"/>
      <c r="M458" s="15"/>
      <c r="N458" s="15"/>
    </row>
    <row r="459" spans="1:14" ht="15.75" thickBot="1">
      <c r="A459" s="183" t="s">
        <v>0</v>
      </c>
      <c r="B459" s="183"/>
      <c r="C459" s="18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</row>
    <row r="460" spans="1:14" ht="15.75" thickBot="1">
      <c r="A460" s="183"/>
      <c r="B460" s="183"/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</row>
    <row r="461" spans="1:14">
      <c r="A461" s="183"/>
      <c r="B461" s="183"/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</row>
    <row r="462" spans="1:14" ht="15.75">
      <c r="A462" s="192" t="s">
        <v>1</v>
      </c>
      <c r="B462" s="192"/>
      <c r="C462" s="192"/>
      <c r="D462" s="192"/>
      <c r="E462" s="192"/>
      <c r="F462" s="192"/>
      <c r="G462" s="192"/>
      <c r="H462" s="192"/>
      <c r="I462" s="192"/>
      <c r="J462" s="192"/>
      <c r="K462" s="192"/>
      <c r="L462" s="192"/>
      <c r="M462" s="192"/>
      <c r="N462" s="192"/>
    </row>
    <row r="463" spans="1:14" ht="15.75">
      <c r="A463" s="192" t="s">
        <v>2</v>
      </c>
      <c r="B463" s="192"/>
      <c r="C463" s="192"/>
      <c r="D463" s="192"/>
      <c r="E463" s="192"/>
      <c r="F463" s="192"/>
      <c r="G463" s="192"/>
      <c r="H463" s="192"/>
      <c r="I463" s="192"/>
      <c r="J463" s="192"/>
      <c r="K463" s="192"/>
      <c r="L463" s="192"/>
      <c r="M463" s="192"/>
      <c r="N463" s="192"/>
    </row>
    <row r="464" spans="1:14" ht="16.5" thickBot="1">
      <c r="A464" s="185" t="s">
        <v>3</v>
      </c>
      <c r="B464" s="185"/>
      <c r="C464" s="185"/>
      <c r="D464" s="185"/>
      <c r="E464" s="185"/>
      <c r="F464" s="185"/>
      <c r="G464" s="185"/>
      <c r="H464" s="185"/>
      <c r="I464" s="185"/>
      <c r="J464" s="185"/>
      <c r="K464" s="185"/>
      <c r="L464" s="185"/>
      <c r="M464" s="185"/>
      <c r="N464" s="185"/>
    </row>
    <row r="466" spans="1:14" ht="15.75">
      <c r="A466" s="186" t="s">
        <v>337</v>
      </c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</row>
    <row r="467" spans="1:14" ht="15.75">
      <c r="A467" s="186" t="s">
        <v>5</v>
      </c>
      <c r="B467" s="186"/>
      <c r="C467" s="18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</row>
    <row r="468" spans="1:14">
      <c r="A468" s="187" t="s">
        <v>6</v>
      </c>
      <c r="B468" s="188" t="s">
        <v>7</v>
      </c>
      <c r="C468" s="188" t="s">
        <v>8</v>
      </c>
      <c r="D468" s="187" t="s">
        <v>9</v>
      </c>
      <c r="E468" s="187" t="s">
        <v>10</v>
      </c>
      <c r="F468" s="188" t="s">
        <v>11</v>
      </c>
      <c r="G468" s="188" t="s">
        <v>12</v>
      </c>
      <c r="H468" s="189" t="s">
        <v>13</v>
      </c>
      <c r="I468" s="189" t="s">
        <v>14</v>
      </c>
      <c r="J468" s="189" t="s">
        <v>15</v>
      </c>
      <c r="K468" s="190" t="s">
        <v>16</v>
      </c>
      <c r="L468" s="188" t="s">
        <v>17</v>
      </c>
      <c r="M468" s="188" t="s">
        <v>18</v>
      </c>
      <c r="N468" s="188" t="s">
        <v>19</v>
      </c>
    </row>
    <row r="469" spans="1:14">
      <c r="A469" s="187"/>
      <c r="B469" s="188"/>
      <c r="C469" s="188"/>
      <c r="D469" s="187"/>
      <c r="E469" s="187"/>
      <c r="F469" s="188"/>
      <c r="G469" s="188"/>
      <c r="H469" s="188"/>
      <c r="I469" s="188"/>
      <c r="J469" s="188"/>
      <c r="K469" s="191"/>
      <c r="L469" s="188"/>
      <c r="M469" s="188"/>
      <c r="N469" s="188"/>
    </row>
    <row r="470" spans="1:14" s="44" customFormat="1" ht="15.75">
      <c r="A470" s="51">
        <v>1</v>
      </c>
      <c r="B470" s="53">
        <v>24</v>
      </c>
      <c r="C470" s="52" t="s">
        <v>255</v>
      </c>
      <c r="D470" s="51" t="s">
        <v>21</v>
      </c>
      <c r="E470" s="51" t="s">
        <v>77</v>
      </c>
      <c r="F470" s="51">
        <v>331</v>
      </c>
      <c r="G470" s="51">
        <v>326</v>
      </c>
      <c r="H470" s="51">
        <v>333</v>
      </c>
      <c r="I470" s="51">
        <v>335</v>
      </c>
      <c r="J470" s="51">
        <v>337</v>
      </c>
      <c r="K470" s="51">
        <v>333</v>
      </c>
      <c r="L470" s="51">
        <v>3000</v>
      </c>
      <c r="M470" s="6">
        <f t="shared" ref="M470" si="256">IF(D470="BUY",(K470-F470)*(L470),(F470-K470)*(L470))</f>
        <v>6000</v>
      </c>
      <c r="N470" s="7">
        <f t="shared" ref="N470" si="257">M470/(L470)/F470%</f>
        <v>0.60422960725075525</v>
      </c>
    </row>
    <row r="471" spans="1:14" s="44" customFormat="1" ht="15.75">
      <c r="A471" s="51">
        <v>2</v>
      </c>
      <c r="B471" s="53">
        <v>26</v>
      </c>
      <c r="C471" s="52" t="s">
        <v>255</v>
      </c>
      <c r="D471" s="51" t="s">
        <v>21</v>
      </c>
      <c r="E471" s="51" t="s">
        <v>124</v>
      </c>
      <c r="F471" s="51">
        <v>335</v>
      </c>
      <c r="G471" s="51">
        <v>330</v>
      </c>
      <c r="H471" s="51">
        <v>337.5</v>
      </c>
      <c r="I471" s="51">
        <v>340</v>
      </c>
      <c r="J471" s="51">
        <v>342.5</v>
      </c>
      <c r="K471" s="51">
        <v>342.5</v>
      </c>
      <c r="L471" s="51">
        <v>1250</v>
      </c>
      <c r="M471" s="6">
        <f t="shared" ref="M471:M473" si="258">IF(D471="BUY",(K471-F471)*(L471),(F471-K471)*(L471))</f>
        <v>9375</v>
      </c>
      <c r="N471" s="7">
        <f t="shared" ref="N471:N473" si="259">M471/(L471)/F471%</f>
        <v>2.2388059701492535</v>
      </c>
    </row>
    <row r="472" spans="1:14" s="44" customFormat="1" ht="15.75">
      <c r="A472" s="51">
        <v>3</v>
      </c>
      <c r="B472" s="53">
        <v>24</v>
      </c>
      <c r="C472" s="52" t="s">
        <v>255</v>
      </c>
      <c r="D472" s="51" t="s">
        <v>21</v>
      </c>
      <c r="E472" s="51" t="s">
        <v>248</v>
      </c>
      <c r="F472" s="51">
        <v>658</v>
      </c>
      <c r="G472" s="51">
        <v>648</v>
      </c>
      <c r="H472" s="51">
        <v>663</v>
      </c>
      <c r="I472" s="51">
        <v>668</v>
      </c>
      <c r="J472" s="51">
        <v>672</v>
      </c>
      <c r="K472" s="51">
        <v>663</v>
      </c>
      <c r="L472" s="51">
        <v>1800</v>
      </c>
      <c r="M472" s="6">
        <f t="shared" si="258"/>
        <v>9000</v>
      </c>
      <c r="N472" s="7">
        <f t="shared" si="259"/>
        <v>0.75987841945288748</v>
      </c>
    </row>
    <row r="473" spans="1:14" s="44" customFormat="1" ht="15.75">
      <c r="A473" s="51">
        <v>4</v>
      </c>
      <c r="B473" s="53">
        <v>43213</v>
      </c>
      <c r="C473" s="52" t="s">
        <v>255</v>
      </c>
      <c r="D473" s="51" t="s">
        <v>21</v>
      </c>
      <c r="E473" s="51" t="s">
        <v>271</v>
      </c>
      <c r="F473" s="51">
        <v>3547</v>
      </c>
      <c r="G473" s="51">
        <v>3517</v>
      </c>
      <c r="H473" s="51">
        <v>3567</v>
      </c>
      <c r="I473" s="51">
        <v>3587</v>
      </c>
      <c r="J473" s="51">
        <v>3607</v>
      </c>
      <c r="K473" s="51">
        <v>3517</v>
      </c>
      <c r="L473" s="51">
        <v>250</v>
      </c>
      <c r="M473" s="6">
        <f t="shared" si="258"/>
        <v>-7500</v>
      </c>
      <c r="N473" s="7">
        <f t="shared" si="259"/>
        <v>-0.84578517056667613</v>
      </c>
    </row>
    <row r="474" spans="1:14" s="44" customFormat="1" ht="15.75">
      <c r="A474" s="51">
        <v>5</v>
      </c>
      <c r="B474" s="53">
        <v>43210</v>
      </c>
      <c r="C474" s="52" t="s">
        <v>255</v>
      </c>
      <c r="D474" s="51" t="s">
        <v>21</v>
      </c>
      <c r="E474" s="51" t="s">
        <v>272</v>
      </c>
      <c r="F474" s="51">
        <v>965</v>
      </c>
      <c r="G474" s="51">
        <v>955</v>
      </c>
      <c r="H474" s="51">
        <v>970</v>
      </c>
      <c r="I474" s="51">
        <v>975</v>
      </c>
      <c r="J474" s="51">
        <v>980</v>
      </c>
      <c r="K474" s="51">
        <v>980</v>
      </c>
      <c r="L474" s="51">
        <v>1500</v>
      </c>
      <c r="M474" s="6">
        <f t="shared" ref="M474:M476" si="260">IF(D474="BUY",(K474-F474)*(L474),(F474-K474)*(L474))</f>
        <v>22500</v>
      </c>
      <c r="N474" s="7">
        <f t="shared" ref="N474:N476" si="261">M474/(L474)/F474%</f>
        <v>1.5544041450777202</v>
      </c>
    </row>
    <row r="475" spans="1:14" s="44" customFormat="1" ht="15.75">
      <c r="A475" s="51">
        <v>6</v>
      </c>
      <c r="B475" s="53">
        <v>43209</v>
      </c>
      <c r="C475" s="52" t="s">
        <v>255</v>
      </c>
      <c r="D475" s="51" t="s">
        <v>21</v>
      </c>
      <c r="E475" s="51" t="s">
        <v>343</v>
      </c>
      <c r="F475" s="51">
        <v>319</v>
      </c>
      <c r="G475" s="51">
        <v>314</v>
      </c>
      <c r="H475" s="51">
        <v>322</v>
      </c>
      <c r="I475" s="51">
        <v>325</v>
      </c>
      <c r="J475" s="51">
        <v>328</v>
      </c>
      <c r="K475" s="51">
        <v>328</v>
      </c>
      <c r="L475" s="51">
        <v>3000</v>
      </c>
      <c r="M475" s="6">
        <f t="shared" si="260"/>
        <v>27000</v>
      </c>
      <c r="N475" s="7">
        <f t="shared" si="261"/>
        <v>2.8213166144200628</v>
      </c>
    </row>
    <row r="476" spans="1:14" s="44" customFormat="1" ht="15.75">
      <c r="A476" s="51">
        <v>7</v>
      </c>
      <c r="B476" s="53">
        <v>43208</v>
      </c>
      <c r="C476" s="52" t="s">
        <v>255</v>
      </c>
      <c r="D476" s="51" t="s">
        <v>21</v>
      </c>
      <c r="E476" s="51" t="s">
        <v>342</v>
      </c>
      <c r="F476" s="51">
        <v>294</v>
      </c>
      <c r="G476" s="51">
        <v>290</v>
      </c>
      <c r="H476" s="51">
        <v>296</v>
      </c>
      <c r="I476" s="51">
        <v>298</v>
      </c>
      <c r="J476" s="51">
        <v>300</v>
      </c>
      <c r="K476" s="51">
        <v>300</v>
      </c>
      <c r="L476" s="51">
        <v>1750</v>
      </c>
      <c r="M476" s="6">
        <f t="shared" si="260"/>
        <v>10500</v>
      </c>
      <c r="N476" s="7">
        <f t="shared" si="261"/>
        <v>2.0408163265306123</v>
      </c>
    </row>
    <row r="477" spans="1:14" ht="15.75">
      <c r="A477" s="51">
        <v>8</v>
      </c>
      <c r="B477" s="50">
        <v>43202</v>
      </c>
      <c r="C477" s="4" t="s">
        <v>255</v>
      </c>
      <c r="D477" s="45" t="s">
        <v>21</v>
      </c>
      <c r="E477" s="45" t="s">
        <v>126</v>
      </c>
      <c r="F477" s="46">
        <v>605</v>
      </c>
      <c r="G477" s="46">
        <v>597</v>
      </c>
      <c r="H477" s="46">
        <v>610</v>
      </c>
      <c r="I477" s="46">
        <v>615</v>
      </c>
      <c r="J477" s="45">
        <v>620</v>
      </c>
      <c r="K477" s="45">
        <v>597</v>
      </c>
      <c r="L477" s="46">
        <v>1061</v>
      </c>
      <c r="M477" s="6">
        <f>IF(D477="BUY",(K477-F477)*(L477),(F477-K477)*(L477))</f>
        <v>-8488</v>
      </c>
      <c r="N477" s="7">
        <f>M477/(L477)/F477%</f>
        <v>-1.3223140495867769</v>
      </c>
    </row>
    <row r="478" spans="1:14" ht="15.75">
      <c r="A478" s="51">
        <v>9</v>
      </c>
      <c r="B478" s="50">
        <v>43202</v>
      </c>
      <c r="C478" s="4" t="s">
        <v>255</v>
      </c>
      <c r="D478" s="45" t="s">
        <v>21</v>
      </c>
      <c r="E478" s="45" t="s">
        <v>43</v>
      </c>
      <c r="F478" s="46">
        <v>1155</v>
      </c>
      <c r="G478" s="46">
        <v>1142</v>
      </c>
      <c r="H478" s="46">
        <v>1163</v>
      </c>
      <c r="I478" s="46">
        <v>1171</v>
      </c>
      <c r="J478" s="45">
        <v>1179</v>
      </c>
      <c r="K478" s="45">
        <v>1171</v>
      </c>
      <c r="L478" s="46">
        <v>600</v>
      </c>
      <c r="M478" s="6">
        <f t="shared" ref="M478:M479" si="262">IF(D478="BUY",(K478-F478)*(L478),(F478-K478)*(L478))</f>
        <v>9600</v>
      </c>
      <c r="N478" s="7">
        <f t="shared" ref="N478:N479" si="263">M478/(L478)/F478%</f>
        <v>1.3852813852813852</v>
      </c>
    </row>
    <row r="479" spans="1:14" ht="15.75">
      <c r="A479" s="51">
        <v>10</v>
      </c>
      <c r="B479" s="50">
        <v>43201</v>
      </c>
      <c r="C479" s="4" t="s">
        <v>255</v>
      </c>
      <c r="D479" s="45" t="s">
        <v>21</v>
      </c>
      <c r="E479" s="45" t="s">
        <v>65</v>
      </c>
      <c r="F479" s="46">
        <v>295</v>
      </c>
      <c r="G479" s="46">
        <v>289</v>
      </c>
      <c r="H479" s="46">
        <v>298</v>
      </c>
      <c r="I479" s="46">
        <v>301</v>
      </c>
      <c r="J479" s="45">
        <v>304</v>
      </c>
      <c r="K479" s="45">
        <v>298</v>
      </c>
      <c r="L479" s="46">
        <v>1750</v>
      </c>
      <c r="M479" s="6">
        <f t="shared" si="262"/>
        <v>5250</v>
      </c>
      <c r="N479" s="7">
        <f t="shared" si="263"/>
        <v>1.0169491525423728</v>
      </c>
    </row>
    <row r="480" spans="1:14" ht="15.75">
      <c r="A480" s="51">
        <v>11</v>
      </c>
      <c r="B480" s="50">
        <v>43199</v>
      </c>
      <c r="C480" s="4" t="s">
        <v>255</v>
      </c>
      <c r="D480" s="45" t="s">
        <v>21</v>
      </c>
      <c r="E480" s="45" t="s">
        <v>60</v>
      </c>
      <c r="F480" s="46">
        <v>282</v>
      </c>
      <c r="G480" s="46">
        <v>280</v>
      </c>
      <c r="H480" s="46">
        <v>283</v>
      </c>
      <c r="I480" s="46">
        <v>284</v>
      </c>
      <c r="J480" s="45">
        <v>285</v>
      </c>
      <c r="K480" s="45">
        <v>280</v>
      </c>
      <c r="L480" s="46">
        <v>4500</v>
      </c>
      <c r="M480" s="6">
        <f t="shared" ref="M480" si="264">IF(D480="BUY",(K480-F480)*(L480),(F480-K480)*(L480))</f>
        <v>-9000</v>
      </c>
      <c r="N480" s="7">
        <f t="shared" ref="N480" si="265">M480/(L480)/F480%</f>
        <v>-0.70921985815602839</v>
      </c>
    </row>
    <row r="481" spans="1:14" ht="15.75">
      <c r="A481" s="51">
        <v>12</v>
      </c>
      <c r="B481" s="50">
        <v>43196</v>
      </c>
      <c r="C481" s="4" t="s">
        <v>255</v>
      </c>
      <c r="D481" s="45" t="s">
        <v>21</v>
      </c>
      <c r="E481" s="45" t="s">
        <v>126</v>
      </c>
      <c r="F481" s="46">
        <v>585</v>
      </c>
      <c r="G481" s="46">
        <v>577</v>
      </c>
      <c r="H481" s="46">
        <v>590</v>
      </c>
      <c r="I481" s="46">
        <v>595</v>
      </c>
      <c r="J481" s="45">
        <v>600</v>
      </c>
      <c r="K481" s="45">
        <v>590</v>
      </c>
      <c r="L481" s="46">
        <v>1061</v>
      </c>
      <c r="M481" s="6">
        <f t="shared" ref="M481" si="266">IF(D481="BUY",(K481-F481)*(L481),(F481-K481)*(L481))</f>
        <v>5305</v>
      </c>
      <c r="N481" s="7">
        <f t="shared" ref="N481" si="267">M481/(L481)/F481%</f>
        <v>0.85470085470085477</v>
      </c>
    </row>
    <row r="482" spans="1:14" ht="15.75">
      <c r="A482" s="51">
        <v>13</v>
      </c>
      <c r="B482" s="50">
        <v>43195</v>
      </c>
      <c r="C482" s="4" t="s">
        <v>255</v>
      </c>
      <c r="D482" s="45" t="s">
        <v>21</v>
      </c>
      <c r="E482" s="45" t="s">
        <v>115</v>
      </c>
      <c r="F482" s="46">
        <v>271</v>
      </c>
      <c r="G482" s="46">
        <v>266</v>
      </c>
      <c r="H482" s="46">
        <v>274.5</v>
      </c>
      <c r="I482" s="46">
        <v>278</v>
      </c>
      <c r="J482" s="45">
        <v>281.5</v>
      </c>
      <c r="K482" s="45">
        <v>266</v>
      </c>
      <c r="L482" s="46">
        <v>1500</v>
      </c>
      <c r="M482" s="6">
        <f t="shared" ref="M482" si="268">IF(D482="BUY",(K482-F482)*(L482),(F482-K482)*(L482))</f>
        <v>-7500</v>
      </c>
      <c r="N482" s="7">
        <f t="shared" ref="N482" si="269">M482/(L482)/F482%</f>
        <v>-1.8450184501845019</v>
      </c>
    </row>
    <row r="483" spans="1:14" ht="15.75">
      <c r="A483" s="51">
        <v>14</v>
      </c>
      <c r="B483" s="50">
        <v>43194</v>
      </c>
      <c r="C483" s="4" t="s">
        <v>255</v>
      </c>
      <c r="D483" s="45" t="s">
        <v>21</v>
      </c>
      <c r="E483" s="45" t="s">
        <v>70</v>
      </c>
      <c r="F483" s="46">
        <v>452.5</v>
      </c>
      <c r="G483" s="46">
        <v>439</v>
      </c>
      <c r="H483" s="46">
        <v>460</v>
      </c>
      <c r="I483" s="46">
        <v>468</v>
      </c>
      <c r="J483" s="45">
        <v>476</v>
      </c>
      <c r="K483" s="45">
        <v>439</v>
      </c>
      <c r="L483" s="46">
        <v>750</v>
      </c>
      <c r="M483" s="6">
        <f t="shared" ref="M483" si="270">IF(D483="BUY",(K483-F483)*(L483),(F483-K483)*(L483))</f>
        <v>-10125</v>
      </c>
      <c r="N483" s="7">
        <f t="shared" ref="N483" si="271">M483/(L483)/F483%</f>
        <v>-2.9834254143646408</v>
      </c>
    </row>
    <row r="484" spans="1:14" ht="15.75">
      <c r="A484" s="51">
        <v>15</v>
      </c>
      <c r="B484" s="50">
        <v>43192</v>
      </c>
      <c r="C484" s="4" t="s">
        <v>255</v>
      </c>
      <c r="D484" s="45" t="s">
        <v>21</v>
      </c>
      <c r="E484" s="45" t="s">
        <v>50</v>
      </c>
      <c r="F484" s="46">
        <v>148</v>
      </c>
      <c r="G484" s="46">
        <v>145</v>
      </c>
      <c r="H484" s="46">
        <v>249.5</v>
      </c>
      <c r="I484" s="46">
        <v>151</v>
      </c>
      <c r="J484" s="45">
        <v>152.5</v>
      </c>
      <c r="K484" s="45">
        <v>152.5</v>
      </c>
      <c r="L484" s="46">
        <v>3500</v>
      </c>
      <c r="M484" s="6">
        <f t="shared" ref="M484" si="272">IF(D484="BUY",(K484-F484)*(L484),(F484-K484)*(L484))</f>
        <v>15750</v>
      </c>
      <c r="N484" s="7">
        <f t="shared" ref="N484" si="273">M484/(L484)/F484%</f>
        <v>3.0405405405405408</v>
      </c>
    </row>
    <row r="485" spans="1:14">
      <c r="A485" s="8" t="s">
        <v>24</v>
      </c>
      <c r="B485" s="9"/>
      <c r="C485" s="10"/>
      <c r="D485" s="11"/>
      <c r="E485" s="12"/>
      <c r="F485" s="12"/>
      <c r="G485" s="13"/>
      <c r="H485" s="12"/>
      <c r="I485" s="12"/>
      <c r="J485" s="12"/>
      <c r="K485" s="14"/>
      <c r="N485" s="48"/>
    </row>
    <row r="486" spans="1:14" ht="15.75">
      <c r="A486" s="8" t="s">
        <v>25</v>
      </c>
      <c r="B486" s="17"/>
      <c r="C486" s="10"/>
      <c r="D486" s="11"/>
      <c r="E486" s="12"/>
      <c r="F486" s="12"/>
      <c r="G486" s="13"/>
      <c r="H486" s="12"/>
      <c r="I486" s="12"/>
      <c r="J486" s="12"/>
      <c r="K486" s="14"/>
      <c r="L486" s="15"/>
      <c r="M486" s="1"/>
    </row>
    <row r="487" spans="1:14" ht="15.75">
      <c r="A487" s="8" t="s">
        <v>25</v>
      </c>
      <c r="B487" s="17"/>
      <c r="C487" s="18"/>
      <c r="D487" s="19"/>
      <c r="E487" s="20"/>
      <c r="F487" s="20"/>
      <c r="G487" s="21"/>
      <c r="H487" s="20"/>
      <c r="I487" s="20"/>
      <c r="J487" s="20"/>
      <c r="K487" s="25"/>
      <c r="L487" s="15"/>
      <c r="M487" s="15"/>
      <c r="N487" s="1"/>
    </row>
    <row r="488" spans="1:14" ht="16.5" thickBot="1">
      <c r="A488" s="18"/>
      <c r="B488" s="17"/>
      <c r="C488" s="20"/>
      <c r="D488" s="20"/>
      <c r="E488" s="20"/>
      <c r="F488" s="22"/>
      <c r="G488" s="23"/>
      <c r="H488" s="24" t="s">
        <v>26</v>
      </c>
      <c r="I488" s="24"/>
      <c r="J488" s="25"/>
      <c r="L488" s="15"/>
      <c r="N488" s="15"/>
    </row>
    <row r="489" spans="1:14" ht="15.75">
      <c r="A489" s="18"/>
      <c r="B489" s="17"/>
      <c r="C489" s="180" t="s">
        <v>27</v>
      </c>
      <c r="D489" s="180"/>
      <c r="E489" s="26">
        <v>15</v>
      </c>
      <c r="F489" s="27">
        <f>F490+F491+F492+F493+F494+F495</f>
        <v>99.999999999999986</v>
      </c>
      <c r="G489" s="20">
        <v>15</v>
      </c>
      <c r="H489" s="28">
        <f>G490/G489%</f>
        <v>66.666666666666671</v>
      </c>
      <c r="I489" s="28"/>
      <c r="J489" s="28"/>
      <c r="K489" s="29"/>
      <c r="L489" s="15"/>
      <c r="M489" s="1"/>
      <c r="N489" s="1"/>
    </row>
    <row r="490" spans="1:14" ht="15.75">
      <c r="A490" s="18"/>
      <c r="B490" s="17"/>
      <c r="C490" s="181" t="s">
        <v>28</v>
      </c>
      <c r="D490" s="181"/>
      <c r="E490" s="30">
        <v>10</v>
      </c>
      <c r="F490" s="31">
        <f>(E490/E489)*100</f>
        <v>66.666666666666657</v>
      </c>
      <c r="G490" s="20">
        <v>10</v>
      </c>
      <c r="H490" s="25"/>
      <c r="I490" s="25"/>
      <c r="J490" s="20"/>
      <c r="K490" s="25"/>
      <c r="L490" s="1"/>
      <c r="N490" s="20"/>
    </row>
    <row r="491" spans="1:14" ht="15.75">
      <c r="A491" s="32"/>
      <c r="B491" s="17"/>
      <c r="C491" s="181" t="s">
        <v>30</v>
      </c>
      <c r="D491" s="181"/>
      <c r="E491" s="30">
        <v>0</v>
      </c>
      <c r="F491" s="31">
        <f>(E491/E489)*100</f>
        <v>0</v>
      </c>
      <c r="G491" s="33"/>
      <c r="H491" s="20"/>
      <c r="I491" s="20"/>
      <c r="J491" s="20"/>
      <c r="K491" s="25"/>
      <c r="L491" s="15"/>
      <c r="M491" s="20" t="s">
        <v>29</v>
      </c>
      <c r="N491" s="15"/>
    </row>
    <row r="492" spans="1:14" ht="15.75">
      <c r="A492" s="32"/>
      <c r="B492" s="17"/>
      <c r="C492" s="181" t="s">
        <v>31</v>
      </c>
      <c r="D492" s="181"/>
      <c r="E492" s="30">
        <v>0</v>
      </c>
      <c r="F492" s="31">
        <f>(E492/E489)*100</f>
        <v>0</v>
      </c>
      <c r="G492" s="33"/>
      <c r="H492" s="20"/>
      <c r="I492" s="20"/>
      <c r="J492" s="20"/>
      <c r="K492" s="25"/>
      <c r="L492" s="15"/>
      <c r="M492" s="18"/>
    </row>
    <row r="493" spans="1:14" ht="15.75">
      <c r="A493" s="32"/>
      <c r="B493" s="17"/>
      <c r="C493" s="181" t="s">
        <v>32</v>
      </c>
      <c r="D493" s="181"/>
      <c r="E493" s="30">
        <v>5</v>
      </c>
      <c r="F493" s="31">
        <f>(E493/E489)*100</f>
        <v>33.333333333333329</v>
      </c>
      <c r="G493" s="33"/>
      <c r="H493" s="20" t="s">
        <v>33</v>
      </c>
      <c r="I493" s="20"/>
      <c r="J493" s="25"/>
      <c r="K493" s="25"/>
      <c r="L493" s="15"/>
      <c r="M493" s="15"/>
      <c r="N493" s="15"/>
    </row>
    <row r="494" spans="1:14" ht="15.75">
      <c r="A494" s="32"/>
      <c r="B494" s="17"/>
      <c r="C494" s="181" t="s">
        <v>34</v>
      </c>
      <c r="D494" s="181"/>
      <c r="E494" s="30">
        <v>0</v>
      </c>
      <c r="F494" s="31">
        <f>(E494/E489)*100</f>
        <v>0</v>
      </c>
      <c r="G494" s="33"/>
      <c r="H494" s="20"/>
      <c r="I494" s="20"/>
      <c r="J494" s="25"/>
      <c r="K494" s="25"/>
      <c r="L494" s="15"/>
      <c r="M494" s="15"/>
      <c r="N494" s="15"/>
    </row>
    <row r="495" spans="1:14" ht="16.5" thickBot="1">
      <c r="A495" s="32"/>
      <c r="B495" s="17"/>
      <c r="C495" s="182" t="s">
        <v>35</v>
      </c>
      <c r="D495" s="182"/>
      <c r="E495" s="34"/>
      <c r="F495" s="35">
        <f>(E495/E489)*100</f>
        <v>0</v>
      </c>
      <c r="G495" s="33"/>
      <c r="H495" s="20"/>
      <c r="I495" s="20"/>
      <c r="J495" s="29"/>
      <c r="L495" s="1"/>
      <c r="M495" s="15"/>
      <c r="N495" s="15"/>
    </row>
    <row r="496" spans="1:14" ht="15.75">
      <c r="A496" s="37" t="s">
        <v>36</v>
      </c>
      <c r="B496" s="9"/>
      <c r="C496" s="10"/>
      <c r="D496" s="10"/>
      <c r="E496" s="12"/>
      <c r="F496" s="12"/>
      <c r="G496" s="13"/>
      <c r="H496" s="38"/>
      <c r="I496" s="38"/>
      <c r="J496" s="38"/>
      <c r="K496" s="29"/>
      <c r="L496" s="15"/>
      <c r="M496" s="36"/>
      <c r="N496" s="36"/>
    </row>
    <row r="497" spans="1:14" ht="15.75">
      <c r="A497" s="11" t="s">
        <v>37</v>
      </c>
      <c r="B497" s="9"/>
      <c r="C497" s="39"/>
      <c r="D497" s="40"/>
      <c r="E497" s="10"/>
      <c r="F497" s="38"/>
      <c r="G497" s="13"/>
      <c r="H497" s="38"/>
      <c r="I497" s="38"/>
      <c r="J497" s="38"/>
      <c r="K497" s="12"/>
      <c r="L497" s="15"/>
      <c r="M497" s="18"/>
      <c r="N497" s="18"/>
    </row>
    <row r="498" spans="1:14" ht="15.75">
      <c r="A498" s="11" t="s">
        <v>38</v>
      </c>
      <c r="B498" s="9"/>
      <c r="C498" s="10"/>
      <c r="D498" s="40"/>
      <c r="E498" s="10"/>
      <c r="F498" s="38"/>
      <c r="G498" s="13"/>
      <c r="H498" s="41"/>
      <c r="I498" s="41"/>
      <c r="J498" s="41"/>
      <c r="K498" s="12"/>
      <c r="L498" s="15"/>
      <c r="M498" s="15"/>
      <c r="N498" s="15"/>
    </row>
    <row r="499" spans="1:14" ht="15.75">
      <c r="A499" s="11" t="s">
        <v>39</v>
      </c>
      <c r="B499" s="39"/>
      <c r="C499" s="10"/>
      <c r="D499" s="40"/>
      <c r="E499" s="10"/>
      <c r="F499" s="38"/>
      <c r="G499" s="42"/>
      <c r="H499" s="41"/>
      <c r="I499" s="41"/>
      <c r="J499" s="41"/>
      <c r="K499" s="12"/>
      <c r="L499" s="15"/>
      <c r="M499" s="15"/>
      <c r="N499" s="15"/>
    </row>
    <row r="500" spans="1:14" ht="15.75">
      <c r="A500" s="11" t="s">
        <v>40</v>
      </c>
      <c r="B500" s="32"/>
      <c r="C500" s="10"/>
      <c r="D500" s="43"/>
      <c r="E500" s="38"/>
      <c r="F500" s="38"/>
      <c r="G500" s="42"/>
      <c r="H500" s="41"/>
      <c r="I500" s="41"/>
      <c r="J500" s="41"/>
      <c r="K500" s="38"/>
      <c r="L500" s="15"/>
      <c r="M500" s="15"/>
      <c r="N500" s="15"/>
    </row>
    <row r="501" spans="1:14" ht="15.75" thickBot="1"/>
    <row r="502" spans="1:14" ht="15.75" thickBot="1">
      <c r="A502" s="183" t="s">
        <v>0</v>
      </c>
      <c r="B502" s="183"/>
      <c r="C502" s="183"/>
      <c r="D502" s="183"/>
      <c r="E502" s="183"/>
      <c r="F502" s="183"/>
      <c r="G502" s="183"/>
      <c r="H502" s="183"/>
      <c r="I502" s="183"/>
      <c r="J502" s="183"/>
      <c r="K502" s="183"/>
      <c r="L502" s="183"/>
      <c r="M502" s="183"/>
      <c r="N502" s="183"/>
    </row>
    <row r="503" spans="1:14" ht="15.75" thickBot="1">
      <c r="A503" s="183"/>
      <c r="B503" s="183"/>
      <c r="C503" s="183"/>
      <c r="D503" s="183"/>
      <c r="E503" s="183"/>
      <c r="F503" s="183"/>
      <c r="G503" s="183"/>
      <c r="H503" s="183"/>
      <c r="I503" s="183"/>
      <c r="J503" s="183"/>
      <c r="K503" s="183"/>
      <c r="L503" s="183"/>
      <c r="M503" s="183"/>
      <c r="N503" s="183"/>
    </row>
    <row r="504" spans="1:14">
      <c r="A504" s="183"/>
      <c r="B504" s="183"/>
      <c r="C504" s="183"/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3"/>
    </row>
    <row r="505" spans="1:14" ht="15.75">
      <c r="A505" s="192" t="s">
        <v>1</v>
      </c>
      <c r="B505" s="192"/>
      <c r="C505" s="192"/>
      <c r="D505" s="192"/>
      <c r="E505" s="192"/>
      <c r="F505" s="192"/>
      <c r="G505" s="192"/>
      <c r="H505" s="192"/>
      <c r="I505" s="192"/>
      <c r="J505" s="192"/>
      <c r="K505" s="192"/>
      <c r="L505" s="192"/>
      <c r="M505" s="192"/>
      <c r="N505" s="192"/>
    </row>
    <row r="506" spans="1:14" ht="15.75">
      <c r="A506" s="192" t="s">
        <v>2</v>
      </c>
      <c r="B506" s="192"/>
      <c r="C506" s="192"/>
      <c r="D506" s="192"/>
      <c r="E506" s="192"/>
      <c r="F506" s="192"/>
      <c r="G506" s="192"/>
      <c r="H506" s="192"/>
      <c r="I506" s="192"/>
      <c r="J506" s="192"/>
      <c r="K506" s="192"/>
      <c r="L506" s="192"/>
      <c r="M506" s="192"/>
      <c r="N506" s="192"/>
    </row>
    <row r="507" spans="1:14" ht="16.5" thickBot="1">
      <c r="A507" s="185" t="s">
        <v>3</v>
      </c>
      <c r="B507" s="185"/>
      <c r="C507" s="185"/>
      <c r="D507" s="185"/>
      <c r="E507" s="185"/>
      <c r="F507" s="185"/>
      <c r="G507" s="185"/>
      <c r="H507" s="185"/>
      <c r="I507" s="185"/>
      <c r="J507" s="185"/>
      <c r="K507" s="185"/>
      <c r="L507" s="185"/>
      <c r="M507" s="185"/>
      <c r="N507" s="185"/>
    </row>
    <row r="509" spans="1:14" ht="15.75">
      <c r="A509" s="186" t="s">
        <v>330</v>
      </c>
      <c r="B509" s="186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</row>
    <row r="510" spans="1:14" ht="15.75">
      <c r="A510" s="186" t="s">
        <v>5</v>
      </c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</row>
    <row r="511" spans="1:14">
      <c r="A511" s="187" t="s">
        <v>6</v>
      </c>
      <c r="B511" s="188" t="s">
        <v>7</v>
      </c>
      <c r="C511" s="188" t="s">
        <v>8</v>
      </c>
      <c r="D511" s="187" t="s">
        <v>9</v>
      </c>
      <c r="E511" s="187" t="s">
        <v>10</v>
      </c>
      <c r="F511" s="188" t="s">
        <v>11</v>
      </c>
      <c r="G511" s="188" t="s">
        <v>12</v>
      </c>
      <c r="H511" s="189" t="s">
        <v>13</v>
      </c>
      <c r="I511" s="189" t="s">
        <v>14</v>
      </c>
      <c r="J511" s="189" t="s">
        <v>15</v>
      </c>
      <c r="K511" s="190" t="s">
        <v>16</v>
      </c>
      <c r="L511" s="188" t="s">
        <v>17</v>
      </c>
      <c r="M511" s="188" t="s">
        <v>18</v>
      </c>
      <c r="N511" s="188" t="s">
        <v>19</v>
      </c>
    </row>
    <row r="512" spans="1:14">
      <c r="A512" s="187"/>
      <c r="B512" s="188"/>
      <c r="C512" s="188"/>
      <c r="D512" s="187"/>
      <c r="E512" s="187"/>
      <c r="F512" s="188"/>
      <c r="G512" s="188"/>
      <c r="H512" s="188"/>
      <c r="I512" s="188"/>
      <c r="J512" s="188"/>
      <c r="K512" s="191"/>
      <c r="L512" s="188"/>
      <c r="M512" s="188"/>
      <c r="N512" s="188"/>
    </row>
    <row r="513" spans="1:14" ht="15.75">
      <c r="A513" s="45">
        <v>1</v>
      </c>
      <c r="B513" s="50">
        <v>43187</v>
      </c>
      <c r="C513" s="4" t="s">
        <v>255</v>
      </c>
      <c r="D513" s="45" t="s">
        <v>21</v>
      </c>
      <c r="E513" s="45" t="s">
        <v>260</v>
      </c>
      <c r="F513" s="46">
        <v>9065</v>
      </c>
      <c r="G513" s="46">
        <v>8920</v>
      </c>
      <c r="H513" s="46">
        <v>9150</v>
      </c>
      <c r="I513" s="46">
        <v>9230</v>
      </c>
      <c r="J513" s="45">
        <v>9300</v>
      </c>
      <c r="K513" s="45">
        <v>8920</v>
      </c>
      <c r="L513" s="46">
        <v>75</v>
      </c>
      <c r="M513" s="6">
        <f t="shared" ref="M513:M515" si="274">IF(D513="BUY",(K513-F513)*(L513),(F513-K513)*(L513))</f>
        <v>-10875</v>
      </c>
      <c r="N513" s="7">
        <f t="shared" ref="N513:N515" si="275">M513/(L513)/F513%</f>
        <v>-1.5995587424158852</v>
      </c>
    </row>
    <row r="514" spans="1:14" ht="15.75">
      <c r="A514" s="45">
        <v>2</v>
      </c>
      <c r="B514" s="50">
        <v>43186</v>
      </c>
      <c r="C514" s="4" t="s">
        <v>255</v>
      </c>
      <c r="D514" s="45" t="s">
        <v>21</v>
      </c>
      <c r="E514" s="45" t="s">
        <v>193</v>
      </c>
      <c r="F514" s="46">
        <v>276</v>
      </c>
      <c r="G514" s="46">
        <v>271</v>
      </c>
      <c r="H514" s="46">
        <v>279</v>
      </c>
      <c r="I514" s="46">
        <v>282</v>
      </c>
      <c r="J514" s="45">
        <v>285</v>
      </c>
      <c r="K514" s="45">
        <v>282</v>
      </c>
      <c r="L514" s="46">
        <v>2200</v>
      </c>
      <c r="M514" s="6">
        <f t="shared" ref="M514" si="276">IF(D514="BUY",(K514-F514)*(L514),(F514-K514)*(L514))</f>
        <v>13200</v>
      </c>
      <c r="N514" s="7">
        <f t="shared" ref="N514" si="277">M514/(L514)/F514%</f>
        <v>2.1739130434782612</v>
      </c>
    </row>
    <row r="515" spans="1:14" ht="15.75">
      <c r="A515" s="45">
        <v>3</v>
      </c>
      <c r="B515" s="50">
        <v>43182</v>
      </c>
      <c r="C515" s="4" t="s">
        <v>255</v>
      </c>
      <c r="D515" s="45" t="s">
        <v>21</v>
      </c>
      <c r="E515" s="45" t="s">
        <v>64</v>
      </c>
      <c r="F515" s="46">
        <v>82</v>
      </c>
      <c r="G515" s="46">
        <v>80.5</v>
      </c>
      <c r="H515" s="46">
        <v>82.8</v>
      </c>
      <c r="I515" s="46">
        <v>83.6</v>
      </c>
      <c r="J515" s="45">
        <v>84.4</v>
      </c>
      <c r="K515" s="45">
        <v>82.8</v>
      </c>
      <c r="L515" s="46">
        <v>7500</v>
      </c>
      <c r="M515" s="6">
        <f t="shared" si="274"/>
        <v>5999.9999999999791</v>
      </c>
      <c r="N515" s="7">
        <f t="shared" si="275"/>
        <v>0.97560975609755751</v>
      </c>
    </row>
    <row r="516" spans="1:14" ht="15.75">
      <c r="A516" s="45">
        <v>4</v>
      </c>
      <c r="B516" s="50">
        <v>43182</v>
      </c>
      <c r="C516" s="4" t="s">
        <v>255</v>
      </c>
      <c r="D516" s="45" t="s">
        <v>21</v>
      </c>
      <c r="E516" s="45" t="s">
        <v>70</v>
      </c>
      <c r="F516" s="46">
        <v>407.5</v>
      </c>
      <c r="G516" s="46">
        <v>392</v>
      </c>
      <c r="H516" s="46">
        <v>415</v>
      </c>
      <c r="I516" s="46">
        <v>423</v>
      </c>
      <c r="J516" s="45">
        <v>430</v>
      </c>
      <c r="K516" s="45">
        <v>415</v>
      </c>
      <c r="L516" s="46">
        <v>750</v>
      </c>
      <c r="M516" s="6">
        <f t="shared" ref="M516" si="278">IF(D516="BUY",(K516-F516)*(L516),(F516-K516)*(L516))</f>
        <v>5625</v>
      </c>
      <c r="N516" s="7">
        <f t="shared" ref="N516" si="279">M516/(L516)/F516%</f>
        <v>1.8404907975460121</v>
      </c>
    </row>
    <row r="517" spans="1:14" ht="15.75">
      <c r="A517" s="45">
        <v>5</v>
      </c>
      <c r="B517" s="50">
        <v>43180</v>
      </c>
      <c r="C517" s="4" t="s">
        <v>255</v>
      </c>
      <c r="D517" s="45" t="s">
        <v>47</v>
      </c>
      <c r="E517" s="45" t="s">
        <v>52</v>
      </c>
      <c r="F517" s="46">
        <v>235</v>
      </c>
      <c r="G517" s="46">
        <v>238</v>
      </c>
      <c r="H517" s="46">
        <v>232.5</v>
      </c>
      <c r="I517" s="46">
        <v>230</v>
      </c>
      <c r="J517" s="45">
        <v>228</v>
      </c>
      <c r="K517" s="45">
        <v>232.5</v>
      </c>
      <c r="L517" s="46">
        <v>3000</v>
      </c>
      <c r="M517" s="6">
        <f t="shared" ref="M517" si="280">IF(D517="BUY",(K517-F517)*(L517),(F517-K517)*(L517))</f>
        <v>7500</v>
      </c>
      <c r="N517" s="7">
        <f t="shared" ref="N517:N519" si="281">M517/(L517)/F517%</f>
        <v>1.0638297872340425</v>
      </c>
    </row>
    <row r="518" spans="1:14" ht="15.75">
      <c r="A518" s="45">
        <v>6</v>
      </c>
      <c r="B518" s="50">
        <v>43180</v>
      </c>
      <c r="C518" s="4" t="s">
        <v>255</v>
      </c>
      <c r="D518" s="45" t="s">
        <v>21</v>
      </c>
      <c r="E518" s="45" t="s">
        <v>335</v>
      </c>
      <c r="F518" s="46">
        <v>95</v>
      </c>
      <c r="G518" s="46">
        <v>91</v>
      </c>
      <c r="H518" s="46">
        <v>97</v>
      </c>
      <c r="I518" s="46">
        <v>99</v>
      </c>
      <c r="J518" s="45">
        <v>101</v>
      </c>
      <c r="K518" s="45">
        <v>91</v>
      </c>
      <c r="L518" s="46">
        <v>3500</v>
      </c>
      <c r="M518" s="6">
        <f t="shared" ref="M518" si="282">IF(D518="BUY",(K518-F518)*(L518),(F518-K518)*(L518))</f>
        <v>-14000</v>
      </c>
      <c r="N518" s="7">
        <f t="shared" si="281"/>
        <v>-4.2105263157894735</v>
      </c>
    </row>
    <row r="519" spans="1:14" ht="15.75">
      <c r="A519" s="45">
        <v>7</v>
      </c>
      <c r="B519" s="50">
        <v>43178</v>
      </c>
      <c r="C519" s="4" t="s">
        <v>255</v>
      </c>
      <c r="D519" s="45" t="s">
        <v>47</v>
      </c>
      <c r="E519" s="45" t="s">
        <v>70</v>
      </c>
      <c r="F519" s="46">
        <v>417.5</v>
      </c>
      <c r="G519" s="46">
        <v>430</v>
      </c>
      <c r="H519" s="46">
        <v>409</v>
      </c>
      <c r="I519" s="46">
        <v>401</v>
      </c>
      <c r="J519" s="45">
        <v>394</v>
      </c>
      <c r="K519" s="45">
        <v>430</v>
      </c>
      <c r="L519" s="46">
        <v>750</v>
      </c>
      <c r="M519" s="6">
        <f t="shared" ref="M519" si="283">IF(D519="BUY",(K519-F519)*(L519),(F519-K519)*(L519))</f>
        <v>-9375</v>
      </c>
      <c r="N519" s="7">
        <f t="shared" si="281"/>
        <v>-2.9940119760479043</v>
      </c>
    </row>
    <row r="520" spans="1:14" ht="15.75">
      <c r="A520" s="45">
        <v>8</v>
      </c>
      <c r="B520" s="50">
        <v>43172</v>
      </c>
      <c r="C520" s="4" t="s">
        <v>255</v>
      </c>
      <c r="D520" s="45" t="s">
        <v>21</v>
      </c>
      <c r="E520" s="45" t="s">
        <v>70</v>
      </c>
      <c r="F520" s="46">
        <v>442</v>
      </c>
      <c r="G520" s="46">
        <v>429</v>
      </c>
      <c r="H520" s="46">
        <v>450</v>
      </c>
      <c r="I520" s="46">
        <v>456</v>
      </c>
      <c r="J520" s="45">
        <v>462</v>
      </c>
      <c r="K520" s="45">
        <v>450</v>
      </c>
      <c r="L520" s="46">
        <v>750</v>
      </c>
      <c r="M520" s="6">
        <f t="shared" ref="M520" si="284">IF(D520="BUY",(K520-F520)*(L520),(F520-K520)*(L520))</f>
        <v>6000</v>
      </c>
      <c r="N520" s="7">
        <f t="shared" ref="N520" si="285">M520/(L520)/F520%</f>
        <v>1.8099547511312217</v>
      </c>
    </row>
    <row r="521" spans="1:14" ht="15.75">
      <c r="A521" s="45">
        <v>9</v>
      </c>
      <c r="B521" s="50">
        <v>43171</v>
      </c>
      <c r="C521" s="4" t="s">
        <v>255</v>
      </c>
      <c r="D521" s="45" t="s">
        <v>21</v>
      </c>
      <c r="E521" s="45" t="s">
        <v>96</v>
      </c>
      <c r="F521" s="46">
        <v>507</v>
      </c>
      <c r="G521" s="46">
        <v>501</v>
      </c>
      <c r="H521" s="46">
        <v>510</v>
      </c>
      <c r="I521" s="46">
        <v>513</v>
      </c>
      <c r="J521" s="45">
        <v>516</v>
      </c>
      <c r="K521" s="45">
        <v>516</v>
      </c>
      <c r="L521" s="46">
        <v>1500</v>
      </c>
      <c r="M521" s="6">
        <f t="shared" ref="M521" si="286">IF(D521="BUY",(K521-F521)*(L521),(F521-K521)*(L521))</f>
        <v>13500</v>
      </c>
      <c r="N521" s="7">
        <f t="shared" ref="N521" si="287">M521/(L521)/F521%</f>
        <v>1.7751479289940828</v>
      </c>
    </row>
    <row r="522" spans="1:14" ht="15.75">
      <c r="A522" s="45">
        <v>10</v>
      </c>
      <c r="B522" s="50">
        <v>43166</v>
      </c>
      <c r="C522" s="4" t="s">
        <v>255</v>
      </c>
      <c r="D522" s="45" t="s">
        <v>47</v>
      </c>
      <c r="E522" s="45" t="s">
        <v>120</v>
      </c>
      <c r="F522" s="46">
        <v>290.5</v>
      </c>
      <c r="G522" s="46">
        <v>293.5</v>
      </c>
      <c r="H522" s="46">
        <v>288.5</v>
      </c>
      <c r="I522" s="46">
        <v>286.5</v>
      </c>
      <c r="J522" s="45">
        <v>284.5</v>
      </c>
      <c r="K522" s="45">
        <v>288.5</v>
      </c>
      <c r="L522" s="46">
        <v>2750</v>
      </c>
      <c r="M522" s="6">
        <f t="shared" ref="M522" si="288">IF(D522="BUY",(K522-F522)*(L522),(F522-K522)*(L522))</f>
        <v>5500</v>
      </c>
      <c r="N522" s="7">
        <f t="shared" ref="N522" si="289">M522/(L522)/F522%</f>
        <v>0.6884681583476765</v>
      </c>
    </row>
    <row r="523" spans="1:14" ht="15.75">
      <c r="A523" s="45">
        <v>11</v>
      </c>
      <c r="B523" s="50">
        <v>43164</v>
      </c>
      <c r="C523" s="4" t="s">
        <v>255</v>
      </c>
      <c r="D523" s="45" t="s">
        <v>21</v>
      </c>
      <c r="E523" s="45" t="s">
        <v>241</v>
      </c>
      <c r="F523" s="46">
        <v>143</v>
      </c>
      <c r="G523" s="46">
        <v>141.5</v>
      </c>
      <c r="H523" s="46">
        <v>143.80000000000001</v>
      </c>
      <c r="I523" s="46">
        <v>144.6</v>
      </c>
      <c r="J523" s="45">
        <v>145.4</v>
      </c>
      <c r="K523" s="45">
        <v>143.80000000000001</v>
      </c>
      <c r="L523" s="46">
        <v>7000</v>
      </c>
      <c r="M523" s="6">
        <f t="shared" ref="M523" si="290">IF(D523="BUY",(K523-F523)*(L523),(F523-K523)*(L523))</f>
        <v>5600.00000000008</v>
      </c>
      <c r="N523" s="7">
        <f t="shared" ref="N523" si="291">M523/(L523)/F523%</f>
        <v>0.55944055944056748</v>
      </c>
    </row>
    <row r="524" spans="1:14">
      <c r="A524" s="8" t="s">
        <v>24</v>
      </c>
      <c r="B524" s="9"/>
      <c r="C524" s="10"/>
      <c r="D524" s="11"/>
      <c r="E524" s="12"/>
      <c r="F524" s="12"/>
      <c r="G524" s="13"/>
      <c r="H524" s="12"/>
      <c r="I524" s="12"/>
      <c r="J524" s="12"/>
      <c r="K524" s="14"/>
      <c r="N524" s="48"/>
    </row>
    <row r="525" spans="1:14" ht="15.75">
      <c r="A525" s="8" t="s">
        <v>25</v>
      </c>
      <c r="B525" s="17"/>
      <c r="C525" s="10"/>
      <c r="D525" s="11"/>
      <c r="E525" s="12"/>
      <c r="F525" s="12"/>
      <c r="G525" s="13"/>
      <c r="H525" s="12"/>
      <c r="I525" s="12"/>
      <c r="J525" s="12"/>
      <c r="K525" s="14"/>
      <c r="L525" s="15"/>
      <c r="M525" s="1"/>
    </row>
    <row r="526" spans="1:14" ht="15.75">
      <c r="A526" s="8" t="s">
        <v>25</v>
      </c>
      <c r="B526" s="17"/>
      <c r="C526" s="18"/>
      <c r="D526" s="19"/>
      <c r="E526" s="20"/>
      <c r="F526" s="20"/>
      <c r="G526" s="21"/>
      <c r="H526" s="20"/>
      <c r="I526" s="20"/>
      <c r="J526" s="20"/>
      <c r="K526" s="25"/>
      <c r="L526" s="15"/>
      <c r="M526" s="15"/>
      <c r="N526" s="1"/>
    </row>
    <row r="527" spans="1:14" ht="16.5" thickBot="1">
      <c r="A527" s="18"/>
      <c r="B527" s="17"/>
      <c r="C527" s="20"/>
      <c r="D527" s="20"/>
      <c r="E527" s="20"/>
      <c r="F527" s="22"/>
      <c r="G527" s="23"/>
      <c r="H527" s="24" t="s">
        <v>26</v>
      </c>
      <c r="I527" s="24"/>
      <c r="J527" s="25"/>
      <c r="L527" s="15"/>
      <c r="N527" s="15"/>
    </row>
    <row r="528" spans="1:14" ht="15.75">
      <c r="A528" s="18"/>
      <c r="B528" s="17"/>
      <c r="C528" s="180" t="s">
        <v>27</v>
      </c>
      <c r="D528" s="180"/>
      <c r="E528" s="26">
        <v>11</v>
      </c>
      <c r="F528" s="27">
        <f>F529+F530+F531+F532+F533+F534</f>
        <v>100</v>
      </c>
      <c r="G528" s="20">
        <v>11</v>
      </c>
      <c r="H528" s="28">
        <f>G529/G528%</f>
        <v>72.727272727272734</v>
      </c>
      <c r="I528" s="28"/>
      <c r="J528" s="28"/>
      <c r="K528" s="29"/>
      <c r="L528" s="15"/>
      <c r="M528" s="1"/>
      <c r="N528" s="1"/>
    </row>
    <row r="529" spans="1:14" ht="15.75">
      <c r="A529" s="18"/>
      <c r="B529" s="17"/>
      <c r="C529" s="181" t="s">
        <v>28</v>
      </c>
      <c r="D529" s="181"/>
      <c r="E529" s="30">
        <v>8</v>
      </c>
      <c r="F529" s="31">
        <f>(E529/E528)*100</f>
        <v>72.727272727272734</v>
      </c>
      <c r="G529" s="20">
        <v>8</v>
      </c>
      <c r="H529" s="25"/>
      <c r="I529" s="25"/>
      <c r="J529" s="20"/>
      <c r="K529" s="25"/>
      <c r="L529" s="1"/>
      <c r="N529" s="20"/>
    </row>
    <row r="530" spans="1:14" ht="15.75">
      <c r="A530" s="32"/>
      <c r="B530" s="17"/>
      <c r="C530" s="181" t="s">
        <v>30</v>
      </c>
      <c r="D530" s="181"/>
      <c r="E530" s="30">
        <v>0</v>
      </c>
      <c r="F530" s="31">
        <f>(E530/E528)*100</f>
        <v>0</v>
      </c>
      <c r="G530" s="33"/>
      <c r="H530" s="20"/>
      <c r="I530" s="20"/>
      <c r="J530" s="20"/>
      <c r="K530" s="25"/>
      <c r="L530" s="15"/>
      <c r="M530" s="20" t="s">
        <v>29</v>
      </c>
      <c r="N530" s="15"/>
    </row>
    <row r="531" spans="1:14" ht="15.75">
      <c r="A531" s="32"/>
      <c r="B531" s="17"/>
      <c r="C531" s="181" t="s">
        <v>31</v>
      </c>
      <c r="D531" s="181"/>
      <c r="E531" s="30">
        <v>0</v>
      </c>
      <c r="F531" s="31">
        <f>(E531/E528)*100</f>
        <v>0</v>
      </c>
      <c r="G531" s="33"/>
      <c r="H531" s="20"/>
      <c r="I531" s="20"/>
      <c r="J531" s="20"/>
      <c r="K531" s="25"/>
      <c r="L531" s="15"/>
      <c r="M531" s="18"/>
    </row>
    <row r="532" spans="1:14" ht="15.75">
      <c r="A532" s="32"/>
      <c r="B532" s="17"/>
      <c r="C532" s="181" t="s">
        <v>32</v>
      </c>
      <c r="D532" s="181"/>
      <c r="E532" s="30">
        <v>3</v>
      </c>
      <c r="F532" s="31">
        <f>(E532/E528)*100</f>
        <v>27.27272727272727</v>
      </c>
      <c r="G532" s="33"/>
      <c r="H532" s="20" t="s">
        <v>33</v>
      </c>
      <c r="I532" s="20"/>
      <c r="J532" s="25"/>
      <c r="K532" s="25"/>
      <c r="L532" s="15"/>
      <c r="M532" s="15"/>
      <c r="N532" s="15"/>
    </row>
    <row r="533" spans="1:14" ht="15.75">
      <c r="A533" s="32"/>
      <c r="B533" s="17"/>
      <c r="C533" s="181" t="s">
        <v>34</v>
      </c>
      <c r="D533" s="181"/>
      <c r="E533" s="30">
        <v>0</v>
      </c>
      <c r="F533" s="31">
        <f>(E533/E528)*100</f>
        <v>0</v>
      </c>
      <c r="G533" s="33"/>
      <c r="H533" s="20"/>
      <c r="I533" s="20"/>
      <c r="J533" s="25"/>
      <c r="K533" s="25"/>
      <c r="L533" s="15"/>
      <c r="M533" s="15"/>
      <c r="N533" s="15"/>
    </row>
    <row r="534" spans="1:14" ht="16.5" thickBot="1">
      <c r="A534" s="32"/>
      <c r="B534" s="17"/>
      <c r="C534" s="182" t="s">
        <v>35</v>
      </c>
      <c r="D534" s="182"/>
      <c r="E534" s="34"/>
      <c r="F534" s="35">
        <f>(E534/E528)*100</f>
        <v>0</v>
      </c>
      <c r="G534" s="33"/>
      <c r="H534" s="20"/>
      <c r="I534" s="20"/>
      <c r="J534" s="29"/>
      <c r="K534" s="29"/>
      <c r="L534" s="1"/>
      <c r="M534" s="15"/>
      <c r="N534" s="15"/>
    </row>
    <row r="535" spans="1:14" ht="15.75">
      <c r="A535" s="37" t="s">
        <v>36</v>
      </c>
      <c r="B535" s="9"/>
      <c r="C535" s="10"/>
      <c r="D535" s="10"/>
      <c r="E535" s="12"/>
      <c r="F535" s="12"/>
      <c r="G535" s="13"/>
      <c r="H535" s="38"/>
      <c r="I535" s="38"/>
      <c r="J535" s="38"/>
      <c r="K535" s="12"/>
      <c r="L535" s="15"/>
      <c r="M535" s="36"/>
      <c r="N535" s="36"/>
    </row>
    <row r="536" spans="1:14" ht="15.75">
      <c r="A536" s="11" t="s">
        <v>37</v>
      </c>
      <c r="B536" s="9"/>
      <c r="C536" s="39"/>
      <c r="D536" s="40"/>
      <c r="E536" s="10"/>
      <c r="F536" s="38"/>
      <c r="G536" s="13"/>
      <c r="H536" s="38"/>
      <c r="I536" s="38"/>
      <c r="J536" s="38"/>
      <c r="K536" s="12"/>
      <c r="L536" s="15"/>
      <c r="M536" s="18"/>
      <c r="N536" s="18"/>
    </row>
    <row r="537" spans="1:14" ht="15.75">
      <c r="A537" s="11" t="s">
        <v>38</v>
      </c>
      <c r="B537" s="9"/>
      <c r="C537" s="10"/>
      <c r="D537" s="40"/>
      <c r="E537" s="10"/>
      <c r="F537" s="38"/>
      <c r="G537" s="13"/>
      <c r="H537" s="41"/>
      <c r="I537" s="41"/>
      <c r="J537" s="41"/>
      <c r="K537" s="12"/>
      <c r="L537" s="15"/>
      <c r="M537" s="15"/>
      <c r="N537" s="15"/>
    </row>
    <row r="538" spans="1:14" ht="15.75">
      <c r="A538" s="11" t="s">
        <v>39</v>
      </c>
      <c r="B538" s="39"/>
      <c r="C538" s="10"/>
      <c r="D538" s="40"/>
      <c r="E538" s="10"/>
      <c r="F538" s="38"/>
      <c r="G538" s="42"/>
      <c r="H538" s="41"/>
      <c r="I538" s="41"/>
      <c r="J538" s="41"/>
      <c r="K538" s="12"/>
      <c r="L538" s="15"/>
      <c r="M538" s="15"/>
      <c r="N538" s="15"/>
    </row>
    <row r="539" spans="1:14" ht="15.75">
      <c r="A539" s="11" t="s">
        <v>40</v>
      </c>
      <c r="B539" s="32"/>
      <c r="C539" s="10"/>
      <c r="D539" s="43"/>
      <c r="E539" s="38"/>
      <c r="F539" s="38"/>
      <c r="G539" s="42"/>
      <c r="H539" s="41"/>
      <c r="I539" s="41"/>
      <c r="J539" s="41"/>
      <c r="K539" s="38"/>
      <c r="L539" s="15"/>
      <c r="M539" s="15"/>
      <c r="N539" s="15"/>
    </row>
    <row r="540" spans="1:14" ht="15.75" thickBot="1"/>
    <row r="541" spans="1:14" ht="15.75" thickBot="1">
      <c r="A541" s="183" t="s">
        <v>0</v>
      </c>
      <c r="B541" s="183"/>
      <c r="C541" s="183"/>
      <c r="D541" s="183"/>
      <c r="E541" s="183"/>
      <c r="F541" s="183"/>
      <c r="G541" s="183"/>
      <c r="H541" s="183"/>
      <c r="I541" s="183"/>
      <c r="J541" s="183"/>
      <c r="K541" s="183"/>
      <c r="L541" s="183"/>
      <c r="M541" s="183"/>
      <c r="N541" s="183"/>
    </row>
    <row r="542" spans="1:14" ht="15.75" thickBot="1">
      <c r="A542" s="183"/>
      <c r="B542" s="183"/>
      <c r="C542" s="183"/>
      <c r="D542" s="183"/>
      <c r="E542" s="183"/>
      <c r="F542" s="183"/>
      <c r="G542" s="183"/>
      <c r="H542" s="183"/>
      <c r="I542" s="183"/>
      <c r="J542" s="183"/>
      <c r="K542" s="183"/>
      <c r="L542" s="183"/>
      <c r="M542" s="183"/>
      <c r="N542" s="183"/>
    </row>
    <row r="543" spans="1:14">
      <c r="A543" s="183"/>
      <c r="B543" s="183"/>
      <c r="C543" s="183"/>
      <c r="D543" s="183"/>
      <c r="E543" s="183"/>
      <c r="F543" s="183"/>
      <c r="G543" s="183"/>
      <c r="H543" s="183"/>
      <c r="I543" s="183"/>
      <c r="J543" s="183"/>
      <c r="K543" s="183"/>
      <c r="L543" s="183"/>
      <c r="M543" s="183"/>
      <c r="N543" s="183"/>
    </row>
    <row r="544" spans="1:14" ht="15.75">
      <c r="A544" s="192" t="s">
        <v>1</v>
      </c>
      <c r="B544" s="192"/>
      <c r="C544" s="192"/>
      <c r="D544" s="192"/>
      <c r="E544" s="192"/>
      <c r="F544" s="192"/>
      <c r="G544" s="192"/>
      <c r="H544" s="192"/>
      <c r="I544" s="192"/>
      <c r="J544" s="192"/>
      <c r="K544" s="192"/>
      <c r="L544" s="192"/>
      <c r="M544" s="192"/>
      <c r="N544" s="192"/>
    </row>
    <row r="545" spans="1:14" ht="15.75">
      <c r="A545" s="192" t="s">
        <v>2</v>
      </c>
      <c r="B545" s="192"/>
      <c r="C545" s="192"/>
      <c r="D545" s="192"/>
      <c r="E545" s="192"/>
      <c r="F545" s="192"/>
      <c r="G545" s="192"/>
      <c r="H545" s="192"/>
      <c r="I545" s="192"/>
      <c r="J545" s="192"/>
      <c r="K545" s="192"/>
      <c r="L545" s="192"/>
      <c r="M545" s="192"/>
      <c r="N545" s="192"/>
    </row>
    <row r="546" spans="1:14" ht="16.5" thickBot="1">
      <c r="A546" s="185" t="s">
        <v>3</v>
      </c>
      <c r="B546" s="185"/>
      <c r="C546" s="185"/>
      <c r="D546" s="185"/>
      <c r="E546" s="185"/>
      <c r="F546" s="185"/>
      <c r="G546" s="185"/>
      <c r="H546" s="185"/>
      <c r="I546" s="185"/>
      <c r="J546" s="185"/>
      <c r="K546" s="185"/>
      <c r="L546" s="185"/>
      <c r="M546" s="185"/>
      <c r="N546" s="185"/>
    </row>
    <row r="548" spans="1:14" ht="15.75">
      <c r="A548" s="186" t="s">
        <v>327</v>
      </c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</row>
    <row r="549" spans="1:14" ht="15.75">
      <c r="A549" s="186" t="s">
        <v>5</v>
      </c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</row>
    <row r="550" spans="1:14">
      <c r="A550" s="187" t="s">
        <v>6</v>
      </c>
      <c r="B550" s="188" t="s">
        <v>7</v>
      </c>
      <c r="C550" s="188" t="s">
        <v>8</v>
      </c>
      <c r="D550" s="187" t="s">
        <v>9</v>
      </c>
      <c r="E550" s="187" t="s">
        <v>10</v>
      </c>
      <c r="F550" s="188" t="s">
        <v>11</v>
      </c>
      <c r="G550" s="188" t="s">
        <v>12</v>
      </c>
      <c r="H550" s="189" t="s">
        <v>13</v>
      </c>
      <c r="I550" s="189" t="s">
        <v>14</v>
      </c>
      <c r="J550" s="189" t="s">
        <v>15</v>
      </c>
      <c r="K550" s="190" t="s">
        <v>16</v>
      </c>
      <c r="L550" s="188" t="s">
        <v>17</v>
      </c>
      <c r="M550" s="188" t="s">
        <v>18</v>
      </c>
      <c r="N550" s="188" t="s">
        <v>19</v>
      </c>
    </row>
    <row r="551" spans="1:14">
      <c r="A551" s="187"/>
      <c r="B551" s="188"/>
      <c r="C551" s="188"/>
      <c r="D551" s="187"/>
      <c r="E551" s="187"/>
      <c r="F551" s="188"/>
      <c r="G551" s="188"/>
      <c r="H551" s="188"/>
      <c r="I551" s="188"/>
      <c r="J551" s="188"/>
      <c r="K551" s="191"/>
      <c r="L551" s="188"/>
      <c r="M551" s="188"/>
      <c r="N551" s="188"/>
    </row>
    <row r="552" spans="1:14" ht="17.25" customHeight="1">
      <c r="A552" s="45">
        <v>1</v>
      </c>
      <c r="B552" s="50">
        <v>43159</v>
      </c>
      <c r="C552" s="4" t="s">
        <v>255</v>
      </c>
      <c r="D552" s="45" t="s">
        <v>21</v>
      </c>
      <c r="E552" s="45" t="s">
        <v>43</v>
      </c>
      <c r="F552" s="46">
        <v>1174</v>
      </c>
      <c r="G552" s="46">
        <v>1158</v>
      </c>
      <c r="H552" s="46">
        <v>1184</v>
      </c>
      <c r="I552" s="46">
        <v>1194</v>
      </c>
      <c r="J552" s="45">
        <v>1204</v>
      </c>
      <c r="K552" s="45">
        <v>1184</v>
      </c>
      <c r="L552" s="46">
        <v>600</v>
      </c>
      <c r="M552" s="6">
        <f t="shared" ref="M552:M556" si="292">IF(D552="BUY",(K552-F552)*(L552),(F552-K552)*(L552))</f>
        <v>6000</v>
      </c>
      <c r="N552" s="7">
        <f t="shared" ref="N552:N556" si="293">M552/(L552)/F552%</f>
        <v>0.85178875638841567</v>
      </c>
    </row>
    <row r="553" spans="1:14" ht="17.25" customHeight="1">
      <c r="A553" s="45">
        <v>2</v>
      </c>
      <c r="B553" s="50">
        <v>43159</v>
      </c>
      <c r="C553" s="4" t="s">
        <v>255</v>
      </c>
      <c r="D553" s="45" t="s">
        <v>21</v>
      </c>
      <c r="E553" s="45" t="s">
        <v>116</v>
      </c>
      <c r="F553" s="46">
        <v>816</v>
      </c>
      <c r="G553" s="46">
        <v>805</v>
      </c>
      <c r="H553" s="46">
        <v>822</v>
      </c>
      <c r="I553" s="46">
        <v>828</v>
      </c>
      <c r="J553" s="45">
        <v>834</v>
      </c>
      <c r="K553" s="45">
        <v>821.8</v>
      </c>
      <c r="L553" s="46">
        <v>1200</v>
      </c>
      <c r="M553" s="6">
        <f t="shared" si="292"/>
        <v>6959.9999999999454</v>
      </c>
      <c r="N553" s="7">
        <f t="shared" si="293"/>
        <v>0.71078431372548456</v>
      </c>
    </row>
    <row r="554" spans="1:14" ht="17.25" customHeight="1">
      <c r="A554" s="45">
        <v>3</v>
      </c>
      <c r="B554" s="50">
        <v>43157</v>
      </c>
      <c r="C554" s="4" t="s">
        <v>255</v>
      </c>
      <c r="D554" s="45" t="s">
        <v>21</v>
      </c>
      <c r="E554" s="45" t="s">
        <v>77</v>
      </c>
      <c r="F554" s="46">
        <v>316</v>
      </c>
      <c r="G554" s="46">
        <v>312</v>
      </c>
      <c r="H554" s="46">
        <v>318</v>
      </c>
      <c r="I554" s="46">
        <v>320</v>
      </c>
      <c r="J554" s="45">
        <v>322</v>
      </c>
      <c r="K554" s="45">
        <v>318</v>
      </c>
      <c r="L554" s="46">
        <v>3000</v>
      </c>
      <c r="M554" s="6">
        <f t="shared" ref="M554:M555" si="294">IF(D554="BUY",(K554-F554)*(L554),(F554-K554)*(L554))</f>
        <v>6000</v>
      </c>
      <c r="N554" s="7">
        <f t="shared" ref="N554:N555" si="295">M554/(L554)/F554%</f>
        <v>0.63291139240506322</v>
      </c>
    </row>
    <row r="555" spans="1:14" ht="17.25" customHeight="1">
      <c r="A555" s="45">
        <v>4</v>
      </c>
      <c r="B555" s="50">
        <v>43154</v>
      </c>
      <c r="C555" s="4" t="s">
        <v>255</v>
      </c>
      <c r="D555" s="45" t="s">
        <v>21</v>
      </c>
      <c r="E555" s="45" t="s">
        <v>65</v>
      </c>
      <c r="F555" s="46">
        <v>336</v>
      </c>
      <c r="G555" s="46">
        <v>331</v>
      </c>
      <c r="H555" s="46">
        <v>339</v>
      </c>
      <c r="I555" s="46">
        <v>342</v>
      </c>
      <c r="J555" s="45">
        <v>345</v>
      </c>
      <c r="K555" s="45">
        <v>331</v>
      </c>
      <c r="L555" s="46">
        <v>1750</v>
      </c>
      <c r="M555" s="6">
        <f t="shared" si="294"/>
        <v>-8750</v>
      </c>
      <c r="N555" s="7">
        <f t="shared" si="295"/>
        <v>-1.4880952380952381</v>
      </c>
    </row>
    <row r="556" spans="1:14" ht="17.25" customHeight="1">
      <c r="A556" s="45">
        <v>5</v>
      </c>
      <c r="B556" s="50">
        <v>43152</v>
      </c>
      <c r="C556" s="4" t="s">
        <v>255</v>
      </c>
      <c r="D556" s="45" t="s">
        <v>47</v>
      </c>
      <c r="E556" s="45" t="s">
        <v>74</v>
      </c>
      <c r="F556" s="46">
        <v>1165</v>
      </c>
      <c r="G556" s="46">
        <v>1180</v>
      </c>
      <c r="H556" s="46">
        <v>1150</v>
      </c>
      <c r="I556" s="46">
        <v>1135</v>
      </c>
      <c r="J556" s="45">
        <v>1120</v>
      </c>
      <c r="K556" s="45">
        <v>1151</v>
      </c>
      <c r="L556" s="46">
        <v>550</v>
      </c>
      <c r="M556" s="6">
        <f t="shared" si="292"/>
        <v>7700</v>
      </c>
      <c r="N556" s="7">
        <f t="shared" si="293"/>
        <v>1.2017167381974247</v>
      </c>
    </row>
    <row r="557" spans="1:14" ht="17.25" customHeight="1">
      <c r="A557" s="45">
        <v>6</v>
      </c>
      <c r="B557" s="50">
        <v>43151</v>
      </c>
      <c r="C557" s="4" t="s">
        <v>255</v>
      </c>
      <c r="D557" s="45" t="s">
        <v>47</v>
      </c>
      <c r="E557" s="45" t="s">
        <v>70</v>
      </c>
      <c r="F557" s="46">
        <v>475</v>
      </c>
      <c r="G557" s="46">
        <v>487</v>
      </c>
      <c r="H557" s="46">
        <v>467</v>
      </c>
      <c r="I557" s="46">
        <v>459</v>
      </c>
      <c r="J557" s="45">
        <v>451</v>
      </c>
      <c r="K557" s="45">
        <v>467</v>
      </c>
      <c r="L557" s="46">
        <v>750</v>
      </c>
      <c r="M557" s="6">
        <f t="shared" ref="M557" si="296">IF(D557="BUY",(K557-F557)*(L557),(F557-K557)*(L557))</f>
        <v>6000</v>
      </c>
      <c r="N557" s="7">
        <f t="shared" ref="N557" si="297">M557/(L557)/F557%</f>
        <v>1.6842105263157894</v>
      </c>
    </row>
    <row r="558" spans="1:14" ht="17.25" customHeight="1">
      <c r="A558" s="45">
        <v>7</v>
      </c>
      <c r="B558" s="50">
        <v>43151</v>
      </c>
      <c r="C558" s="4" t="s">
        <v>255</v>
      </c>
      <c r="D558" s="45" t="s">
        <v>47</v>
      </c>
      <c r="E558" s="45" t="s">
        <v>52</v>
      </c>
      <c r="F558" s="46">
        <v>270</v>
      </c>
      <c r="G558" s="46">
        <v>274</v>
      </c>
      <c r="H558" s="46">
        <v>267.5</v>
      </c>
      <c r="I558" s="46">
        <v>265</v>
      </c>
      <c r="J558" s="45">
        <v>262.5</v>
      </c>
      <c r="K558" s="45">
        <v>267.5</v>
      </c>
      <c r="L558" s="46">
        <v>3000</v>
      </c>
      <c r="M558" s="6">
        <f t="shared" ref="M558" si="298">IF(D558="BUY",(K558-F558)*(L558),(F558-K558)*(L558))</f>
        <v>7500</v>
      </c>
      <c r="N558" s="7">
        <f t="shared" ref="N558" si="299">M558/(L558)/F558%</f>
        <v>0.92592592592592582</v>
      </c>
    </row>
    <row r="559" spans="1:14" ht="17.25" customHeight="1">
      <c r="A559" s="45">
        <v>8</v>
      </c>
      <c r="B559" s="50">
        <v>43150</v>
      </c>
      <c r="C559" s="4" t="s">
        <v>255</v>
      </c>
      <c r="D559" s="45" t="s">
        <v>47</v>
      </c>
      <c r="E559" s="45" t="s">
        <v>51</v>
      </c>
      <c r="F559" s="46">
        <v>147.5</v>
      </c>
      <c r="G559" s="46">
        <v>150</v>
      </c>
      <c r="H559" s="46">
        <v>146</v>
      </c>
      <c r="I559" s="46">
        <v>144.5</v>
      </c>
      <c r="J559" s="45">
        <v>143</v>
      </c>
      <c r="K559" s="45">
        <v>143</v>
      </c>
      <c r="L559" s="46">
        <v>4000</v>
      </c>
      <c r="M559" s="6">
        <f t="shared" ref="M559" si="300">IF(D559="BUY",(K559-F559)*(L559),(F559-K559)*(L559))</f>
        <v>18000</v>
      </c>
      <c r="N559" s="7">
        <f t="shared" ref="N559" si="301">M559/(L559)/F559%</f>
        <v>3.0508474576271185</v>
      </c>
    </row>
    <row r="560" spans="1:14" ht="17.25" customHeight="1">
      <c r="A560" s="45">
        <v>9</v>
      </c>
      <c r="B560" s="50">
        <v>43143</v>
      </c>
      <c r="C560" s="4" t="s">
        <v>255</v>
      </c>
      <c r="D560" s="45" t="s">
        <v>47</v>
      </c>
      <c r="E560" s="45" t="s">
        <v>43</v>
      </c>
      <c r="F560" s="46">
        <v>1100</v>
      </c>
      <c r="G560" s="46">
        <v>1118</v>
      </c>
      <c r="H560" s="46">
        <v>1090</v>
      </c>
      <c r="I560" s="46">
        <v>1080</v>
      </c>
      <c r="J560" s="45">
        <v>1070</v>
      </c>
      <c r="K560" s="45">
        <v>1090</v>
      </c>
      <c r="L560" s="46">
        <v>600</v>
      </c>
      <c r="M560" s="6">
        <f t="shared" ref="M560" si="302">IF(D560="BUY",(K560-F560)*(L560),(F560-K560)*(L560))</f>
        <v>6000</v>
      </c>
      <c r="N560" s="7">
        <f t="shared" ref="N560" si="303">M560/(L560)/F560%</f>
        <v>0.90909090909090906</v>
      </c>
    </row>
    <row r="561" spans="1:14" ht="17.25" customHeight="1">
      <c r="A561" s="45">
        <v>10</v>
      </c>
      <c r="B561" s="50">
        <v>43147</v>
      </c>
      <c r="C561" s="4" t="s">
        <v>255</v>
      </c>
      <c r="D561" s="45" t="s">
        <v>47</v>
      </c>
      <c r="E561" s="45" t="s">
        <v>96</v>
      </c>
      <c r="F561" s="46">
        <v>539</v>
      </c>
      <c r="G561" s="46">
        <v>546</v>
      </c>
      <c r="H561" s="46">
        <v>535</v>
      </c>
      <c r="I561" s="46">
        <v>531</v>
      </c>
      <c r="J561" s="45">
        <v>527</v>
      </c>
      <c r="K561" s="45">
        <v>535</v>
      </c>
      <c r="L561" s="46">
        <v>1500</v>
      </c>
      <c r="M561" s="6">
        <f t="shared" ref="M561" si="304">IF(D561="BUY",(K561-F561)*(L561),(F561-K561)*(L561))</f>
        <v>6000</v>
      </c>
      <c r="N561" s="7">
        <f t="shared" ref="N561" si="305">M561/(L561)/F561%</f>
        <v>0.7421150278293136</v>
      </c>
    </row>
    <row r="562" spans="1:14" ht="15.75">
      <c r="A562" s="45">
        <v>11</v>
      </c>
      <c r="B562" s="50">
        <v>43139</v>
      </c>
      <c r="C562" s="4" t="s">
        <v>255</v>
      </c>
      <c r="D562" s="45" t="s">
        <v>21</v>
      </c>
      <c r="E562" s="45" t="s">
        <v>50</v>
      </c>
      <c r="F562" s="46">
        <v>158.5</v>
      </c>
      <c r="G562" s="46">
        <v>155.5</v>
      </c>
      <c r="H562" s="46">
        <v>160</v>
      </c>
      <c r="I562" s="46">
        <v>161.5</v>
      </c>
      <c r="J562" s="45">
        <v>163</v>
      </c>
      <c r="K562" s="45">
        <v>163</v>
      </c>
      <c r="L562" s="46">
        <v>3500</v>
      </c>
      <c r="M562" s="6">
        <f t="shared" ref="M562" si="306">IF(D562="BUY",(K562-F562)*(L562),(F562-K562)*(L562))</f>
        <v>15750</v>
      </c>
      <c r="N562" s="7">
        <f t="shared" ref="N562" si="307">M562/(L562)/F562%</f>
        <v>2.8391167192429023</v>
      </c>
    </row>
    <row r="563" spans="1:14" ht="15.75">
      <c r="A563" s="45">
        <v>12</v>
      </c>
      <c r="B563" s="50">
        <v>43138</v>
      </c>
      <c r="C563" s="4" t="s">
        <v>255</v>
      </c>
      <c r="D563" s="45" t="s">
        <v>47</v>
      </c>
      <c r="E563" s="45" t="s">
        <v>126</v>
      </c>
      <c r="F563" s="46">
        <v>659</v>
      </c>
      <c r="G563" s="46">
        <v>667</v>
      </c>
      <c r="H563" s="46">
        <v>654</v>
      </c>
      <c r="I563" s="46">
        <v>649</v>
      </c>
      <c r="J563" s="45">
        <v>644</v>
      </c>
      <c r="K563" s="45">
        <v>667</v>
      </c>
      <c r="L563" s="46">
        <v>1000</v>
      </c>
      <c r="M563" s="6">
        <f t="shared" ref="M563" si="308">IF(D563="BUY",(K563-F563)*(L563),(F563-K563)*(L563))</f>
        <v>-8000</v>
      </c>
      <c r="N563" s="7">
        <f t="shared" ref="N563" si="309">M563/(L563)/F563%</f>
        <v>-1.2139605462822458</v>
      </c>
    </row>
    <row r="565" spans="1:14" ht="15.75">
      <c r="A565" s="8" t="s">
        <v>24</v>
      </c>
      <c r="B565" s="9"/>
      <c r="C565" s="10"/>
      <c r="D565" s="11"/>
      <c r="E565" s="12"/>
      <c r="F565" s="12"/>
      <c r="G565" s="13"/>
      <c r="H565" s="12"/>
      <c r="I565" s="12"/>
      <c r="J565" s="12"/>
      <c r="K565" s="14"/>
      <c r="L565" s="15"/>
      <c r="M565" s="1"/>
      <c r="N565" s="48"/>
    </row>
    <row r="566" spans="1:14" ht="15.75">
      <c r="A566" s="8" t="s">
        <v>25</v>
      </c>
      <c r="B566" s="17"/>
      <c r="C566" s="10"/>
      <c r="D566" s="11"/>
      <c r="E566" s="12"/>
      <c r="F566" s="12"/>
      <c r="G566" s="13"/>
      <c r="H566" s="12"/>
      <c r="I566" s="12"/>
      <c r="J566" s="12"/>
      <c r="K566" s="14"/>
      <c r="L566" s="15"/>
    </row>
    <row r="567" spans="1:14" ht="15.75">
      <c r="A567" s="8" t="s">
        <v>25</v>
      </c>
      <c r="B567" s="17"/>
      <c r="C567" s="18"/>
      <c r="D567" s="19"/>
      <c r="E567" s="20"/>
      <c r="F567" s="20"/>
      <c r="G567" s="21"/>
      <c r="H567" s="20"/>
      <c r="I567" s="20"/>
      <c r="J567" s="20"/>
      <c r="K567" s="20"/>
      <c r="L567" s="15"/>
      <c r="M567" s="1"/>
      <c r="N567" s="1"/>
    </row>
    <row r="568" spans="1:14" ht="16.5" thickBot="1">
      <c r="A568" s="18"/>
      <c r="B568" s="17"/>
      <c r="C568" s="20"/>
      <c r="D568" s="20"/>
      <c r="E568" s="20"/>
      <c r="F568" s="22"/>
      <c r="G568" s="23"/>
      <c r="H568" s="24" t="s">
        <v>26</v>
      </c>
      <c r="I568" s="24"/>
      <c r="J568" s="25"/>
      <c r="K568" s="25"/>
      <c r="L568" s="15"/>
      <c r="M568" s="15"/>
      <c r="N568" s="15"/>
    </row>
    <row r="569" spans="1:14" ht="15.75">
      <c r="A569" s="18"/>
      <c r="B569" s="17"/>
      <c r="C569" s="180" t="s">
        <v>27</v>
      </c>
      <c r="D569" s="180"/>
      <c r="E569" s="26">
        <v>12</v>
      </c>
      <c r="F569" s="27">
        <f>F570+F571+F572+F573+F574+F575</f>
        <v>100</v>
      </c>
      <c r="G569" s="20">
        <v>12</v>
      </c>
      <c r="H569" s="28">
        <f>G570/G569%</f>
        <v>83.333333333333343</v>
      </c>
      <c r="I569" s="28"/>
      <c r="J569" s="28"/>
      <c r="K569" s="29"/>
      <c r="L569" s="15"/>
      <c r="M569" s="1"/>
      <c r="N569" s="1"/>
    </row>
    <row r="570" spans="1:14" ht="15.75">
      <c r="A570" s="18"/>
      <c r="B570" s="17"/>
      <c r="C570" s="181" t="s">
        <v>28</v>
      </c>
      <c r="D570" s="181"/>
      <c r="E570" s="30">
        <v>10</v>
      </c>
      <c r="F570" s="31">
        <f>(E570/E569)*100</f>
        <v>83.333333333333343</v>
      </c>
      <c r="G570" s="20">
        <v>10</v>
      </c>
      <c r="H570" s="25"/>
      <c r="I570" s="25"/>
      <c r="J570" s="20"/>
      <c r="K570" s="25"/>
      <c r="L570" s="1"/>
      <c r="M570" s="20" t="s">
        <v>29</v>
      </c>
      <c r="N570" s="20"/>
    </row>
    <row r="571" spans="1:14" ht="15.75">
      <c r="A571" s="32"/>
      <c r="B571" s="17"/>
      <c r="C571" s="181" t="s">
        <v>30</v>
      </c>
      <c r="D571" s="181"/>
      <c r="E571" s="30">
        <v>0</v>
      </c>
      <c r="F571" s="31">
        <f>(E571/E569)*100</f>
        <v>0</v>
      </c>
      <c r="G571" s="33"/>
      <c r="H571" s="20"/>
      <c r="I571" s="20"/>
      <c r="J571" s="20"/>
      <c r="K571" s="25"/>
      <c r="L571" s="15"/>
      <c r="M571" s="18"/>
      <c r="N571" s="18"/>
    </row>
    <row r="572" spans="1:14" ht="15.75">
      <c r="A572" s="32"/>
      <c r="B572" s="17"/>
      <c r="C572" s="181" t="s">
        <v>31</v>
      </c>
      <c r="D572" s="181"/>
      <c r="E572" s="30">
        <v>0</v>
      </c>
      <c r="F572" s="31">
        <f>(E572/E569)*100</f>
        <v>0</v>
      </c>
      <c r="G572" s="33"/>
      <c r="H572" s="20"/>
      <c r="I572" s="20"/>
      <c r="J572" s="20"/>
      <c r="K572" s="25"/>
      <c r="L572" s="15"/>
      <c r="M572" s="15"/>
      <c r="N572" s="15"/>
    </row>
    <row r="573" spans="1:14" ht="15.75">
      <c r="A573" s="32"/>
      <c r="B573" s="17"/>
      <c r="C573" s="181" t="s">
        <v>32</v>
      </c>
      <c r="D573" s="181"/>
      <c r="E573" s="30">
        <v>2</v>
      </c>
      <c r="F573" s="31">
        <f>(E573/E569)*100</f>
        <v>16.666666666666664</v>
      </c>
      <c r="G573" s="33"/>
      <c r="H573" s="20" t="s">
        <v>33</v>
      </c>
      <c r="I573" s="20"/>
      <c r="J573" s="25"/>
      <c r="K573" s="25"/>
      <c r="L573" s="15"/>
      <c r="M573" s="15"/>
      <c r="N573" s="15"/>
    </row>
    <row r="574" spans="1:14" ht="15.75">
      <c r="A574" s="32"/>
      <c r="B574" s="17"/>
      <c r="C574" s="181" t="s">
        <v>34</v>
      </c>
      <c r="D574" s="181"/>
      <c r="E574" s="30">
        <v>0</v>
      </c>
      <c r="F574" s="31">
        <f>(E574/E569)*100</f>
        <v>0</v>
      </c>
      <c r="G574" s="33"/>
      <c r="H574" s="20"/>
      <c r="I574" s="20"/>
      <c r="J574" s="25"/>
      <c r="K574" s="25"/>
      <c r="L574" s="15"/>
      <c r="M574" s="15"/>
      <c r="N574" s="15"/>
    </row>
    <row r="575" spans="1:14" ht="16.5" thickBot="1">
      <c r="A575" s="32"/>
      <c r="B575" s="17"/>
      <c r="C575" s="182" t="s">
        <v>35</v>
      </c>
      <c r="D575" s="182"/>
      <c r="E575" s="34"/>
      <c r="F575" s="35">
        <f>(E575/E569)*100</f>
        <v>0</v>
      </c>
      <c r="G575" s="33"/>
      <c r="H575" s="20"/>
      <c r="I575" s="20"/>
      <c r="J575" s="29"/>
      <c r="K575" s="29"/>
      <c r="L575" s="1"/>
      <c r="M575" s="15"/>
      <c r="N575" s="15"/>
    </row>
    <row r="576" spans="1:14" ht="15.75">
      <c r="A576" s="37" t="s">
        <v>36</v>
      </c>
      <c r="B576" s="9"/>
      <c r="C576" s="10"/>
      <c r="D576" s="10"/>
      <c r="E576" s="12"/>
      <c r="F576" s="12"/>
      <c r="G576" s="13"/>
      <c r="H576" s="38"/>
      <c r="I576" s="38"/>
      <c r="J576" s="38"/>
      <c r="K576" s="12"/>
      <c r="L576" s="15"/>
      <c r="M576" s="36"/>
      <c r="N576" s="36"/>
    </row>
    <row r="577" spans="1:14" ht="15.75">
      <c r="A577" s="11" t="s">
        <v>37</v>
      </c>
      <c r="B577" s="9"/>
      <c r="C577" s="39"/>
      <c r="D577" s="40"/>
      <c r="E577" s="10"/>
      <c r="F577" s="38"/>
      <c r="G577" s="13"/>
      <c r="H577" s="38"/>
      <c r="I577" s="38"/>
      <c r="J577" s="38"/>
      <c r="K577" s="12"/>
      <c r="L577" s="15"/>
      <c r="M577" s="18"/>
      <c r="N577" s="18"/>
    </row>
    <row r="578" spans="1:14" ht="15.75">
      <c r="A578" s="11" t="s">
        <v>38</v>
      </c>
      <c r="B578" s="9"/>
      <c r="C578" s="10"/>
      <c r="D578" s="40"/>
      <c r="E578" s="10"/>
      <c r="F578" s="38"/>
      <c r="G578" s="13"/>
      <c r="H578" s="41"/>
      <c r="I578" s="41"/>
      <c r="J578" s="41"/>
      <c r="K578" s="12"/>
      <c r="L578" s="15"/>
      <c r="M578" s="15"/>
      <c r="N578" s="15"/>
    </row>
    <row r="579" spans="1:14" ht="15.75">
      <c r="A579" s="11" t="s">
        <v>39</v>
      </c>
      <c r="B579" s="39"/>
      <c r="C579" s="10"/>
      <c r="D579" s="40"/>
      <c r="E579" s="10"/>
      <c r="F579" s="38"/>
      <c r="G579" s="42"/>
      <c r="H579" s="41"/>
      <c r="I579" s="41"/>
      <c r="J579" s="41"/>
      <c r="K579" s="12"/>
      <c r="L579" s="15"/>
      <c r="M579" s="15"/>
      <c r="N579" s="15"/>
    </row>
    <row r="580" spans="1:14" ht="15.75">
      <c r="A580" s="11" t="s">
        <v>40</v>
      </c>
      <c r="B580" s="32"/>
      <c r="C580" s="10"/>
      <c r="D580" s="43"/>
      <c r="E580" s="38"/>
      <c r="F580" s="38"/>
      <c r="G580" s="42"/>
      <c r="H580" s="41"/>
      <c r="I580" s="41"/>
      <c r="J580" s="41"/>
      <c r="K580" s="38"/>
      <c r="L580" s="15"/>
      <c r="M580" s="15"/>
      <c r="N580" s="15"/>
    </row>
    <row r="581" spans="1:14" ht="15.75" thickBot="1"/>
    <row r="582" spans="1:14" ht="15.75" thickBot="1">
      <c r="A582" s="183" t="s">
        <v>0</v>
      </c>
      <c r="B582" s="183"/>
      <c r="C582" s="183"/>
      <c r="D582" s="183"/>
      <c r="E582" s="183"/>
      <c r="F582" s="183"/>
      <c r="G582" s="183"/>
      <c r="H582" s="183"/>
      <c r="I582" s="183"/>
      <c r="J582" s="183"/>
      <c r="K582" s="183"/>
      <c r="L582" s="183"/>
      <c r="M582" s="183"/>
      <c r="N582" s="183"/>
    </row>
    <row r="583" spans="1:14" ht="15.75" thickBot="1">
      <c r="A583" s="183"/>
      <c r="B583" s="183"/>
      <c r="C583" s="183"/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3"/>
    </row>
    <row r="584" spans="1:14">
      <c r="A584" s="183"/>
      <c r="B584" s="183"/>
      <c r="C584" s="183"/>
      <c r="D584" s="183"/>
      <c r="E584" s="183"/>
      <c r="F584" s="183"/>
      <c r="G584" s="183"/>
      <c r="H584" s="183"/>
      <c r="I584" s="183"/>
      <c r="J584" s="183"/>
      <c r="K584" s="183"/>
      <c r="L584" s="183"/>
      <c r="M584" s="183"/>
      <c r="N584" s="183"/>
    </row>
    <row r="585" spans="1:14" ht="15.75">
      <c r="A585" s="192" t="s">
        <v>1</v>
      </c>
      <c r="B585" s="192"/>
      <c r="C585" s="192"/>
      <c r="D585" s="192"/>
      <c r="E585" s="192"/>
      <c r="F585" s="192"/>
      <c r="G585" s="192"/>
      <c r="H585" s="192"/>
      <c r="I585" s="192"/>
      <c r="J585" s="192"/>
      <c r="K585" s="192"/>
      <c r="L585" s="192"/>
      <c r="M585" s="192"/>
      <c r="N585" s="192"/>
    </row>
    <row r="586" spans="1:14" ht="15.75">
      <c r="A586" s="192" t="s">
        <v>2</v>
      </c>
      <c r="B586" s="192"/>
      <c r="C586" s="192"/>
      <c r="D586" s="192"/>
      <c r="E586" s="192"/>
      <c r="F586" s="192"/>
      <c r="G586" s="192"/>
      <c r="H586" s="192"/>
      <c r="I586" s="192"/>
      <c r="J586" s="192"/>
      <c r="K586" s="192"/>
      <c r="L586" s="192"/>
      <c r="M586" s="192"/>
      <c r="N586" s="192"/>
    </row>
    <row r="587" spans="1:14" ht="16.5" thickBot="1">
      <c r="A587" s="185" t="s">
        <v>3</v>
      </c>
      <c r="B587" s="185"/>
      <c r="C587" s="185"/>
      <c r="D587" s="185"/>
      <c r="E587" s="185"/>
      <c r="F587" s="185"/>
      <c r="G587" s="185"/>
      <c r="H587" s="185"/>
      <c r="I587" s="185"/>
      <c r="J587" s="185"/>
      <c r="K587" s="185"/>
      <c r="L587" s="185"/>
      <c r="M587" s="185"/>
      <c r="N587" s="185"/>
    </row>
    <row r="589" spans="1:14" ht="15.75">
      <c r="A589" s="186" t="s">
        <v>316</v>
      </c>
      <c r="B589" s="186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  <c r="N589" s="186"/>
    </row>
    <row r="590" spans="1:14" ht="15.75">
      <c r="A590" s="186" t="s">
        <v>5</v>
      </c>
      <c r="B590" s="186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  <c r="N590" s="186"/>
    </row>
    <row r="591" spans="1:14">
      <c r="A591" s="187" t="s">
        <v>6</v>
      </c>
      <c r="B591" s="188" t="s">
        <v>7</v>
      </c>
      <c r="C591" s="188" t="s">
        <v>8</v>
      </c>
      <c r="D591" s="187" t="s">
        <v>9</v>
      </c>
      <c r="E591" s="187" t="s">
        <v>10</v>
      </c>
      <c r="F591" s="188" t="s">
        <v>11</v>
      </c>
      <c r="G591" s="188" t="s">
        <v>12</v>
      </c>
      <c r="H591" s="189" t="s">
        <v>13</v>
      </c>
      <c r="I591" s="189" t="s">
        <v>14</v>
      </c>
      <c r="J591" s="189" t="s">
        <v>15</v>
      </c>
      <c r="K591" s="190" t="s">
        <v>16</v>
      </c>
      <c r="L591" s="188" t="s">
        <v>17</v>
      </c>
      <c r="M591" s="188" t="s">
        <v>18</v>
      </c>
      <c r="N591" s="188" t="s">
        <v>19</v>
      </c>
    </row>
    <row r="592" spans="1:14" ht="15.75" customHeight="1">
      <c r="A592" s="187"/>
      <c r="B592" s="188"/>
      <c r="C592" s="188"/>
      <c r="D592" s="187"/>
      <c r="E592" s="187"/>
      <c r="F592" s="188"/>
      <c r="G592" s="188"/>
      <c r="H592" s="188"/>
      <c r="I592" s="188"/>
      <c r="J592" s="188"/>
      <c r="K592" s="191"/>
      <c r="L592" s="188"/>
      <c r="M592" s="188"/>
      <c r="N592" s="188"/>
    </row>
    <row r="593" spans="1:14" ht="15.75">
      <c r="A593" s="45">
        <v>1</v>
      </c>
      <c r="B593" s="50">
        <v>43131</v>
      </c>
      <c r="C593" s="4" t="s">
        <v>255</v>
      </c>
      <c r="D593" s="45" t="s">
        <v>21</v>
      </c>
      <c r="E593" s="45" t="s">
        <v>317</v>
      </c>
      <c r="F593" s="46">
        <v>274</v>
      </c>
      <c r="G593" s="46">
        <v>272</v>
      </c>
      <c r="H593" s="46">
        <v>275.5</v>
      </c>
      <c r="I593" s="46">
        <v>277</v>
      </c>
      <c r="J593" s="45">
        <v>278.5</v>
      </c>
      <c r="K593" s="45">
        <v>275.5</v>
      </c>
      <c r="L593" s="46">
        <v>4500</v>
      </c>
      <c r="M593" s="6">
        <f t="shared" ref="M593:M595" si="310">IF(D593="BUY",(K593-F593)*(L593),(F593-K593)*(L593))</f>
        <v>6750</v>
      </c>
      <c r="N593" s="7">
        <f t="shared" ref="N593:N595" si="311">M593/(L593)/F593%</f>
        <v>0.54744525547445255</v>
      </c>
    </row>
    <row r="594" spans="1:14" ht="15.75">
      <c r="A594" s="45">
        <v>2</v>
      </c>
      <c r="B594" s="50">
        <v>43130</v>
      </c>
      <c r="C594" s="4" t="s">
        <v>255</v>
      </c>
      <c r="D594" s="45" t="s">
        <v>21</v>
      </c>
      <c r="E594" s="45" t="s">
        <v>260</v>
      </c>
      <c r="F594" s="46">
        <v>9665</v>
      </c>
      <c r="G594" s="46">
        <v>9520</v>
      </c>
      <c r="H594" s="46">
        <v>9750</v>
      </c>
      <c r="I594" s="46">
        <v>9830</v>
      </c>
      <c r="J594" s="45">
        <v>9910</v>
      </c>
      <c r="K594" s="45">
        <v>9520</v>
      </c>
      <c r="L594" s="46">
        <v>75</v>
      </c>
      <c r="M594" s="6">
        <f t="shared" ref="M594" si="312">IF(D594="BUY",(K594-F594)*(L594),(F594-K594)*(L594))</f>
        <v>-10875</v>
      </c>
      <c r="N594" s="7">
        <f t="shared" ref="N594" si="313">M594/(L594)/F594%</f>
        <v>-1.5002586652871184</v>
      </c>
    </row>
    <row r="595" spans="1:14" ht="15.75">
      <c r="A595" s="45">
        <v>3</v>
      </c>
      <c r="B595" s="50">
        <v>43129</v>
      </c>
      <c r="C595" s="4" t="s">
        <v>255</v>
      </c>
      <c r="D595" s="45" t="s">
        <v>21</v>
      </c>
      <c r="E595" s="45" t="s">
        <v>241</v>
      </c>
      <c r="F595" s="46">
        <v>127</v>
      </c>
      <c r="G595" s="46">
        <v>125</v>
      </c>
      <c r="H595" s="46">
        <v>128</v>
      </c>
      <c r="I595" s="46">
        <v>129</v>
      </c>
      <c r="J595" s="45">
        <v>130</v>
      </c>
      <c r="K595" s="45">
        <v>125</v>
      </c>
      <c r="L595" s="46">
        <v>7000</v>
      </c>
      <c r="M595" s="6">
        <f t="shared" si="310"/>
        <v>-14000</v>
      </c>
      <c r="N595" s="7">
        <f t="shared" si="311"/>
        <v>-1.5748031496062991</v>
      </c>
    </row>
    <row r="596" spans="1:14" ht="15.75">
      <c r="A596" s="45">
        <v>4</v>
      </c>
      <c r="B596" s="50">
        <v>43124</v>
      </c>
      <c r="C596" s="4" t="s">
        <v>255</v>
      </c>
      <c r="D596" s="45" t="s">
        <v>47</v>
      </c>
      <c r="E596" s="45" t="s">
        <v>324</v>
      </c>
      <c r="F596" s="46">
        <v>3460</v>
      </c>
      <c r="G596" s="46">
        <v>3505</v>
      </c>
      <c r="H596" s="46">
        <v>3435</v>
      </c>
      <c r="I596" s="46">
        <v>3410</v>
      </c>
      <c r="J596" s="45">
        <v>3385</v>
      </c>
      <c r="K596" s="45">
        <v>3435</v>
      </c>
      <c r="L596" s="46">
        <v>250</v>
      </c>
      <c r="M596" s="6">
        <f t="shared" ref="M596" si="314">IF(D596="BUY",(K596-F596)*(L596),(F596-K596)*(L596))</f>
        <v>6250</v>
      </c>
      <c r="N596" s="7">
        <f t="shared" ref="N596" si="315">M596/(L596)/F596%</f>
        <v>0.72254335260115599</v>
      </c>
    </row>
    <row r="597" spans="1:14" ht="15.75">
      <c r="A597" s="45">
        <v>5</v>
      </c>
      <c r="B597" s="50">
        <v>43122</v>
      </c>
      <c r="C597" s="4" t="s">
        <v>255</v>
      </c>
      <c r="D597" s="45" t="s">
        <v>21</v>
      </c>
      <c r="E597" s="45" t="s">
        <v>269</v>
      </c>
      <c r="F597" s="46">
        <v>563.5</v>
      </c>
      <c r="G597" s="46">
        <v>555</v>
      </c>
      <c r="H597" s="46">
        <v>569</v>
      </c>
      <c r="I597" s="46">
        <v>575</v>
      </c>
      <c r="J597" s="45">
        <v>581</v>
      </c>
      <c r="K597" s="45">
        <v>575</v>
      </c>
      <c r="L597" s="46">
        <v>1100</v>
      </c>
      <c r="M597" s="6">
        <f t="shared" ref="M597" si="316">IF(D597="BUY",(K597-F597)*(L597),(F597-K597)*(L597))</f>
        <v>12650</v>
      </c>
      <c r="N597" s="7">
        <f t="shared" ref="N597" si="317">M597/(L597)/F597%</f>
        <v>2.0408163265306123</v>
      </c>
    </row>
    <row r="598" spans="1:14" ht="15.75">
      <c r="A598" s="45">
        <v>6</v>
      </c>
      <c r="B598" s="50">
        <v>43119</v>
      </c>
      <c r="C598" s="4" t="s">
        <v>255</v>
      </c>
      <c r="D598" s="45" t="s">
        <v>21</v>
      </c>
      <c r="E598" s="45" t="s">
        <v>116</v>
      </c>
      <c r="F598" s="46">
        <v>698</v>
      </c>
      <c r="G598" s="46">
        <v>691</v>
      </c>
      <c r="H598" s="46">
        <v>702</v>
      </c>
      <c r="I598" s="46">
        <v>706</v>
      </c>
      <c r="J598" s="45">
        <v>710</v>
      </c>
      <c r="K598" s="45">
        <v>702</v>
      </c>
      <c r="L598" s="46">
        <v>1200</v>
      </c>
      <c r="M598" s="6">
        <f t="shared" ref="M598" si="318">IF(D598="BUY",(K598-F598)*(L598),(F598-K598)*(L598))</f>
        <v>4800</v>
      </c>
      <c r="N598" s="7">
        <f t="shared" ref="N598" si="319">M598/(L598)/F598%</f>
        <v>0.57306590257879653</v>
      </c>
    </row>
    <row r="599" spans="1:14" ht="15.75">
      <c r="A599" s="45">
        <v>7</v>
      </c>
      <c r="B599" s="50">
        <v>43119</v>
      </c>
      <c r="C599" s="4" t="s">
        <v>255</v>
      </c>
      <c r="D599" s="45" t="s">
        <v>21</v>
      </c>
      <c r="E599" s="45" t="s">
        <v>120</v>
      </c>
      <c r="F599" s="46">
        <v>251.5</v>
      </c>
      <c r="G599" s="46">
        <v>248.5</v>
      </c>
      <c r="H599" s="46">
        <v>253.5</v>
      </c>
      <c r="I599" s="46">
        <v>255</v>
      </c>
      <c r="J599" s="45">
        <v>256.5</v>
      </c>
      <c r="K599" s="45">
        <v>253.5</v>
      </c>
      <c r="L599" s="46">
        <v>2700</v>
      </c>
      <c r="M599" s="6">
        <f t="shared" ref="M599" si="320">IF(D599="BUY",(K599-F599)*(L599),(F599-K599)*(L599))</f>
        <v>5400</v>
      </c>
      <c r="N599" s="7">
        <f t="shared" ref="N599" si="321">M599/(L599)/F599%</f>
        <v>0.79522862823061624</v>
      </c>
    </row>
    <row r="600" spans="1:14" ht="15.75">
      <c r="A600" s="45">
        <v>8</v>
      </c>
      <c r="B600" s="50">
        <v>43118</v>
      </c>
      <c r="C600" s="4" t="s">
        <v>255</v>
      </c>
      <c r="D600" s="45" t="s">
        <v>47</v>
      </c>
      <c r="E600" s="45" t="s">
        <v>52</v>
      </c>
      <c r="F600" s="46">
        <v>304</v>
      </c>
      <c r="G600" s="46">
        <v>308</v>
      </c>
      <c r="H600" s="46">
        <v>302</v>
      </c>
      <c r="I600" s="46">
        <v>300</v>
      </c>
      <c r="J600" s="45">
        <v>298</v>
      </c>
      <c r="K600" s="45">
        <v>300</v>
      </c>
      <c r="L600" s="46">
        <v>3000</v>
      </c>
      <c r="M600" s="6">
        <f t="shared" ref="M600" si="322">IF(D600="BUY",(K600-F600)*(L600),(F600-K600)*(L600))</f>
        <v>12000</v>
      </c>
      <c r="N600" s="7">
        <f t="shared" ref="N600" si="323">M600/(L600)/F600%</f>
        <v>1.3157894736842106</v>
      </c>
    </row>
    <row r="601" spans="1:14" ht="15.75">
      <c r="A601" s="45">
        <v>9</v>
      </c>
      <c r="B601" s="50">
        <v>43117</v>
      </c>
      <c r="C601" s="4" t="s">
        <v>255</v>
      </c>
      <c r="D601" s="45" t="s">
        <v>21</v>
      </c>
      <c r="E601" s="45" t="s">
        <v>241</v>
      </c>
      <c r="F601" s="46">
        <v>125</v>
      </c>
      <c r="G601" s="46">
        <v>123.5</v>
      </c>
      <c r="H601" s="46">
        <v>125.8</v>
      </c>
      <c r="I601" s="46">
        <v>126.4</v>
      </c>
      <c r="J601" s="45">
        <v>127.2</v>
      </c>
      <c r="K601" s="45">
        <v>123.5</v>
      </c>
      <c r="L601" s="46">
        <v>3500</v>
      </c>
      <c r="M601" s="6">
        <f t="shared" ref="M601" si="324">IF(D601="BUY",(K601-F601)*(L601),(F601-K601)*(L601))</f>
        <v>-5250</v>
      </c>
      <c r="N601" s="7">
        <f t="shared" ref="N601" si="325">M601/(L601)/F601%</f>
        <v>-1.2</v>
      </c>
    </row>
    <row r="602" spans="1:14" ht="15.75">
      <c r="A602" s="45">
        <v>10</v>
      </c>
      <c r="B602" s="50">
        <v>43115</v>
      </c>
      <c r="C602" s="4" t="s">
        <v>255</v>
      </c>
      <c r="D602" s="45" t="s">
        <v>21</v>
      </c>
      <c r="E602" s="45" t="s">
        <v>50</v>
      </c>
      <c r="F602" s="46">
        <v>198</v>
      </c>
      <c r="G602" s="46">
        <v>195</v>
      </c>
      <c r="H602" s="46">
        <v>200</v>
      </c>
      <c r="I602" s="46">
        <v>202</v>
      </c>
      <c r="J602" s="45">
        <v>204</v>
      </c>
      <c r="K602" s="45">
        <v>202</v>
      </c>
      <c r="L602" s="46">
        <v>3500</v>
      </c>
      <c r="M602" s="6">
        <f t="shared" ref="M602" si="326">IF(D602="BUY",(K602-F602)*(L602),(F602-K602)*(L602))</f>
        <v>14000</v>
      </c>
      <c r="N602" s="7">
        <f t="shared" ref="N602" si="327">M602/(L602)/F602%</f>
        <v>2.0202020202020203</v>
      </c>
    </row>
    <row r="603" spans="1:14" ht="15.75">
      <c r="A603" s="45">
        <v>11</v>
      </c>
      <c r="B603" s="50">
        <v>43111</v>
      </c>
      <c r="C603" s="4" t="s">
        <v>255</v>
      </c>
      <c r="D603" s="45" t="s">
        <v>21</v>
      </c>
      <c r="E603" s="45" t="s">
        <v>317</v>
      </c>
      <c r="F603" s="46">
        <v>270.5</v>
      </c>
      <c r="G603" s="46">
        <v>268</v>
      </c>
      <c r="H603" s="46">
        <v>272</v>
      </c>
      <c r="I603" s="46">
        <v>273.5</v>
      </c>
      <c r="J603" s="45">
        <v>275</v>
      </c>
      <c r="K603" s="45">
        <v>275</v>
      </c>
      <c r="L603" s="46">
        <v>4500</v>
      </c>
      <c r="M603" s="6">
        <f t="shared" ref="M603" si="328">IF(D603="BUY",(K603-F603)*(L603),(F603-K603)*(L603))</f>
        <v>20250</v>
      </c>
      <c r="N603" s="7">
        <f t="shared" ref="N603" si="329">M603/(L603)/F603%</f>
        <v>1.6635859519408502</v>
      </c>
    </row>
    <row r="604" spans="1:14" ht="15.75">
      <c r="A604" s="45">
        <v>12</v>
      </c>
      <c r="B604" s="50">
        <v>43110</v>
      </c>
      <c r="C604" s="4" t="s">
        <v>255</v>
      </c>
      <c r="D604" s="45" t="s">
        <v>21</v>
      </c>
      <c r="E604" s="45" t="s">
        <v>188</v>
      </c>
      <c r="F604" s="46">
        <v>1050</v>
      </c>
      <c r="G604" s="46">
        <v>1035</v>
      </c>
      <c r="H604" s="46">
        <v>1058</v>
      </c>
      <c r="I604" s="46">
        <v>1066</v>
      </c>
      <c r="J604" s="45">
        <v>174</v>
      </c>
      <c r="K604" s="45">
        <v>1058</v>
      </c>
      <c r="L604" s="46">
        <v>800</v>
      </c>
      <c r="M604" s="6">
        <f t="shared" ref="M604" si="330">IF(D604="BUY",(K604-F604)*(L604),(F604-K604)*(L604))</f>
        <v>6400</v>
      </c>
      <c r="N604" s="7">
        <f t="shared" ref="N604" si="331">M604/(L604)/F604%</f>
        <v>0.76190476190476186</v>
      </c>
    </row>
    <row r="605" spans="1:14" ht="15.75">
      <c r="A605" s="45">
        <v>13</v>
      </c>
      <c r="B605" s="50">
        <v>43109</v>
      </c>
      <c r="C605" s="4" t="s">
        <v>255</v>
      </c>
      <c r="D605" s="45" t="s">
        <v>47</v>
      </c>
      <c r="E605" s="45" t="s">
        <v>260</v>
      </c>
      <c r="F605" s="46">
        <v>9450</v>
      </c>
      <c r="G605" s="46">
        <v>9590</v>
      </c>
      <c r="H605" s="46">
        <v>9370</v>
      </c>
      <c r="I605" s="46">
        <v>9290</v>
      </c>
      <c r="J605" s="45">
        <v>9210</v>
      </c>
      <c r="K605" s="45">
        <v>9425</v>
      </c>
      <c r="L605" s="46">
        <v>75</v>
      </c>
      <c r="M605" s="6">
        <f t="shared" ref="M605" si="332">IF(D605="BUY",(K605-F605)*(L605),(F605-K605)*(L605))</f>
        <v>1875</v>
      </c>
      <c r="N605" s="7">
        <f t="shared" ref="N605" si="333">M605/(L605)/F605%</f>
        <v>0.26455026455026454</v>
      </c>
    </row>
    <row r="606" spans="1:14" ht="15.75">
      <c r="A606" s="45">
        <v>14</v>
      </c>
      <c r="B606" s="50">
        <v>43108</v>
      </c>
      <c r="C606" s="4" t="s">
        <v>255</v>
      </c>
      <c r="D606" s="45" t="s">
        <v>21</v>
      </c>
      <c r="E606" s="45" t="s">
        <v>70</v>
      </c>
      <c r="F606" s="46">
        <v>612</v>
      </c>
      <c r="G606" s="46">
        <v>598</v>
      </c>
      <c r="H606" s="46">
        <v>620</v>
      </c>
      <c r="I606" s="46">
        <v>628</v>
      </c>
      <c r="J606" s="45">
        <v>636</v>
      </c>
      <c r="K606" s="45">
        <v>620</v>
      </c>
      <c r="L606" s="46">
        <v>750</v>
      </c>
      <c r="M606" s="6">
        <f t="shared" ref="M606" si="334">IF(D606="BUY",(K606-F606)*(L606),(F606-K606)*(L606))</f>
        <v>6000</v>
      </c>
      <c r="N606" s="7">
        <f t="shared" ref="N606" si="335">M606/(L606)/F606%</f>
        <v>1.3071895424836601</v>
      </c>
    </row>
    <row r="607" spans="1:14" ht="15.75">
      <c r="A607" s="45">
        <v>15</v>
      </c>
      <c r="B607" s="50">
        <v>43105</v>
      </c>
      <c r="C607" s="4" t="s">
        <v>255</v>
      </c>
      <c r="D607" s="45" t="s">
        <v>21</v>
      </c>
      <c r="E607" s="45" t="s">
        <v>182</v>
      </c>
      <c r="F607" s="46">
        <v>580</v>
      </c>
      <c r="G607" s="46">
        <v>570</v>
      </c>
      <c r="H607" s="46">
        <v>585</v>
      </c>
      <c r="I607" s="46">
        <v>590</v>
      </c>
      <c r="J607" s="45">
        <v>585</v>
      </c>
      <c r="K607" s="45">
        <v>585</v>
      </c>
      <c r="L607" s="46">
        <v>1300</v>
      </c>
      <c r="M607" s="6">
        <f t="shared" ref="M607" si="336">IF(D607="BUY",(K607-F607)*(L607),(F607-K607)*(L607))</f>
        <v>6500</v>
      </c>
      <c r="N607" s="7">
        <f t="shared" ref="N607" si="337">M607/(L607)/F607%</f>
        <v>0.86206896551724144</v>
      </c>
    </row>
    <row r="608" spans="1:14" ht="15.75">
      <c r="A608" s="45">
        <v>16</v>
      </c>
      <c r="B608" s="50">
        <v>43104</v>
      </c>
      <c r="C608" s="4" t="s">
        <v>255</v>
      </c>
      <c r="D608" s="45" t="s">
        <v>21</v>
      </c>
      <c r="E608" s="45" t="s">
        <v>126</v>
      </c>
      <c r="F608" s="46">
        <v>748</v>
      </c>
      <c r="G608" s="46">
        <v>738</v>
      </c>
      <c r="H608" s="46">
        <v>753</v>
      </c>
      <c r="I608" s="46">
        <v>758</v>
      </c>
      <c r="J608" s="45">
        <v>763</v>
      </c>
      <c r="K608" s="45">
        <v>763</v>
      </c>
      <c r="L608" s="46">
        <v>1000</v>
      </c>
      <c r="M608" s="6">
        <f t="shared" ref="M608" si="338">IF(D608="BUY",(K608-F608)*(L608),(F608-K608)*(L608))</f>
        <v>15000</v>
      </c>
      <c r="N608" s="7">
        <f t="shared" ref="N608" si="339">M608/(L608)/F608%</f>
        <v>2.0053475935828877</v>
      </c>
    </row>
    <row r="609" spans="1:14" ht="15.75">
      <c r="A609" s="45">
        <v>17</v>
      </c>
      <c r="B609" s="50">
        <v>43103</v>
      </c>
      <c r="C609" s="4" t="s">
        <v>255</v>
      </c>
      <c r="D609" s="45" t="s">
        <v>21</v>
      </c>
      <c r="E609" s="45" t="s">
        <v>50</v>
      </c>
      <c r="F609" s="46">
        <v>184</v>
      </c>
      <c r="G609" s="46">
        <v>180</v>
      </c>
      <c r="H609" s="46">
        <v>186</v>
      </c>
      <c r="I609" s="45">
        <v>188</v>
      </c>
      <c r="J609" s="45">
        <v>190</v>
      </c>
      <c r="K609" s="45">
        <v>190</v>
      </c>
      <c r="L609" s="45">
        <v>3500</v>
      </c>
      <c r="M609" s="6">
        <f t="shared" ref="M609" si="340">IF(D609="BUY",(K609-F609)*(L609),(F609-K609)*(L609))</f>
        <v>21000</v>
      </c>
      <c r="N609" s="7">
        <f t="shared" ref="N609" si="341">M609/(L609)/F609%</f>
        <v>3.2608695652173911</v>
      </c>
    </row>
    <row r="611" spans="1:14" ht="15.75">
      <c r="A611" s="8" t="s">
        <v>24</v>
      </c>
      <c r="B611" s="9"/>
      <c r="C611" s="10"/>
      <c r="D611" s="11"/>
      <c r="E611" s="12"/>
      <c r="F611" s="12"/>
      <c r="G611" s="13"/>
      <c r="H611" s="12"/>
      <c r="I611" s="12"/>
      <c r="J611" s="12"/>
      <c r="K611" s="14"/>
      <c r="L611" s="15"/>
      <c r="M611" s="1"/>
      <c r="N611" s="48"/>
    </row>
    <row r="612" spans="1:14" ht="15.75">
      <c r="A612" s="8" t="s">
        <v>25</v>
      </c>
      <c r="B612" s="17"/>
      <c r="C612" s="10"/>
      <c r="D612" s="11"/>
      <c r="E612" s="12"/>
      <c r="F612" s="12"/>
      <c r="G612" s="13"/>
      <c r="H612" s="12"/>
      <c r="I612" s="12"/>
      <c r="J612" s="12"/>
      <c r="K612" s="14"/>
      <c r="L612" s="15"/>
    </row>
    <row r="613" spans="1:14" ht="15.75">
      <c r="A613" s="8" t="s">
        <v>25</v>
      </c>
      <c r="B613" s="17"/>
      <c r="C613" s="18"/>
      <c r="D613" s="19"/>
      <c r="E613" s="20"/>
      <c r="F613" s="20"/>
      <c r="G613" s="21"/>
      <c r="H613" s="20"/>
      <c r="I613" s="20"/>
      <c r="J613" s="20"/>
      <c r="K613" s="20"/>
      <c r="L613" s="15"/>
      <c r="M613" s="1"/>
      <c r="N613" s="1"/>
    </row>
    <row r="614" spans="1:14" ht="16.5" thickBot="1">
      <c r="A614" s="18"/>
      <c r="B614" s="17"/>
      <c r="C614" s="20"/>
      <c r="D614" s="20"/>
      <c r="E614" s="20"/>
      <c r="F614" s="22"/>
      <c r="G614" s="23"/>
      <c r="H614" s="24" t="s">
        <v>26</v>
      </c>
      <c r="I614" s="24"/>
      <c r="J614" s="25"/>
      <c r="K614" s="25"/>
      <c r="L614" s="15"/>
      <c r="M614" s="15"/>
      <c r="N614" s="15"/>
    </row>
    <row r="615" spans="1:14" ht="15.75">
      <c r="A615" s="18"/>
      <c r="B615" s="17"/>
      <c r="C615" s="180" t="s">
        <v>27</v>
      </c>
      <c r="D615" s="180"/>
      <c r="E615" s="26">
        <v>17</v>
      </c>
      <c r="F615" s="27">
        <f>F616+F617+F618+F619+F620+F621</f>
        <v>100</v>
      </c>
      <c r="G615" s="20">
        <v>17</v>
      </c>
      <c r="H615" s="28">
        <f>G616/G615%</f>
        <v>82.35294117647058</v>
      </c>
      <c r="I615" s="28"/>
      <c r="J615" s="28"/>
      <c r="K615" s="29"/>
      <c r="L615" s="15"/>
      <c r="M615" s="1"/>
      <c r="N615" s="1"/>
    </row>
    <row r="616" spans="1:14" ht="15.75">
      <c r="A616" s="18"/>
      <c r="B616" s="17"/>
      <c r="C616" s="181" t="s">
        <v>28</v>
      </c>
      <c r="D616" s="181"/>
      <c r="E616" s="30">
        <v>14</v>
      </c>
      <c r="F616" s="31">
        <f>(E616/E615)*100</f>
        <v>82.35294117647058</v>
      </c>
      <c r="G616" s="20">
        <v>14</v>
      </c>
      <c r="H616" s="25"/>
      <c r="I616" s="25"/>
      <c r="J616" s="20"/>
      <c r="K616" s="25"/>
      <c r="L616" s="1"/>
      <c r="M616" s="20" t="s">
        <v>29</v>
      </c>
      <c r="N616" s="20"/>
    </row>
    <row r="617" spans="1:14" ht="15.75">
      <c r="A617" s="32"/>
      <c r="B617" s="17"/>
      <c r="C617" s="181" t="s">
        <v>30</v>
      </c>
      <c r="D617" s="181"/>
      <c r="E617" s="30">
        <v>0</v>
      </c>
      <c r="F617" s="31">
        <f>(E617/E615)*100</f>
        <v>0</v>
      </c>
      <c r="G617" s="33"/>
      <c r="H617" s="20"/>
      <c r="I617" s="20"/>
      <c r="J617" s="20"/>
      <c r="K617" s="25"/>
      <c r="L617" s="15"/>
      <c r="M617" s="18"/>
      <c r="N617" s="18"/>
    </row>
    <row r="618" spans="1:14" ht="15.75">
      <c r="A618" s="32"/>
      <c r="B618" s="17"/>
      <c r="C618" s="181" t="s">
        <v>31</v>
      </c>
      <c r="D618" s="181"/>
      <c r="E618" s="30">
        <v>0</v>
      </c>
      <c r="F618" s="31">
        <f>(E618/E615)*100</f>
        <v>0</v>
      </c>
      <c r="G618" s="33"/>
      <c r="H618" s="20"/>
      <c r="I618" s="20"/>
      <c r="J618" s="20"/>
      <c r="K618" s="25"/>
      <c r="L618" s="15"/>
      <c r="M618" s="15"/>
      <c r="N618" s="15"/>
    </row>
    <row r="619" spans="1:14" ht="15.75">
      <c r="A619" s="32"/>
      <c r="B619" s="17"/>
      <c r="C619" s="181" t="s">
        <v>32</v>
      </c>
      <c r="D619" s="181"/>
      <c r="E619" s="30">
        <v>3</v>
      </c>
      <c r="F619" s="31">
        <f>(E619/E615)*100</f>
        <v>17.647058823529413</v>
      </c>
      <c r="G619" s="33"/>
      <c r="H619" s="20" t="s">
        <v>33</v>
      </c>
      <c r="I619" s="20"/>
      <c r="J619" s="25"/>
      <c r="K619" s="25"/>
      <c r="L619" s="15"/>
      <c r="M619" s="15"/>
      <c r="N619" s="15"/>
    </row>
    <row r="620" spans="1:14" ht="15.75">
      <c r="A620" s="32"/>
      <c r="B620" s="17"/>
      <c r="C620" s="181" t="s">
        <v>34</v>
      </c>
      <c r="D620" s="181"/>
      <c r="E620" s="30">
        <v>0</v>
      </c>
      <c r="F620" s="31">
        <f>(E620/E615)*100</f>
        <v>0</v>
      </c>
      <c r="G620" s="33"/>
      <c r="H620" s="20"/>
      <c r="I620" s="20"/>
      <c r="J620" s="25"/>
      <c r="K620" s="25"/>
      <c r="L620" s="15"/>
      <c r="M620" s="15"/>
      <c r="N620" s="15"/>
    </row>
    <row r="621" spans="1:14" ht="16.5" thickBot="1">
      <c r="A621" s="32"/>
      <c r="B621" s="17"/>
      <c r="C621" s="182" t="s">
        <v>35</v>
      </c>
      <c r="D621" s="182"/>
      <c r="E621" s="34"/>
      <c r="F621" s="35">
        <f>(E621/E615)*100</f>
        <v>0</v>
      </c>
      <c r="G621" s="33"/>
      <c r="H621" s="20"/>
      <c r="I621" s="20"/>
      <c r="J621" s="29"/>
      <c r="K621" s="29"/>
      <c r="L621" s="1"/>
      <c r="M621" s="15"/>
      <c r="N621" s="15"/>
    </row>
    <row r="622" spans="1:14" ht="15.75">
      <c r="A622" s="37" t="s">
        <v>36</v>
      </c>
      <c r="B622" s="9"/>
      <c r="C622" s="10"/>
      <c r="D622" s="10"/>
      <c r="E622" s="12"/>
      <c r="F622" s="12"/>
      <c r="G622" s="13"/>
      <c r="H622" s="38"/>
      <c r="I622" s="38"/>
      <c r="J622" s="38"/>
      <c r="K622" s="12"/>
      <c r="L622" s="15"/>
      <c r="M622" s="36"/>
      <c r="N622" s="36"/>
    </row>
    <row r="623" spans="1:14" ht="15.75">
      <c r="A623" s="11" t="s">
        <v>37</v>
      </c>
      <c r="B623" s="9"/>
      <c r="C623" s="39"/>
      <c r="D623" s="40"/>
      <c r="E623" s="10"/>
      <c r="F623" s="38"/>
      <c r="G623" s="13"/>
      <c r="H623" s="38"/>
      <c r="I623" s="38"/>
      <c r="J623" s="38"/>
      <c r="K623" s="12"/>
      <c r="L623" s="15"/>
      <c r="M623" s="18"/>
      <c r="N623" s="18"/>
    </row>
    <row r="624" spans="1:14" ht="15.75">
      <c r="A624" s="11" t="s">
        <v>38</v>
      </c>
      <c r="B624" s="9"/>
      <c r="C624" s="10"/>
      <c r="D624" s="40"/>
      <c r="E624" s="10"/>
      <c r="F624" s="38"/>
      <c r="G624" s="13"/>
      <c r="H624" s="41"/>
      <c r="I624" s="41"/>
      <c r="J624" s="41"/>
      <c r="K624" s="12"/>
      <c r="L624" s="15"/>
      <c r="M624" s="15"/>
      <c r="N624" s="15"/>
    </row>
    <row r="625" spans="1:14" ht="15.75">
      <c r="A625" s="11" t="s">
        <v>39</v>
      </c>
      <c r="B625" s="39"/>
      <c r="C625" s="10"/>
      <c r="D625" s="40"/>
      <c r="E625" s="10"/>
      <c r="F625" s="38"/>
      <c r="G625" s="42"/>
      <c r="H625" s="41"/>
      <c r="I625" s="41"/>
      <c r="J625" s="41"/>
      <c r="K625" s="12"/>
      <c r="L625" s="15"/>
      <c r="M625" s="15"/>
      <c r="N625" s="15"/>
    </row>
    <row r="626" spans="1:14" ht="16.5" thickBot="1">
      <c r="A626" s="11" t="s">
        <v>40</v>
      </c>
      <c r="B626" s="32"/>
      <c r="C626" s="10"/>
      <c r="D626" s="43"/>
      <c r="E626" s="38"/>
      <c r="F626" s="38"/>
      <c r="G626" s="42"/>
      <c r="H626" s="41"/>
      <c r="I626" s="41"/>
      <c r="J626" s="41"/>
      <c r="K626" s="38"/>
      <c r="L626" s="15"/>
      <c r="M626" s="15"/>
      <c r="N626" s="15"/>
    </row>
    <row r="627" spans="1:14" ht="15.75" thickBot="1">
      <c r="A627" s="183" t="s">
        <v>0</v>
      </c>
      <c r="B627" s="183"/>
      <c r="C627" s="183"/>
      <c r="D627" s="183"/>
      <c r="E627" s="183"/>
      <c r="F627" s="183"/>
      <c r="G627" s="183"/>
      <c r="H627" s="183"/>
      <c r="I627" s="183"/>
      <c r="J627" s="183"/>
      <c r="K627" s="183"/>
      <c r="L627" s="183"/>
      <c r="M627" s="183"/>
      <c r="N627" s="183"/>
    </row>
    <row r="628" spans="1:14" ht="15.75" thickBot="1">
      <c r="A628" s="183"/>
      <c r="B628" s="183"/>
      <c r="C628" s="183"/>
      <c r="D628" s="183"/>
      <c r="E628" s="183"/>
      <c r="F628" s="183"/>
      <c r="G628" s="183"/>
      <c r="H628" s="183"/>
      <c r="I628" s="183"/>
      <c r="J628" s="183"/>
      <c r="K628" s="183"/>
      <c r="L628" s="183"/>
      <c r="M628" s="183"/>
      <c r="N628" s="183"/>
    </row>
    <row r="629" spans="1:14">
      <c r="A629" s="183"/>
      <c r="B629" s="183"/>
      <c r="C629" s="183"/>
      <c r="D629" s="183"/>
      <c r="E629" s="183"/>
      <c r="F629" s="183"/>
      <c r="G629" s="183"/>
      <c r="H629" s="183"/>
      <c r="I629" s="183"/>
      <c r="J629" s="183"/>
      <c r="K629" s="183"/>
      <c r="L629" s="183"/>
      <c r="M629" s="183"/>
      <c r="N629" s="183"/>
    </row>
    <row r="630" spans="1:14" ht="15.75">
      <c r="A630" s="192" t="s">
        <v>1</v>
      </c>
      <c r="B630" s="192"/>
      <c r="C630" s="192"/>
      <c r="D630" s="192"/>
      <c r="E630" s="192"/>
      <c r="F630" s="192"/>
      <c r="G630" s="192"/>
      <c r="H630" s="192"/>
      <c r="I630" s="192"/>
      <c r="J630" s="192"/>
      <c r="K630" s="192"/>
      <c r="L630" s="192"/>
      <c r="M630" s="192"/>
      <c r="N630" s="192"/>
    </row>
    <row r="631" spans="1:14" ht="15.75">
      <c r="A631" s="192" t="s">
        <v>2</v>
      </c>
      <c r="B631" s="192"/>
      <c r="C631" s="192"/>
      <c r="D631" s="192"/>
      <c r="E631" s="192"/>
      <c r="F631" s="192"/>
      <c r="G631" s="192"/>
      <c r="H631" s="192"/>
      <c r="I631" s="192"/>
      <c r="J631" s="192"/>
      <c r="K631" s="192"/>
      <c r="L631" s="192"/>
      <c r="M631" s="192"/>
      <c r="N631" s="192"/>
    </row>
    <row r="632" spans="1:14" ht="16.5" thickBot="1">
      <c r="A632" s="185" t="s">
        <v>3</v>
      </c>
      <c r="B632" s="185"/>
      <c r="C632" s="185"/>
      <c r="D632" s="185"/>
      <c r="E632" s="185"/>
      <c r="F632" s="185"/>
      <c r="G632" s="185"/>
      <c r="H632" s="185"/>
      <c r="I632" s="185"/>
      <c r="J632" s="185"/>
      <c r="K632" s="185"/>
      <c r="L632" s="185"/>
      <c r="M632" s="185"/>
      <c r="N632" s="185"/>
    </row>
    <row r="634" spans="1:14" ht="15.75">
      <c r="A634" s="186" t="s">
        <v>300</v>
      </c>
      <c r="B634" s="186"/>
      <c r="C634" s="186"/>
      <c r="D634" s="186"/>
      <c r="E634" s="186"/>
      <c r="F634" s="186"/>
      <c r="G634" s="186"/>
      <c r="H634" s="186"/>
      <c r="I634" s="186"/>
      <c r="J634" s="186"/>
      <c r="K634" s="186"/>
      <c r="L634" s="186"/>
      <c r="M634" s="186"/>
      <c r="N634" s="186"/>
    </row>
    <row r="635" spans="1:14" ht="15.75">
      <c r="A635" s="186" t="s">
        <v>5</v>
      </c>
      <c r="B635" s="186"/>
      <c r="C635" s="186"/>
      <c r="D635" s="186"/>
      <c r="E635" s="186"/>
      <c r="F635" s="186"/>
      <c r="G635" s="186"/>
      <c r="H635" s="186"/>
      <c r="I635" s="186"/>
      <c r="J635" s="186"/>
      <c r="K635" s="186"/>
      <c r="L635" s="186"/>
      <c r="M635" s="186"/>
      <c r="N635" s="186"/>
    </row>
    <row r="636" spans="1:14">
      <c r="A636" s="187" t="s">
        <v>6</v>
      </c>
      <c r="B636" s="188" t="s">
        <v>7</v>
      </c>
      <c r="C636" s="188" t="s">
        <v>8</v>
      </c>
      <c r="D636" s="187" t="s">
        <v>9</v>
      </c>
      <c r="E636" s="187" t="s">
        <v>10</v>
      </c>
      <c r="F636" s="188" t="s">
        <v>11</v>
      </c>
      <c r="G636" s="188" t="s">
        <v>12</v>
      </c>
      <c r="H636" s="189" t="s">
        <v>13</v>
      </c>
      <c r="I636" s="189" t="s">
        <v>14</v>
      </c>
      <c r="J636" s="189" t="s">
        <v>15</v>
      </c>
      <c r="K636" s="190" t="s">
        <v>16</v>
      </c>
      <c r="L636" s="188" t="s">
        <v>17</v>
      </c>
      <c r="M636" s="188" t="s">
        <v>18</v>
      </c>
      <c r="N636" s="188" t="s">
        <v>19</v>
      </c>
    </row>
    <row r="637" spans="1:14">
      <c r="A637" s="187"/>
      <c r="B637" s="188"/>
      <c r="C637" s="188"/>
      <c r="D637" s="187"/>
      <c r="E637" s="187"/>
      <c r="F637" s="188"/>
      <c r="G637" s="188"/>
      <c r="H637" s="188"/>
      <c r="I637" s="188"/>
      <c r="J637" s="188"/>
      <c r="K637" s="191"/>
      <c r="L637" s="188"/>
      <c r="M637" s="188"/>
      <c r="N637" s="188"/>
    </row>
    <row r="638" spans="1:14" ht="15.75">
      <c r="A638" s="45">
        <v>1</v>
      </c>
      <c r="B638" s="3">
        <v>43097</v>
      </c>
      <c r="C638" s="4" t="s">
        <v>255</v>
      </c>
      <c r="D638" s="45" t="s">
        <v>21</v>
      </c>
      <c r="E638" s="45" t="s">
        <v>182</v>
      </c>
      <c r="F638" s="46">
        <v>560</v>
      </c>
      <c r="G638" s="46">
        <v>550</v>
      </c>
      <c r="H638" s="46">
        <v>565</v>
      </c>
      <c r="I638" s="45">
        <v>570</v>
      </c>
      <c r="J638" s="45">
        <v>575</v>
      </c>
      <c r="K638" s="45">
        <v>575</v>
      </c>
      <c r="L638" s="45">
        <v>1300</v>
      </c>
      <c r="M638" s="6">
        <f t="shared" ref="M638:M641" si="342">IF(D638="BUY",(K638-F638)*(L638),(F638-K638)*(L638))</f>
        <v>19500</v>
      </c>
      <c r="N638" s="7">
        <f t="shared" ref="N638:N641" si="343">M638/(L638)/F638%</f>
        <v>2.6785714285714288</v>
      </c>
    </row>
    <row r="639" spans="1:14" ht="15.75">
      <c r="A639" s="45">
        <v>2</v>
      </c>
      <c r="B639" s="3">
        <v>43096</v>
      </c>
      <c r="C639" s="4" t="s">
        <v>255</v>
      </c>
      <c r="D639" s="45" t="s">
        <v>21</v>
      </c>
      <c r="E639" s="45" t="s">
        <v>232</v>
      </c>
      <c r="F639" s="46">
        <v>240</v>
      </c>
      <c r="G639" s="46">
        <v>236.5</v>
      </c>
      <c r="H639" s="46">
        <v>242</v>
      </c>
      <c r="I639" s="45">
        <v>244</v>
      </c>
      <c r="J639" s="45">
        <v>246</v>
      </c>
      <c r="K639" s="45">
        <v>236.5</v>
      </c>
      <c r="L639" s="45">
        <v>2500</v>
      </c>
      <c r="M639" s="6">
        <f t="shared" si="342"/>
        <v>-8750</v>
      </c>
      <c r="N639" s="7">
        <f t="shared" si="343"/>
        <v>-1.4583333333333335</v>
      </c>
    </row>
    <row r="640" spans="1:14" ht="15.75">
      <c r="A640" s="45">
        <v>3</v>
      </c>
      <c r="B640" s="3">
        <v>43095</v>
      </c>
      <c r="C640" s="4" t="s">
        <v>255</v>
      </c>
      <c r="D640" s="45" t="s">
        <v>21</v>
      </c>
      <c r="E640" s="45" t="s">
        <v>50</v>
      </c>
      <c r="F640" s="46">
        <v>185.5</v>
      </c>
      <c r="G640" s="46">
        <v>182</v>
      </c>
      <c r="H640" s="46">
        <v>187.5</v>
      </c>
      <c r="I640" s="45" t="s">
        <v>313</v>
      </c>
      <c r="J640" s="45">
        <v>191.5</v>
      </c>
      <c r="K640" s="45">
        <v>182</v>
      </c>
      <c r="L640" s="45">
        <v>3500</v>
      </c>
      <c r="M640" s="6">
        <f t="shared" si="342"/>
        <v>-12250</v>
      </c>
      <c r="N640" s="7">
        <f t="shared" si="343"/>
        <v>-1.8867924528301887</v>
      </c>
    </row>
    <row r="641" spans="1:14" ht="15.75">
      <c r="A641" s="45">
        <v>4</v>
      </c>
      <c r="B641" s="3">
        <v>43091</v>
      </c>
      <c r="C641" s="4" t="s">
        <v>255</v>
      </c>
      <c r="D641" s="45" t="s">
        <v>21</v>
      </c>
      <c r="E641" s="45" t="s">
        <v>312</v>
      </c>
      <c r="F641" s="46">
        <v>202</v>
      </c>
      <c r="G641" s="46">
        <v>197.5</v>
      </c>
      <c r="H641" s="46">
        <v>204</v>
      </c>
      <c r="I641" s="46">
        <v>206</v>
      </c>
      <c r="J641" s="45">
        <v>208</v>
      </c>
      <c r="K641" s="45">
        <v>206</v>
      </c>
      <c r="L641" s="45">
        <v>3500</v>
      </c>
      <c r="M641" s="6">
        <f t="shared" si="342"/>
        <v>14000</v>
      </c>
      <c r="N641" s="7">
        <f t="shared" si="343"/>
        <v>1.9801980198019802</v>
      </c>
    </row>
    <row r="642" spans="1:14" ht="15.75">
      <c r="A642" s="45">
        <v>5</v>
      </c>
      <c r="B642" s="3">
        <v>43090</v>
      </c>
      <c r="C642" s="4" t="s">
        <v>255</v>
      </c>
      <c r="D642" s="45" t="s">
        <v>21</v>
      </c>
      <c r="E642" s="45" t="s">
        <v>53</v>
      </c>
      <c r="F642" s="46">
        <v>173.5</v>
      </c>
      <c r="G642" s="46">
        <v>169.5</v>
      </c>
      <c r="H642" s="46">
        <v>175.5</v>
      </c>
      <c r="I642" s="46">
        <v>177.5</v>
      </c>
      <c r="J642" s="45">
        <v>179.5</v>
      </c>
      <c r="K642" s="45">
        <v>177.5</v>
      </c>
      <c r="L642" s="45">
        <v>3500</v>
      </c>
      <c r="M642" s="6">
        <f t="shared" ref="M642:M643" si="344">IF(D642="BUY",(K642-F642)*(L642),(F642-K642)*(L642))</f>
        <v>14000</v>
      </c>
      <c r="N642" s="7">
        <f t="shared" ref="N642:N643" si="345">M642/(L642)/F642%</f>
        <v>2.3054755043227666</v>
      </c>
    </row>
    <row r="643" spans="1:14" ht="15.75">
      <c r="A643" s="45">
        <v>6</v>
      </c>
      <c r="B643" s="3">
        <v>43089</v>
      </c>
      <c r="C643" s="4" t="s">
        <v>255</v>
      </c>
      <c r="D643" s="45" t="s">
        <v>21</v>
      </c>
      <c r="E643" s="45" t="s">
        <v>308</v>
      </c>
      <c r="F643" s="46">
        <v>1225</v>
      </c>
      <c r="G643" s="46">
        <v>1205</v>
      </c>
      <c r="H643" s="46">
        <v>1240</v>
      </c>
      <c r="I643" s="46">
        <v>1255</v>
      </c>
      <c r="J643" s="45">
        <v>1270</v>
      </c>
      <c r="K643" s="45">
        <v>1240</v>
      </c>
      <c r="L643" s="46">
        <v>750</v>
      </c>
      <c r="M643" s="6">
        <f t="shared" si="344"/>
        <v>11250</v>
      </c>
      <c r="N643" s="7">
        <f t="shared" si="345"/>
        <v>1.2244897959183674</v>
      </c>
    </row>
    <row r="644" spans="1:14" ht="15.75">
      <c r="A644" s="45">
        <v>7</v>
      </c>
      <c r="B644" s="3">
        <v>43088</v>
      </c>
      <c r="C644" s="4" t="s">
        <v>255</v>
      </c>
      <c r="D644" s="45" t="s">
        <v>21</v>
      </c>
      <c r="E644" s="45" t="s">
        <v>50</v>
      </c>
      <c r="F644" s="46">
        <v>171.5</v>
      </c>
      <c r="G644" s="46">
        <v>168.5</v>
      </c>
      <c r="H644" s="46">
        <v>173</v>
      </c>
      <c r="I644" s="46">
        <v>174.5</v>
      </c>
      <c r="J644" s="45">
        <v>176</v>
      </c>
      <c r="K644" s="45">
        <v>176</v>
      </c>
      <c r="L644" s="46">
        <v>3500</v>
      </c>
      <c r="M644" s="6">
        <f t="shared" ref="M644" si="346">IF(D644="BUY",(K644-F644)*(L644),(F644-K644)*(L644))</f>
        <v>15750</v>
      </c>
      <c r="N644" s="7">
        <f t="shared" ref="N644" si="347">M644/(L644)/F644%</f>
        <v>2.6239067055393583</v>
      </c>
    </row>
    <row r="645" spans="1:14" ht="15.75">
      <c r="A645" s="45">
        <v>8</v>
      </c>
      <c r="B645" s="3">
        <v>43083</v>
      </c>
      <c r="C645" s="4" t="s">
        <v>255</v>
      </c>
      <c r="D645" s="45" t="s">
        <v>21</v>
      </c>
      <c r="E645" s="45" t="s">
        <v>67</v>
      </c>
      <c r="F645" s="46">
        <v>236</v>
      </c>
      <c r="G645" s="46">
        <v>233</v>
      </c>
      <c r="H645" s="46">
        <v>238</v>
      </c>
      <c r="I645" s="46">
        <v>239.5</v>
      </c>
      <c r="J645" s="45">
        <v>241</v>
      </c>
      <c r="K645" s="45">
        <v>238</v>
      </c>
      <c r="L645" s="46">
        <v>3500</v>
      </c>
      <c r="M645" s="6">
        <f t="shared" ref="M645" si="348">IF(D645="BUY",(K645-F645)*(L645),(F645-K645)*(L645))</f>
        <v>7000</v>
      </c>
      <c r="N645" s="7">
        <f t="shared" ref="N645" si="349">M645/(L645)/F645%</f>
        <v>0.84745762711864414</v>
      </c>
    </row>
    <row r="646" spans="1:14" ht="15.75">
      <c r="A646" s="45">
        <v>9</v>
      </c>
      <c r="B646" s="3">
        <v>43081</v>
      </c>
      <c r="C646" s="4" t="s">
        <v>255</v>
      </c>
      <c r="D646" s="45" t="s">
        <v>21</v>
      </c>
      <c r="E646" s="45" t="s">
        <v>70</v>
      </c>
      <c r="F646" s="46">
        <v>430</v>
      </c>
      <c r="G646" s="46">
        <v>417</v>
      </c>
      <c r="H646" s="46">
        <v>438</v>
      </c>
      <c r="I646" s="46">
        <v>446</v>
      </c>
      <c r="J646" s="45">
        <v>454</v>
      </c>
      <c r="K646" s="45">
        <v>417</v>
      </c>
      <c r="L646" s="46">
        <v>750</v>
      </c>
      <c r="M646" s="6">
        <f t="shared" ref="M646:M647" si="350">IF(D646="BUY",(K646-F646)*(L646),(F646-K646)*(L646))</f>
        <v>-9750</v>
      </c>
      <c r="N646" s="7">
        <f t="shared" ref="N646:N649" si="351">M646/(L646)/F646%</f>
        <v>-3.0232558139534884</v>
      </c>
    </row>
    <row r="647" spans="1:14" ht="15.75">
      <c r="A647" s="45">
        <v>10</v>
      </c>
      <c r="B647" s="3">
        <v>43077</v>
      </c>
      <c r="C647" s="4" t="s">
        <v>255</v>
      </c>
      <c r="D647" s="45" t="s">
        <v>21</v>
      </c>
      <c r="E647" s="45" t="s">
        <v>276</v>
      </c>
      <c r="F647" s="46">
        <v>171</v>
      </c>
      <c r="G647" s="46">
        <v>168</v>
      </c>
      <c r="H647" s="46">
        <v>172.5</v>
      </c>
      <c r="I647" s="46">
        <v>174</v>
      </c>
      <c r="J647" s="45">
        <v>175.5</v>
      </c>
      <c r="K647" s="45">
        <v>174</v>
      </c>
      <c r="L647" s="46">
        <v>4000</v>
      </c>
      <c r="M647" s="6">
        <f t="shared" si="350"/>
        <v>12000</v>
      </c>
      <c r="N647" s="7">
        <f t="shared" si="351"/>
        <v>1.7543859649122808</v>
      </c>
    </row>
    <row r="648" spans="1:14" ht="15.75">
      <c r="A648" s="45">
        <v>11</v>
      </c>
      <c r="B648" s="3">
        <v>43077</v>
      </c>
      <c r="C648" s="4" t="s">
        <v>255</v>
      </c>
      <c r="D648" s="45" t="s">
        <v>21</v>
      </c>
      <c r="E648" s="45" t="s">
        <v>304</v>
      </c>
      <c r="F648" s="46">
        <v>9110</v>
      </c>
      <c r="G648" s="46">
        <v>8990</v>
      </c>
      <c r="H648" s="46">
        <v>9180</v>
      </c>
      <c r="I648" s="46">
        <v>9260</v>
      </c>
      <c r="J648" s="45">
        <v>9320</v>
      </c>
      <c r="K648" s="45">
        <v>9180</v>
      </c>
      <c r="L648" s="46">
        <v>75</v>
      </c>
      <c r="M648" s="6">
        <f t="shared" ref="M648:M649" si="352">IF(D648="BUY",(K648-F648)*(L648),(F648-K648)*(L648))</f>
        <v>5250</v>
      </c>
      <c r="N648" s="7">
        <f t="shared" si="351"/>
        <v>0.76838638858397368</v>
      </c>
    </row>
    <row r="649" spans="1:14" ht="15.75">
      <c r="A649" s="45">
        <v>12</v>
      </c>
      <c r="B649" s="3">
        <v>43076</v>
      </c>
      <c r="C649" s="4" t="s">
        <v>255</v>
      </c>
      <c r="D649" s="45" t="s">
        <v>21</v>
      </c>
      <c r="E649" s="45" t="s">
        <v>232</v>
      </c>
      <c r="F649" s="46">
        <v>208</v>
      </c>
      <c r="G649" s="46">
        <v>203</v>
      </c>
      <c r="H649" s="46">
        <v>211</v>
      </c>
      <c r="I649" s="46">
        <v>214</v>
      </c>
      <c r="J649" s="45">
        <v>217</v>
      </c>
      <c r="K649" s="45">
        <v>203</v>
      </c>
      <c r="L649" s="46">
        <v>2500</v>
      </c>
      <c r="M649" s="6">
        <f t="shared" si="352"/>
        <v>-12500</v>
      </c>
      <c r="N649" s="7">
        <f t="shared" si="351"/>
        <v>-2.4038461538461537</v>
      </c>
    </row>
    <row r="650" spans="1:14" ht="15.75">
      <c r="A650" s="45">
        <v>13</v>
      </c>
      <c r="B650" s="3">
        <v>43076</v>
      </c>
      <c r="C650" s="4" t="s">
        <v>255</v>
      </c>
      <c r="D650" s="45" t="s">
        <v>21</v>
      </c>
      <c r="E650" s="45" t="s">
        <v>304</v>
      </c>
      <c r="F650" s="46">
        <v>8785</v>
      </c>
      <c r="G650" s="46">
        <v>8700</v>
      </c>
      <c r="H650" s="46">
        <v>8835</v>
      </c>
      <c r="I650" s="46">
        <v>8900</v>
      </c>
      <c r="J650" s="45">
        <v>8950</v>
      </c>
      <c r="K650" s="45">
        <v>8950</v>
      </c>
      <c r="L650" s="46">
        <v>75</v>
      </c>
      <c r="M650" s="6">
        <f t="shared" ref="M650" si="353">IF(D650="BUY",(K650-F650)*(L650),(F650-K650)*(L650))</f>
        <v>12375</v>
      </c>
      <c r="N650" s="7">
        <f t="shared" ref="N650" si="354">M650/(L650)/F650%</f>
        <v>1.8782014797951054</v>
      </c>
    </row>
    <row r="651" spans="1:14" ht="15.75">
      <c r="A651" s="45">
        <v>14</v>
      </c>
      <c r="B651" s="3">
        <v>43074</v>
      </c>
      <c r="C651" s="4" t="s">
        <v>255</v>
      </c>
      <c r="D651" s="45" t="s">
        <v>21</v>
      </c>
      <c r="E651" s="45" t="s">
        <v>303</v>
      </c>
      <c r="F651" s="46">
        <v>740</v>
      </c>
      <c r="G651" s="46">
        <v>729</v>
      </c>
      <c r="H651" s="46">
        <v>746</v>
      </c>
      <c r="I651" s="46">
        <v>751</v>
      </c>
      <c r="J651" s="45">
        <v>757</v>
      </c>
      <c r="K651" s="45">
        <v>746</v>
      </c>
      <c r="L651" s="46">
        <v>1800</v>
      </c>
      <c r="M651" s="6">
        <f t="shared" ref="M651" si="355">IF(D651="BUY",(K651-F651)*(L651),(F651-K651)*(L651))</f>
        <v>10800</v>
      </c>
      <c r="N651" s="7">
        <f t="shared" ref="N651" si="356">M651/(L651)/F651%</f>
        <v>0.81081081081081074</v>
      </c>
    </row>
    <row r="652" spans="1:14" ht="15.75">
      <c r="A652" s="45">
        <v>15</v>
      </c>
      <c r="B652" s="3">
        <v>43073</v>
      </c>
      <c r="C652" s="4" t="s">
        <v>255</v>
      </c>
      <c r="D652" s="45" t="s">
        <v>21</v>
      </c>
      <c r="E652" s="45" t="s">
        <v>248</v>
      </c>
      <c r="F652" s="46">
        <v>496</v>
      </c>
      <c r="G652" s="46">
        <v>482</v>
      </c>
      <c r="H652" s="46">
        <v>505</v>
      </c>
      <c r="I652" s="46">
        <v>514</v>
      </c>
      <c r="J652" s="45">
        <v>523</v>
      </c>
      <c r="K652" s="45">
        <v>505</v>
      </c>
      <c r="L652" s="46">
        <v>1800</v>
      </c>
      <c r="M652" s="6">
        <f t="shared" ref="M652" si="357">IF(D652="BUY",(K652-F652)*(L652),(F652-K652)*(L652))</f>
        <v>16200</v>
      </c>
      <c r="N652" s="49">
        <f t="shared" ref="N652" si="358">M652/(L652)/F652%</f>
        <v>1.814516129032258</v>
      </c>
    </row>
    <row r="653" spans="1:14" ht="15.75">
      <c r="A653" s="8" t="s">
        <v>24</v>
      </c>
      <c r="B653" s="9"/>
      <c r="C653" s="10"/>
      <c r="D653" s="11"/>
      <c r="E653" s="12"/>
      <c r="F653" s="12"/>
      <c r="G653" s="13"/>
      <c r="H653" s="12"/>
      <c r="I653" s="12"/>
      <c r="J653" s="12"/>
      <c r="K653" s="14"/>
      <c r="L653" s="15"/>
      <c r="M653" s="1"/>
      <c r="N653" s="48"/>
    </row>
    <row r="654" spans="1:14" ht="15.75">
      <c r="A654" s="8" t="s">
        <v>25</v>
      </c>
      <c r="B654" s="17"/>
      <c r="C654" s="10"/>
      <c r="D654" s="11"/>
      <c r="E654" s="12"/>
      <c r="F654" s="12"/>
      <c r="G654" s="13"/>
      <c r="H654" s="12"/>
      <c r="I654" s="12"/>
      <c r="J654" s="12"/>
      <c r="K654" s="14"/>
      <c r="L654" s="15"/>
      <c r="M654" s="1"/>
      <c r="N654" s="1"/>
    </row>
    <row r="655" spans="1:14" ht="15.75">
      <c r="A655" s="8" t="s">
        <v>25</v>
      </c>
      <c r="B655" s="17"/>
      <c r="C655" s="18"/>
      <c r="D655" s="19"/>
      <c r="E655" s="20"/>
      <c r="F655" s="20"/>
      <c r="G655" s="21"/>
      <c r="H655" s="20"/>
      <c r="I655" s="20"/>
      <c r="J655" s="20"/>
      <c r="K655" s="20"/>
      <c r="L655" s="15"/>
      <c r="M655" s="15"/>
      <c r="N655" s="15"/>
    </row>
    <row r="656" spans="1:14" ht="16.5" thickBot="1">
      <c r="A656" s="18"/>
      <c r="B656" s="17"/>
      <c r="C656" s="20"/>
      <c r="D656" s="20"/>
      <c r="E656" s="20"/>
      <c r="F656" s="22"/>
      <c r="G656" s="23"/>
      <c r="H656" s="24" t="s">
        <v>26</v>
      </c>
      <c r="I656" s="24"/>
      <c r="J656" s="25"/>
      <c r="K656" s="25"/>
      <c r="L656" s="15"/>
      <c r="M656" s="15"/>
      <c r="N656" s="15"/>
    </row>
    <row r="657" spans="1:14" ht="15.75">
      <c r="A657" s="18"/>
      <c r="B657" s="17"/>
      <c r="C657" s="180" t="s">
        <v>27</v>
      </c>
      <c r="D657" s="180"/>
      <c r="E657" s="26">
        <v>15</v>
      </c>
      <c r="F657" s="27">
        <f>F658+F659+F660+F661+F662+F663</f>
        <v>100</v>
      </c>
      <c r="G657" s="20">
        <v>15</v>
      </c>
      <c r="H657" s="28">
        <f>G658/G657%</f>
        <v>73.333333333333343</v>
      </c>
      <c r="I657" s="28"/>
      <c r="J657" s="28"/>
      <c r="K657" s="29"/>
      <c r="L657" s="15"/>
      <c r="M657" s="1"/>
      <c r="N657" s="1"/>
    </row>
    <row r="658" spans="1:14" ht="15.75">
      <c r="A658" s="18"/>
      <c r="B658" s="17"/>
      <c r="C658" s="181" t="s">
        <v>28</v>
      </c>
      <c r="D658" s="181"/>
      <c r="E658" s="30">
        <v>11</v>
      </c>
      <c r="F658" s="31">
        <f>(E658/E657)*100</f>
        <v>73.333333333333329</v>
      </c>
      <c r="G658" s="20">
        <v>11</v>
      </c>
      <c r="H658" s="25"/>
      <c r="I658" s="25"/>
      <c r="J658" s="20"/>
      <c r="K658" s="25"/>
      <c r="L658" s="1"/>
      <c r="M658" s="20" t="s">
        <v>29</v>
      </c>
      <c r="N658" s="20"/>
    </row>
    <row r="659" spans="1:14" ht="15.75">
      <c r="A659" s="32"/>
      <c r="B659" s="17"/>
      <c r="C659" s="181" t="s">
        <v>30</v>
      </c>
      <c r="D659" s="181"/>
      <c r="E659" s="30">
        <v>0</v>
      </c>
      <c r="F659" s="31">
        <f>(E659/E657)*100</f>
        <v>0</v>
      </c>
      <c r="G659" s="33"/>
      <c r="H659" s="20"/>
      <c r="I659" s="20"/>
      <c r="J659" s="20"/>
      <c r="K659" s="25"/>
      <c r="L659" s="15"/>
      <c r="M659" s="18"/>
      <c r="N659" s="18"/>
    </row>
    <row r="660" spans="1:14" ht="15.75">
      <c r="A660" s="32"/>
      <c r="B660" s="17"/>
      <c r="C660" s="181" t="s">
        <v>31</v>
      </c>
      <c r="D660" s="181"/>
      <c r="E660" s="30">
        <v>0</v>
      </c>
      <c r="F660" s="31">
        <f>(E660/E657)*100</f>
        <v>0</v>
      </c>
      <c r="G660" s="33"/>
      <c r="H660" s="20"/>
      <c r="I660" s="20"/>
      <c r="J660" s="20"/>
      <c r="K660" s="25"/>
      <c r="L660" s="15"/>
      <c r="M660" s="15"/>
      <c r="N660" s="15"/>
    </row>
    <row r="661" spans="1:14" ht="15.75">
      <c r="A661" s="32"/>
      <c r="B661" s="17"/>
      <c r="C661" s="181" t="s">
        <v>32</v>
      </c>
      <c r="D661" s="181"/>
      <c r="E661" s="30">
        <v>4</v>
      </c>
      <c r="F661" s="31">
        <f>(E661/E657)*100</f>
        <v>26.666666666666668</v>
      </c>
      <c r="G661" s="33"/>
      <c r="H661" s="20" t="s">
        <v>33</v>
      </c>
      <c r="I661" s="20"/>
      <c r="J661" s="25"/>
      <c r="K661" s="25"/>
      <c r="L661" s="15"/>
      <c r="M661" s="15"/>
      <c r="N661" s="15"/>
    </row>
    <row r="662" spans="1:14" ht="15.75">
      <c r="A662" s="32"/>
      <c r="B662" s="17"/>
      <c r="C662" s="181" t="s">
        <v>34</v>
      </c>
      <c r="D662" s="181"/>
      <c r="E662" s="30">
        <v>0</v>
      </c>
      <c r="F662" s="31">
        <f>(E662/E657)*100</f>
        <v>0</v>
      </c>
      <c r="G662" s="33"/>
      <c r="H662" s="20"/>
      <c r="I662" s="20"/>
      <c r="J662" s="25"/>
      <c r="K662" s="25"/>
      <c r="L662" s="15"/>
      <c r="M662" s="15"/>
      <c r="N662" s="15"/>
    </row>
    <row r="663" spans="1:14" ht="16.5" thickBot="1">
      <c r="A663" s="32"/>
      <c r="B663" s="17"/>
      <c r="C663" s="182" t="s">
        <v>35</v>
      </c>
      <c r="D663" s="182"/>
      <c r="E663" s="34"/>
      <c r="F663" s="35">
        <f>(E663/E657)*100</f>
        <v>0</v>
      </c>
      <c r="G663" s="33"/>
      <c r="H663" s="20"/>
      <c r="I663" s="20"/>
      <c r="J663" s="29"/>
      <c r="K663" s="29"/>
      <c r="L663" s="1"/>
      <c r="M663" s="15"/>
      <c r="N663" s="15"/>
    </row>
    <row r="664" spans="1:14" ht="15.75">
      <c r="A664" s="37" t="s">
        <v>36</v>
      </c>
      <c r="B664" s="9"/>
      <c r="C664" s="10"/>
      <c r="D664" s="10"/>
      <c r="E664" s="12"/>
      <c r="F664" s="12"/>
      <c r="G664" s="13"/>
      <c r="H664" s="38"/>
      <c r="I664" s="38"/>
      <c r="J664" s="38"/>
      <c r="K664" s="12"/>
      <c r="L664" s="15"/>
      <c r="M664" s="36"/>
      <c r="N664" s="36"/>
    </row>
    <row r="665" spans="1:14" ht="15.75">
      <c r="A665" s="11" t="s">
        <v>37</v>
      </c>
      <c r="B665" s="9"/>
      <c r="C665" s="39"/>
      <c r="D665" s="40"/>
      <c r="E665" s="10"/>
      <c r="F665" s="38"/>
      <c r="G665" s="13"/>
      <c r="H665" s="38"/>
      <c r="I665" s="38"/>
      <c r="J665" s="38"/>
      <c r="K665" s="12"/>
      <c r="L665" s="15"/>
      <c r="M665" s="18"/>
      <c r="N665" s="18"/>
    </row>
    <row r="666" spans="1:14" ht="15.75">
      <c r="A666" s="11" t="s">
        <v>38</v>
      </c>
      <c r="B666" s="9"/>
      <c r="C666" s="10"/>
      <c r="D666" s="40"/>
      <c r="E666" s="10"/>
      <c r="F666" s="38"/>
      <c r="G666" s="13"/>
      <c r="H666" s="41"/>
      <c r="I666" s="41"/>
      <c r="J666" s="41"/>
      <c r="K666" s="12"/>
      <c r="L666" s="15"/>
      <c r="M666" s="15"/>
      <c r="N666" s="15"/>
    </row>
    <row r="667" spans="1:14" ht="15.75">
      <c r="A667" s="11" t="s">
        <v>39</v>
      </c>
      <c r="B667" s="39"/>
      <c r="C667" s="10"/>
      <c r="D667" s="40"/>
      <c r="E667" s="10"/>
      <c r="F667" s="38"/>
      <c r="G667" s="42"/>
      <c r="H667" s="41"/>
      <c r="I667" s="41"/>
      <c r="J667" s="41"/>
      <c r="K667" s="12"/>
      <c r="L667" s="15"/>
      <c r="M667" s="15"/>
      <c r="N667" s="15"/>
    </row>
    <row r="668" spans="1:14" ht="15.75">
      <c r="A668" s="11" t="s">
        <v>40</v>
      </c>
      <c r="B668" s="32"/>
      <c r="C668" s="10"/>
      <c r="D668" s="43"/>
      <c r="E668" s="38"/>
      <c r="F668" s="38"/>
      <c r="G668" s="42"/>
      <c r="H668" s="41"/>
      <c r="I668" s="41"/>
      <c r="J668" s="41"/>
      <c r="K668" s="38"/>
      <c r="L668" s="15"/>
      <c r="M668" s="15"/>
      <c r="N668" s="15"/>
    </row>
    <row r="669" spans="1:14" ht="15.75" customHeight="1" thickBot="1"/>
    <row r="670" spans="1:14" ht="15.75" thickBot="1">
      <c r="A670" s="183" t="s">
        <v>0</v>
      </c>
      <c r="B670" s="183"/>
      <c r="C670" s="183"/>
      <c r="D670" s="183"/>
      <c r="E670" s="183"/>
      <c r="F670" s="183"/>
      <c r="G670" s="183"/>
      <c r="H670" s="183"/>
      <c r="I670" s="183"/>
      <c r="J670" s="183"/>
      <c r="K670" s="183"/>
      <c r="L670" s="183"/>
      <c r="M670" s="183"/>
      <c r="N670" s="183"/>
    </row>
    <row r="671" spans="1:14" ht="15.75" thickBot="1">
      <c r="A671" s="183"/>
      <c r="B671" s="183"/>
      <c r="C671" s="183"/>
      <c r="D671" s="183"/>
      <c r="E671" s="183"/>
      <c r="F671" s="183"/>
      <c r="G671" s="183"/>
      <c r="H671" s="183"/>
      <c r="I671" s="183"/>
      <c r="J671" s="183"/>
      <c r="K671" s="183"/>
      <c r="L671" s="183"/>
      <c r="M671" s="183"/>
      <c r="N671" s="183"/>
    </row>
    <row r="672" spans="1:14">
      <c r="A672" s="183"/>
      <c r="B672" s="183"/>
      <c r="C672" s="183"/>
      <c r="D672" s="183"/>
      <c r="E672" s="183"/>
      <c r="F672" s="183"/>
      <c r="G672" s="183"/>
      <c r="H672" s="183"/>
      <c r="I672" s="183"/>
      <c r="J672" s="183"/>
      <c r="K672" s="183"/>
      <c r="L672" s="183"/>
      <c r="M672" s="183"/>
      <c r="N672" s="183"/>
    </row>
    <row r="673" spans="1:14" ht="15.75">
      <c r="A673" s="192" t="s">
        <v>1</v>
      </c>
      <c r="B673" s="192"/>
      <c r="C673" s="192"/>
      <c r="D673" s="192"/>
      <c r="E673" s="192"/>
      <c r="F673" s="192"/>
      <c r="G673" s="192"/>
      <c r="H673" s="192"/>
      <c r="I673" s="192"/>
      <c r="J673" s="192"/>
      <c r="K673" s="192"/>
      <c r="L673" s="192"/>
      <c r="M673" s="192"/>
      <c r="N673" s="192"/>
    </row>
    <row r="674" spans="1:14" ht="15.75">
      <c r="A674" s="192" t="s">
        <v>2</v>
      </c>
      <c r="B674" s="192"/>
      <c r="C674" s="192"/>
      <c r="D674" s="192"/>
      <c r="E674" s="192"/>
      <c r="F674" s="192"/>
      <c r="G674" s="192"/>
      <c r="H674" s="192"/>
      <c r="I674" s="192"/>
      <c r="J674" s="192"/>
      <c r="K674" s="192"/>
      <c r="L674" s="192"/>
      <c r="M674" s="192"/>
      <c r="N674" s="192"/>
    </row>
    <row r="675" spans="1:14" ht="16.5" thickBot="1">
      <c r="A675" s="185" t="s">
        <v>3</v>
      </c>
      <c r="B675" s="185"/>
      <c r="C675" s="185"/>
      <c r="D675" s="185"/>
      <c r="E675" s="185"/>
      <c r="F675" s="185"/>
      <c r="G675" s="185"/>
      <c r="H675" s="185"/>
      <c r="I675" s="185"/>
      <c r="J675" s="185"/>
      <c r="K675" s="185"/>
      <c r="L675" s="185"/>
      <c r="M675" s="185"/>
      <c r="N675" s="185"/>
    </row>
    <row r="677" spans="1:14" ht="15.75">
      <c r="A677" s="186" t="s">
        <v>283</v>
      </c>
      <c r="B677" s="186"/>
      <c r="C677" s="186"/>
      <c r="D677" s="186"/>
      <c r="E677" s="186"/>
      <c r="F677" s="186"/>
      <c r="G677" s="186"/>
      <c r="H677" s="186"/>
      <c r="I677" s="186"/>
      <c r="J677" s="186"/>
      <c r="K677" s="186"/>
      <c r="L677" s="186"/>
      <c r="M677" s="186"/>
      <c r="N677" s="186"/>
    </row>
    <row r="678" spans="1:14" ht="15.75">
      <c r="A678" s="186" t="s">
        <v>5</v>
      </c>
      <c r="B678" s="186"/>
      <c r="C678" s="186"/>
      <c r="D678" s="186"/>
      <c r="E678" s="186"/>
      <c r="F678" s="186"/>
      <c r="G678" s="186"/>
      <c r="H678" s="186"/>
      <c r="I678" s="186"/>
      <c r="J678" s="186"/>
      <c r="K678" s="186"/>
      <c r="L678" s="186"/>
      <c r="M678" s="186"/>
      <c r="N678" s="186"/>
    </row>
    <row r="679" spans="1:14">
      <c r="A679" s="187" t="s">
        <v>6</v>
      </c>
      <c r="B679" s="188" t="s">
        <v>7</v>
      </c>
      <c r="C679" s="188" t="s">
        <v>8</v>
      </c>
      <c r="D679" s="187" t="s">
        <v>9</v>
      </c>
      <c r="E679" s="187" t="s">
        <v>10</v>
      </c>
      <c r="F679" s="188" t="s">
        <v>11</v>
      </c>
      <c r="G679" s="188" t="s">
        <v>12</v>
      </c>
      <c r="H679" s="189" t="s">
        <v>13</v>
      </c>
      <c r="I679" s="189" t="s">
        <v>14</v>
      </c>
      <c r="J679" s="189" t="s">
        <v>15</v>
      </c>
      <c r="K679" s="190" t="s">
        <v>16</v>
      </c>
      <c r="L679" s="188" t="s">
        <v>17</v>
      </c>
      <c r="M679" s="188" t="s">
        <v>18</v>
      </c>
      <c r="N679" s="188" t="s">
        <v>19</v>
      </c>
    </row>
    <row r="680" spans="1:14">
      <c r="A680" s="187"/>
      <c r="B680" s="188"/>
      <c r="C680" s="188"/>
      <c r="D680" s="187"/>
      <c r="E680" s="187"/>
      <c r="F680" s="188"/>
      <c r="G680" s="188"/>
      <c r="H680" s="188"/>
      <c r="I680" s="188"/>
      <c r="J680" s="188"/>
      <c r="K680" s="191"/>
      <c r="L680" s="188"/>
      <c r="M680" s="188"/>
      <c r="N680" s="188"/>
    </row>
    <row r="681" spans="1:14" ht="15.75">
      <c r="A681" s="45">
        <v>1</v>
      </c>
      <c r="B681" s="3">
        <v>43069</v>
      </c>
      <c r="C681" s="4" t="s">
        <v>255</v>
      </c>
      <c r="D681" s="45" t="s">
        <v>21</v>
      </c>
      <c r="E681" s="45" t="s">
        <v>102</v>
      </c>
      <c r="F681" s="46">
        <v>673</v>
      </c>
      <c r="G681" s="46">
        <v>664</v>
      </c>
      <c r="H681" s="46">
        <v>678</v>
      </c>
      <c r="I681" s="46">
        <v>683</v>
      </c>
      <c r="J681" s="45">
        <v>688</v>
      </c>
      <c r="K681" s="45">
        <v>678</v>
      </c>
      <c r="L681" s="46">
        <v>1200</v>
      </c>
      <c r="M681" s="6">
        <f t="shared" ref="M681:M683" si="359">IF(D681="BUY",(K681-F681)*(L681),(F681-K681)*(L681))</f>
        <v>6000</v>
      </c>
      <c r="N681" s="7">
        <f t="shared" ref="N681:N683" si="360">M681/(L681)/F681%</f>
        <v>0.74294205052005935</v>
      </c>
    </row>
    <row r="682" spans="1:14" ht="15.75">
      <c r="A682" s="45">
        <v>2</v>
      </c>
      <c r="B682" s="3">
        <v>43068</v>
      </c>
      <c r="C682" s="4" t="s">
        <v>255</v>
      </c>
      <c r="D682" s="45" t="s">
        <v>21</v>
      </c>
      <c r="E682" s="45" t="s">
        <v>288</v>
      </c>
      <c r="F682" s="46">
        <v>815</v>
      </c>
      <c r="G682" s="46">
        <v>800</v>
      </c>
      <c r="H682" s="46">
        <v>825</v>
      </c>
      <c r="I682" s="46">
        <v>835</v>
      </c>
      <c r="J682" s="45">
        <v>845</v>
      </c>
      <c r="K682" s="45">
        <v>800</v>
      </c>
      <c r="L682" s="46">
        <v>600</v>
      </c>
      <c r="M682" s="6">
        <f t="shared" si="359"/>
        <v>-9000</v>
      </c>
      <c r="N682" s="7">
        <f t="shared" si="360"/>
        <v>-1.8404907975460121</v>
      </c>
    </row>
    <row r="683" spans="1:14" ht="15.75">
      <c r="A683" s="45">
        <v>3</v>
      </c>
      <c r="B683" s="3">
        <v>43067</v>
      </c>
      <c r="C683" s="4" t="s">
        <v>255</v>
      </c>
      <c r="D683" s="45" t="s">
        <v>21</v>
      </c>
      <c r="E683" s="45" t="s">
        <v>297</v>
      </c>
      <c r="F683" s="46">
        <v>841</v>
      </c>
      <c r="G683" s="46">
        <v>827</v>
      </c>
      <c r="H683" s="46">
        <v>855</v>
      </c>
      <c r="I683" s="46">
        <v>869</v>
      </c>
      <c r="J683" s="45">
        <v>883</v>
      </c>
      <c r="K683" s="45">
        <v>827</v>
      </c>
      <c r="L683" s="46">
        <v>400</v>
      </c>
      <c r="M683" s="6">
        <f t="shared" si="359"/>
        <v>-5600</v>
      </c>
      <c r="N683" s="7">
        <f t="shared" si="360"/>
        <v>-1.6646848989298455</v>
      </c>
    </row>
    <row r="684" spans="1:14" ht="15.75">
      <c r="A684" s="45">
        <v>4</v>
      </c>
      <c r="B684" s="3">
        <v>43066</v>
      </c>
      <c r="C684" s="4" t="s">
        <v>255</v>
      </c>
      <c r="D684" s="45" t="s">
        <v>21</v>
      </c>
      <c r="E684" s="45" t="s">
        <v>108</v>
      </c>
      <c r="F684" s="46">
        <v>256</v>
      </c>
      <c r="G684" s="46">
        <v>252</v>
      </c>
      <c r="H684" s="46">
        <v>258</v>
      </c>
      <c r="I684" s="46">
        <v>260</v>
      </c>
      <c r="J684" s="45">
        <v>262</v>
      </c>
      <c r="K684" s="45">
        <v>258</v>
      </c>
      <c r="L684" s="46">
        <v>3000</v>
      </c>
      <c r="M684" s="6">
        <f t="shared" ref="M684" si="361">IF(D684="BUY",(K684-F684)*(L684),(F684-K684)*(L684))</f>
        <v>6000</v>
      </c>
      <c r="N684" s="7">
        <f t="shared" ref="N684" si="362">M684/(L684)/F684%</f>
        <v>0.78125</v>
      </c>
    </row>
    <row r="685" spans="1:14" ht="15.75">
      <c r="A685" s="45">
        <v>5</v>
      </c>
      <c r="B685" s="3">
        <v>43062</v>
      </c>
      <c r="C685" s="4" t="s">
        <v>255</v>
      </c>
      <c r="D685" s="45" t="s">
        <v>21</v>
      </c>
      <c r="E685" s="45" t="s">
        <v>294</v>
      </c>
      <c r="F685" s="46">
        <v>186</v>
      </c>
      <c r="G685" s="46">
        <v>183</v>
      </c>
      <c r="H685" s="46">
        <v>187.5</v>
      </c>
      <c r="I685" s="46">
        <v>189</v>
      </c>
      <c r="J685" s="45">
        <v>190.5</v>
      </c>
      <c r="K685" s="45">
        <v>187.5</v>
      </c>
      <c r="L685" s="46">
        <v>4950</v>
      </c>
      <c r="M685" s="6">
        <f t="shared" ref="M685" si="363">IF(D685="BUY",(K685-F685)*(L685),(F685-K685)*(L685))</f>
        <v>7425</v>
      </c>
      <c r="N685" s="7">
        <f t="shared" ref="N685" si="364">M685/(L685)/F685%</f>
        <v>0.80645161290322576</v>
      </c>
    </row>
    <row r="686" spans="1:14" ht="15.75">
      <c r="A686" s="45">
        <v>6</v>
      </c>
      <c r="B686" s="3">
        <v>43061</v>
      </c>
      <c r="C686" s="4" t="s">
        <v>255</v>
      </c>
      <c r="D686" s="45" t="s">
        <v>21</v>
      </c>
      <c r="E686" s="45" t="s">
        <v>188</v>
      </c>
      <c r="F686" s="46">
        <v>960</v>
      </c>
      <c r="G686" s="46">
        <v>947</v>
      </c>
      <c r="H686" s="46">
        <v>967</v>
      </c>
      <c r="I686" s="46">
        <v>975</v>
      </c>
      <c r="J686" s="45">
        <v>982</v>
      </c>
      <c r="K686" s="45">
        <v>967</v>
      </c>
      <c r="L686" s="46">
        <v>800</v>
      </c>
      <c r="M686" s="6">
        <f t="shared" ref="M686" si="365">IF(D686="BUY",(K686-F686)*(L686),(F686-K686)*(L686))</f>
        <v>5600</v>
      </c>
      <c r="N686" s="7">
        <f t="shared" ref="N686" si="366">M686/(L686)/F686%</f>
        <v>0.72916666666666674</v>
      </c>
    </row>
    <row r="687" spans="1:14" ht="15.75">
      <c r="A687" s="45">
        <v>7</v>
      </c>
      <c r="B687" s="3">
        <v>43059</v>
      </c>
      <c r="C687" s="4" t="s">
        <v>255</v>
      </c>
      <c r="D687" s="45" t="s">
        <v>21</v>
      </c>
      <c r="E687" s="45" t="s">
        <v>60</v>
      </c>
      <c r="F687" s="46">
        <v>274</v>
      </c>
      <c r="G687" s="46">
        <v>271</v>
      </c>
      <c r="H687" s="46">
        <v>275.5</v>
      </c>
      <c r="I687" s="46">
        <v>277</v>
      </c>
      <c r="J687" s="45">
        <v>278.5</v>
      </c>
      <c r="K687" s="45">
        <v>275.5</v>
      </c>
      <c r="L687" s="46">
        <v>4500</v>
      </c>
      <c r="M687" s="6">
        <f t="shared" ref="M687" si="367">IF(D687="BUY",(K687-F687)*(L687),(F687-K687)*(L687))</f>
        <v>6750</v>
      </c>
      <c r="N687" s="7">
        <f t="shared" ref="N687" si="368">M687/(L687)/F687%</f>
        <v>0.54744525547445255</v>
      </c>
    </row>
    <row r="688" spans="1:14" ht="15.75">
      <c r="A688" s="45">
        <v>8</v>
      </c>
      <c r="B688" s="3">
        <v>43054</v>
      </c>
      <c r="C688" s="4" t="s">
        <v>255</v>
      </c>
      <c r="D688" s="45" t="s">
        <v>21</v>
      </c>
      <c r="E688" s="45" t="s">
        <v>60</v>
      </c>
      <c r="F688" s="46">
        <v>253</v>
      </c>
      <c r="G688" s="46">
        <v>249.5</v>
      </c>
      <c r="H688" s="46">
        <v>255</v>
      </c>
      <c r="I688" s="46">
        <v>257</v>
      </c>
      <c r="J688" s="45">
        <v>259</v>
      </c>
      <c r="K688" s="45">
        <v>249.5</v>
      </c>
      <c r="L688" s="46">
        <v>4500</v>
      </c>
      <c r="M688" s="6">
        <f t="shared" ref="M688" si="369">IF(D688="BUY",(K688-F688)*(L688),(F688-K688)*(L688))</f>
        <v>-15750</v>
      </c>
      <c r="N688" s="7">
        <f t="shared" ref="N688" si="370">M688/(L688)/F688%</f>
        <v>-1.383399209486166</v>
      </c>
    </row>
    <row r="689" spans="1:14" ht="15.75">
      <c r="A689" s="45">
        <v>9</v>
      </c>
      <c r="B689" s="3">
        <v>43053</v>
      </c>
      <c r="C689" s="4" t="s">
        <v>255</v>
      </c>
      <c r="D689" s="45" t="s">
        <v>21</v>
      </c>
      <c r="E689" s="45" t="s">
        <v>198</v>
      </c>
      <c r="F689" s="46">
        <v>460</v>
      </c>
      <c r="G689" s="46">
        <v>454</v>
      </c>
      <c r="H689" s="46">
        <v>463</v>
      </c>
      <c r="I689" s="46">
        <v>466</v>
      </c>
      <c r="J689" s="45">
        <v>469</v>
      </c>
      <c r="K689" s="45">
        <v>454</v>
      </c>
      <c r="L689" s="46">
        <v>2000</v>
      </c>
      <c r="M689" s="6">
        <f t="shared" ref="M689:M690" si="371">IF(D689="BUY",(K689-F689)*(L689),(F689-K689)*(L689))</f>
        <v>-12000</v>
      </c>
      <c r="N689" s="7">
        <f t="shared" ref="N689:N690" si="372">M689/(L689)/F689%</f>
        <v>-1.3043478260869565</v>
      </c>
    </row>
    <row r="690" spans="1:14" ht="15.75">
      <c r="A690" s="45">
        <v>10</v>
      </c>
      <c r="B690" s="3">
        <v>43052</v>
      </c>
      <c r="C690" s="4" t="s">
        <v>255</v>
      </c>
      <c r="D690" s="45" t="s">
        <v>21</v>
      </c>
      <c r="E690" s="45" t="s">
        <v>286</v>
      </c>
      <c r="F690" s="46">
        <v>175</v>
      </c>
      <c r="G690" s="46">
        <v>172</v>
      </c>
      <c r="H690" s="46">
        <v>176.5</v>
      </c>
      <c r="I690" s="46">
        <v>178</v>
      </c>
      <c r="J690" s="45">
        <v>179.5</v>
      </c>
      <c r="K690" s="45">
        <v>176.5</v>
      </c>
      <c r="L690" s="46">
        <v>4500</v>
      </c>
      <c r="M690" s="6">
        <f t="shared" si="371"/>
        <v>6750</v>
      </c>
      <c r="N690" s="7">
        <f t="shared" si="372"/>
        <v>0.8571428571428571</v>
      </c>
    </row>
    <row r="691" spans="1:14" ht="15.75">
      <c r="A691" s="45">
        <v>11</v>
      </c>
      <c r="B691" s="3">
        <v>43047</v>
      </c>
      <c r="C691" s="4" t="s">
        <v>255</v>
      </c>
      <c r="D691" s="45" t="s">
        <v>21</v>
      </c>
      <c r="E691" s="45" t="s">
        <v>215</v>
      </c>
      <c r="F691" s="46">
        <v>545</v>
      </c>
      <c r="G691" s="46">
        <v>532</v>
      </c>
      <c r="H691" s="46">
        <v>552</v>
      </c>
      <c r="I691" s="46">
        <v>559</v>
      </c>
      <c r="J691" s="46">
        <v>566</v>
      </c>
      <c r="K691" s="45">
        <v>552</v>
      </c>
      <c r="L691" s="46">
        <v>800</v>
      </c>
      <c r="M691" s="6">
        <f t="shared" ref="M691" si="373">IF(D691="BUY",(K691-F691)*(L691),(F691-K691)*(L691))</f>
        <v>5600</v>
      </c>
      <c r="N691" s="7">
        <f t="shared" ref="N691" si="374">M691/(L691)/F691%</f>
        <v>1.2844036697247705</v>
      </c>
    </row>
    <row r="692" spans="1:14" ht="15.75">
      <c r="A692" s="45">
        <v>12</v>
      </c>
      <c r="B692" s="3">
        <v>43045</v>
      </c>
      <c r="C692" s="4" t="s">
        <v>255</v>
      </c>
      <c r="D692" s="45" t="s">
        <v>21</v>
      </c>
      <c r="E692" s="45" t="s">
        <v>284</v>
      </c>
      <c r="F692" s="46">
        <v>464.5</v>
      </c>
      <c r="G692" s="46">
        <v>457</v>
      </c>
      <c r="H692" s="46">
        <v>468</v>
      </c>
      <c r="I692" s="46">
        <v>472</v>
      </c>
      <c r="J692" s="46">
        <v>476</v>
      </c>
      <c r="K692" s="45">
        <v>468</v>
      </c>
      <c r="L692" s="46">
        <v>1500</v>
      </c>
      <c r="M692" s="6">
        <f t="shared" ref="M692" si="375">IF(D692="BUY",(K692-F692)*(L692),(F692-K692)*(L692))</f>
        <v>5250</v>
      </c>
      <c r="N692" s="7">
        <f t="shared" ref="N692" si="376">M692/(L692)/F692%</f>
        <v>0.75349838536060287</v>
      </c>
    </row>
    <row r="693" spans="1:14" ht="15.75">
      <c r="A693" s="45">
        <v>13</v>
      </c>
      <c r="B693" s="3">
        <v>43042</v>
      </c>
      <c r="C693" s="4" t="s">
        <v>255</v>
      </c>
      <c r="D693" s="45" t="s">
        <v>21</v>
      </c>
      <c r="E693" s="45" t="s">
        <v>53</v>
      </c>
      <c r="F693" s="46">
        <v>209</v>
      </c>
      <c r="G693" s="46">
        <v>205</v>
      </c>
      <c r="H693" s="46">
        <v>211</v>
      </c>
      <c r="I693" s="46">
        <v>213</v>
      </c>
      <c r="J693" s="46">
        <v>215</v>
      </c>
      <c r="K693" s="45">
        <v>211</v>
      </c>
      <c r="L693" s="46">
        <v>3500</v>
      </c>
      <c r="M693" s="6">
        <f t="shared" ref="M693" si="377">IF(D693="BUY",(K693-F693)*(L693),(F693-K693)*(L693))</f>
        <v>7000</v>
      </c>
      <c r="N693" s="7">
        <f t="shared" ref="N693" si="378">M693/(L693)/F693%</f>
        <v>0.95693779904306231</v>
      </c>
    </row>
    <row r="695" spans="1:14" ht="15.75">
      <c r="A695" s="8" t="s">
        <v>24</v>
      </c>
      <c r="B695" s="9"/>
      <c r="C695" s="10"/>
      <c r="D695" s="11"/>
      <c r="E695" s="12"/>
      <c r="F695" s="12"/>
      <c r="G695" s="13"/>
      <c r="H695" s="12"/>
      <c r="I695" s="12"/>
      <c r="J695" s="12"/>
      <c r="K695" s="14"/>
      <c r="L695" s="15"/>
      <c r="M695" s="1"/>
      <c r="N695" s="16"/>
    </row>
    <row r="696" spans="1:14" ht="15.75">
      <c r="A696" s="8" t="s">
        <v>25</v>
      </c>
      <c r="B696" s="17"/>
      <c r="C696" s="10"/>
      <c r="D696" s="11"/>
      <c r="E696" s="12"/>
      <c r="F696" s="12"/>
      <c r="G696" s="13"/>
      <c r="H696" s="12"/>
      <c r="I696" s="12"/>
      <c r="J696" s="12"/>
      <c r="K696" s="14"/>
      <c r="L696" s="15"/>
      <c r="M696" s="1"/>
      <c r="N696" s="1"/>
    </row>
    <row r="697" spans="1:14" ht="15.75">
      <c r="A697" s="8" t="s">
        <v>25</v>
      </c>
      <c r="B697" s="17"/>
      <c r="C697" s="18"/>
      <c r="D697" s="19"/>
      <c r="E697" s="20"/>
      <c r="F697" s="20"/>
      <c r="G697" s="21"/>
      <c r="H697" s="20"/>
      <c r="I697" s="20"/>
      <c r="J697" s="20"/>
      <c r="K697" s="20"/>
      <c r="L697" s="15"/>
      <c r="M697" s="15"/>
      <c r="N697" s="15"/>
    </row>
    <row r="698" spans="1:14" ht="16.5" thickBot="1">
      <c r="A698" s="18"/>
      <c r="B698" s="17"/>
      <c r="C698" s="20"/>
      <c r="D698" s="20"/>
      <c r="E698" s="20"/>
      <c r="F698" s="22"/>
      <c r="G698" s="23"/>
      <c r="H698" s="24" t="s">
        <v>26</v>
      </c>
      <c r="I698" s="24"/>
      <c r="J698" s="25"/>
      <c r="K698" s="25"/>
      <c r="L698" s="15"/>
      <c r="M698" s="15"/>
      <c r="N698" s="15"/>
    </row>
    <row r="699" spans="1:14" ht="15.75">
      <c r="A699" s="18"/>
      <c r="B699" s="17"/>
      <c r="C699" s="180" t="s">
        <v>27</v>
      </c>
      <c r="D699" s="180"/>
      <c r="E699" s="26">
        <v>13</v>
      </c>
      <c r="F699" s="27">
        <f>F700+F701+F702+F703+F704+F705</f>
        <v>100</v>
      </c>
      <c r="G699" s="20">
        <v>13</v>
      </c>
      <c r="H699" s="28">
        <f>G700/G699%</f>
        <v>69.230769230769226</v>
      </c>
      <c r="I699" s="28"/>
      <c r="J699" s="28"/>
      <c r="K699" s="29"/>
      <c r="L699" s="15"/>
      <c r="M699" s="1"/>
      <c r="N699" s="1"/>
    </row>
    <row r="700" spans="1:14" ht="15.75">
      <c r="A700" s="18"/>
      <c r="B700" s="17"/>
      <c r="C700" s="181" t="s">
        <v>28</v>
      </c>
      <c r="D700" s="181"/>
      <c r="E700" s="30">
        <v>9</v>
      </c>
      <c r="F700" s="31">
        <f>(E700/E699)*100</f>
        <v>69.230769230769226</v>
      </c>
      <c r="G700" s="20">
        <v>9</v>
      </c>
      <c r="H700" s="25"/>
      <c r="I700" s="25"/>
      <c r="J700" s="20"/>
      <c r="K700" s="25"/>
      <c r="L700" s="1"/>
      <c r="M700" s="20" t="s">
        <v>29</v>
      </c>
      <c r="N700" s="20"/>
    </row>
    <row r="701" spans="1:14" ht="15.75">
      <c r="A701" s="32"/>
      <c r="B701" s="17"/>
      <c r="C701" s="181" t="s">
        <v>30</v>
      </c>
      <c r="D701" s="181"/>
      <c r="E701" s="30">
        <v>0</v>
      </c>
      <c r="F701" s="31">
        <f>(E701/E699)*100</f>
        <v>0</v>
      </c>
      <c r="G701" s="33"/>
      <c r="H701" s="20"/>
      <c r="I701" s="20"/>
      <c r="J701" s="20"/>
      <c r="K701" s="25"/>
      <c r="L701" s="15"/>
      <c r="M701" s="18"/>
      <c r="N701" s="18"/>
    </row>
    <row r="702" spans="1:14" ht="15.75">
      <c r="A702" s="32"/>
      <c r="B702" s="17"/>
      <c r="C702" s="181" t="s">
        <v>31</v>
      </c>
      <c r="D702" s="181"/>
      <c r="E702" s="30">
        <v>0</v>
      </c>
      <c r="F702" s="31">
        <f>(E702/E699)*100</f>
        <v>0</v>
      </c>
      <c r="G702" s="33"/>
      <c r="H702" s="20"/>
      <c r="I702" s="20"/>
      <c r="J702" s="20"/>
      <c r="K702" s="25"/>
      <c r="L702" s="15"/>
      <c r="M702" s="15"/>
      <c r="N702" s="15"/>
    </row>
    <row r="703" spans="1:14" ht="15.75">
      <c r="A703" s="32"/>
      <c r="B703" s="17"/>
      <c r="C703" s="181" t="s">
        <v>32</v>
      </c>
      <c r="D703" s="181"/>
      <c r="E703" s="30">
        <v>4</v>
      </c>
      <c r="F703" s="31">
        <f>(E703/E699)*100</f>
        <v>30.76923076923077</v>
      </c>
      <c r="G703" s="33"/>
      <c r="H703" s="20" t="s">
        <v>33</v>
      </c>
      <c r="I703" s="20"/>
      <c r="J703" s="25"/>
      <c r="K703" s="25"/>
      <c r="L703" s="15"/>
      <c r="M703" s="15"/>
      <c r="N703" s="15"/>
    </row>
    <row r="704" spans="1:14" ht="15.75">
      <c r="A704" s="32"/>
      <c r="B704" s="17"/>
      <c r="C704" s="181" t="s">
        <v>34</v>
      </c>
      <c r="D704" s="181"/>
      <c r="E704" s="30">
        <v>0</v>
      </c>
      <c r="F704" s="31">
        <f>(E704/E699)*100</f>
        <v>0</v>
      </c>
      <c r="G704" s="33"/>
      <c r="H704" s="20"/>
      <c r="I704" s="20"/>
      <c r="J704" s="25"/>
      <c r="K704" s="25"/>
      <c r="L704" s="15"/>
      <c r="M704" s="15"/>
      <c r="N704" s="15"/>
    </row>
    <row r="705" spans="1:14" ht="16.5" thickBot="1">
      <c r="A705" s="32"/>
      <c r="B705" s="17"/>
      <c r="C705" s="182" t="s">
        <v>35</v>
      </c>
      <c r="D705" s="182"/>
      <c r="E705" s="34"/>
      <c r="F705" s="35">
        <f>(E705/E699)*100</f>
        <v>0</v>
      </c>
      <c r="G705" s="33"/>
      <c r="H705" s="20"/>
      <c r="I705" s="20"/>
      <c r="J705" s="29"/>
      <c r="K705" s="29"/>
      <c r="L705" s="1"/>
      <c r="M705" s="15"/>
      <c r="N705" s="15"/>
    </row>
    <row r="706" spans="1:14" ht="15.75">
      <c r="A706" s="37" t="s">
        <v>36</v>
      </c>
      <c r="B706" s="9"/>
      <c r="C706" s="10"/>
      <c r="D706" s="10"/>
      <c r="E706" s="12"/>
      <c r="F706" s="12"/>
      <c r="G706" s="13"/>
      <c r="H706" s="38"/>
      <c r="I706" s="38"/>
      <c r="J706" s="38"/>
      <c r="K706" s="12"/>
      <c r="L706" s="15"/>
      <c r="M706" s="36"/>
      <c r="N706" s="36"/>
    </row>
    <row r="707" spans="1:14" ht="15.75">
      <c r="A707" s="11" t="s">
        <v>37</v>
      </c>
      <c r="B707" s="9"/>
      <c r="C707" s="39"/>
      <c r="D707" s="40"/>
      <c r="E707" s="10"/>
      <c r="F707" s="38"/>
      <c r="G707" s="13"/>
      <c r="H707" s="38"/>
      <c r="I707" s="38"/>
      <c r="J707" s="38"/>
      <c r="K707" s="12"/>
      <c r="L707" s="15"/>
      <c r="M707" s="18"/>
      <c r="N707" s="18"/>
    </row>
    <row r="708" spans="1:14" ht="15.75">
      <c r="A708" s="11" t="s">
        <v>38</v>
      </c>
      <c r="B708" s="9"/>
      <c r="C708" s="10"/>
      <c r="D708" s="40"/>
      <c r="E708" s="10"/>
      <c r="F708" s="38"/>
      <c r="G708" s="13"/>
      <c r="H708" s="41"/>
      <c r="I708" s="41"/>
      <c r="J708" s="41"/>
      <c r="K708" s="12"/>
      <c r="L708" s="15"/>
      <c r="M708" s="15"/>
      <c r="N708" s="15"/>
    </row>
    <row r="709" spans="1:14" ht="15.75">
      <c r="A709" s="11" t="s">
        <v>39</v>
      </c>
      <c r="B709" s="39"/>
      <c r="C709" s="10"/>
      <c r="D709" s="40"/>
      <c r="E709" s="10"/>
      <c r="F709" s="38"/>
      <c r="G709" s="42"/>
      <c r="H709" s="41"/>
      <c r="I709" s="41"/>
      <c r="J709" s="41"/>
      <c r="K709" s="12"/>
      <c r="L709" s="15"/>
      <c r="M709" s="15"/>
      <c r="N709" s="15"/>
    </row>
    <row r="710" spans="1:14" ht="16.5" thickBot="1">
      <c r="A710" s="11" t="s">
        <v>40</v>
      </c>
      <c r="B710" s="32"/>
      <c r="C710" s="10"/>
      <c r="D710" s="43"/>
      <c r="E710" s="38"/>
      <c r="F710" s="38"/>
      <c r="G710" s="42"/>
      <c r="H710" s="41"/>
      <c r="I710" s="41"/>
      <c r="J710" s="41"/>
      <c r="K710" s="38"/>
      <c r="L710" s="15"/>
      <c r="M710" s="15"/>
      <c r="N710" s="15"/>
    </row>
    <row r="711" spans="1:14" ht="15.75" thickBot="1">
      <c r="A711" s="183" t="s">
        <v>0</v>
      </c>
      <c r="B711" s="183"/>
      <c r="C711" s="183"/>
      <c r="D711" s="183"/>
      <c r="E711" s="183"/>
      <c r="F711" s="183"/>
      <c r="G711" s="183"/>
      <c r="H711" s="183"/>
      <c r="I711" s="183"/>
      <c r="J711" s="183"/>
      <c r="K711" s="183"/>
      <c r="L711" s="183"/>
      <c r="M711" s="183"/>
      <c r="N711" s="183"/>
    </row>
    <row r="712" spans="1:14" ht="15.75" thickBot="1">
      <c r="A712" s="183"/>
      <c r="B712" s="183"/>
      <c r="C712" s="183"/>
      <c r="D712" s="183"/>
      <c r="E712" s="183"/>
      <c r="F712" s="183"/>
      <c r="G712" s="183"/>
      <c r="H712" s="183"/>
      <c r="I712" s="183"/>
      <c r="J712" s="183"/>
      <c r="K712" s="183"/>
      <c r="L712" s="183"/>
      <c r="M712" s="183"/>
      <c r="N712" s="183"/>
    </row>
    <row r="713" spans="1:14">
      <c r="A713" s="183"/>
      <c r="B713" s="183"/>
      <c r="C713" s="183"/>
      <c r="D713" s="183"/>
      <c r="E713" s="183"/>
      <c r="F713" s="183"/>
      <c r="G713" s="183"/>
      <c r="H713" s="183"/>
      <c r="I713" s="183"/>
      <c r="J713" s="183"/>
      <c r="K713" s="183"/>
      <c r="L713" s="183"/>
      <c r="M713" s="183"/>
      <c r="N713" s="183"/>
    </row>
    <row r="714" spans="1:14" ht="15.75">
      <c r="A714" s="192" t="s">
        <v>1</v>
      </c>
      <c r="B714" s="192"/>
      <c r="C714" s="192"/>
      <c r="D714" s="192"/>
      <c r="E714" s="192"/>
      <c r="F714" s="192"/>
      <c r="G714" s="192"/>
      <c r="H714" s="192"/>
      <c r="I714" s="192"/>
      <c r="J714" s="192"/>
      <c r="K714" s="192"/>
      <c r="L714" s="192"/>
      <c r="M714" s="192"/>
      <c r="N714" s="192"/>
    </row>
    <row r="715" spans="1:14" ht="15.75">
      <c r="A715" s="192" t="s">
        <v>2</v>
      </c>
      <c r="B715" s="192"/>
      <c r="C715" s="192"/>
      <c r="D715" s="192"/>
      <c r="E715" s="192"/>
      <c r="F715" s="192"/>
      <c r="G715" s="192"/>
      <c r="H715" s="192"/>
      <c r="I715" s="192"/>
      <c r="J715" s="192"/>
      <c r="K715" s="192"/>
      <c r="L715" s="192"/>
      <c r="M715" s="192"/>
      <c r="N715" s="192"/>
    </row>
    <row r="716" spans="1:14" ht="16.5" thickBot="1">
      <c r="A716" s="185" t="s">
        <v>3</v>
      </c>
      <c r="B716" s="185"/>
      <c r="C716" s="185"/>
      <c r="D716" s="185"/>
      <c r="E716" s="185"/>
      <c r="F716" s="185"/>
      <c r="G716" s="185"/>
      <c r="H716" s="185"/>
      <c r="I716" s="185"/>
      <c r="J716" s="185"/>
      <c r="K716" s="185"/>
      <c r="L716" s="185"/>
      <c r="M716" s="185"/>
      <c r="N716" s="185"/>
    </row>
    <row r="718" spans="1:14" ht="15.75">
      <c r="A718" s="186" t="s">
        <v>273</v>
      </c>
      <c r="B718" s="186"/>
      <c r="C718" s="186"/>
      <c r="D718" s="186"/>
      <c r="E718" s="186"/>
      <c r="F718" s="186"/>
      <c r="G718" s="186"/>
      <c r="H718" s="186"/>
      <c r="I718" s="186"/>
      <c r="J718" s="186"/>
      <c r="K718" s="186"/>
      <c r="L718" s="186"/>
      <c r="M718" s="186"/>
      <c r="N718" s="186"/>
    </row>
    <row r="719" spans="1:14" ht="15.75">
      <c r="A719" s="186" t="s">
        <v>5</v>
      </c>
      <c r="B719" s="186"/>
      <c r="C719" s="186"/>
      <c r="D719" s="186"/>
      <c r="E719" s="186"/>
      <c r="F719" s="186"/>
      <c r="G719" s="186"/>
      <c r="H719" s="186"/>
      <c r="I719" s="186"/>
      <c r="J719" s="186"/>
      <c r="K719" s="186"/>
      <c r="L719" s="186"/>
      <c r="M719" s="186"/>
      <c r="N719" s="186"/>
    </row>
    <row r="720" spans="1:14">
      <c r="A720" s="187" t="s">
        <v>6</v>
      </c>
      <c r="B720" s="188" t="s">
        <v>7</v>
      </c>
      <c r="C720" s="188" t="s">
        <v>8</v>
      </c>
      <c r="D720" s="187" t="s">
        <v>9</v>
      </c>
      <c r="E720" s="187" t="s">
        <v>10</v>
      </c>
      <c r="F720" s="188" t="s">
        <v>11</v>
      </c>
      <c r="G720" s="188" t="s">
        <v>12</v>
      </c>
      <c r="H720" s="189" t="s">
        <v>13</v>
      </c>
      <c r="I720" s="189" t="s">
        <v>14</v>
      </c>
      <c r="J720" s="189" t="s">
        <v>15</v>
      </c>
      <c r="K720" s="190" t="s">
        <v>16</v>
      </c>
      <c r="L720" s="188" t="s">
        <v>17</v>
      </c>
      <c r="M720" s="188" t="s">
        <v>18</v>
      </c>
      <c r="N720" s="188" t="s">
        <v>19</v>
      </c>
    </row>
    <row r="721" spans="1:14">
      <c r="A721" s="187"/>
      <c r="B721" s="188"/>
      <c r="C721" s="188"/>
      <c r="D721" s="187"/>
      <c r="E721" s="187"/>
      <c r="F721" s="188"/>
      <c r="G721" s="188"/>
      <c r="H721" s="188"/>
      <c r="I721" s="188"/>
      <c r="J721" s="188"/>
      <c r="K721" s="191"/>
      <c r="L721" s="188"/>
      <c r="M721" s="188"/>
      <c r="N721" s="188"/>
    </row>
    <row r="722" spans="1:14" ht="15.75">
      <c r="A722" s="45">
        <v>1</v>
      </c>
      <c r="B722" s="3">
        <v>43038</v>
      </c>
      <c r="C722" s="4" t="s">
        <v>255</v>
      </c>
      <c r="D722" s="45" t="s">
        <v>21</v>
      </c>
      <c r="E722" s="45" t="s">
        <v>96</v>
      </c>
      <c r="F722" s="46">
        <v>650</v>
      </c>
      <c r="G722" s="46">
        <v>644</v>
      </c>
      <c r="H722" s="46">
        <v>653</v>
      </c>
      <c r="I722" s="46">
        <v>656</v>
      </c>
      <c r="J722" s="46">
        <v>659</v>
      </c>
      <c r="K722" s="45">
        <v>653</v>
      </c>
      <c r="L722" s="46">
        <v>1500</v>
      </c>
      <c r="M722" s="6">
        <f t="shared" ref="M722" si="379">IF(D722="BUY",(K722-F722)*(L722),(F722-K722)*(L722))</f>
        <v>4500</v>
      </c>
      <c r="N722" s="7">
        <f t="shared" ref="N722" si="380">M722/(L722)/F722%</f>
        <v>0.46153846153846156</v>
      </c>
    </row>
    <row r="723" spans="1:14" ht="15.75">
      <c r="A723" s="45">
        <v>2</v>
      </c>
      <c r="B723" s="3">
        <v>43034</v>
      </c>
      <c r="C723" s="4" t="s">
        <v>255</v>
      </c>
      <c r="D723" s="45" t="s">
        <v>21</v>
      </c>
      <c r="E723" s="45" t="s">
        <v>64</v>
      </c>
      <c r="F723" s="46">
        <v>96.6</v>
      </c>
      <c r="G723" s="46">
        <v>95.2</v>
      </c>
      <c r="H723" s="46">
        <v>97.3</v>
      </c>
      <c r="I723" s="46">
        <v>98</v>
      </c>
      <c r="J723" s="46">
        <v>98.7</v>
      </c>
      <c r="K723" s="45">
        <v>98.7</v>
      </c>
      <c r="L723" s="46">
        <v>7500</v>
      </c>
      <c r="M723" s="6">
        <f t="shared" ref="M723" si="381">IF(D723="BUY",(K723-F723)*(L723),(F723-K723)*(L723))</f>
        <v>15750.000000000064</v>
      </c>
      <c r="N723" s="7">
        <f t="shared" ref="N723" si="382">M723/(L723)/F723%</f>
        <v>2.1739130434782696</v>
      </c>
    </row>
    <row r="724" spans="1:14" ht="15.75">
      <c r="A724" s="45">
        <v>3</v>
      </c>
      <c r="B724" s="3">
        <v>43033</v>
      </c>
      <c r="C724" s="4" t="s">
        <v>255</v>
      </c>
      <c r="D724" s="45" t="s">
        <v>21</v>
      </c>
      <c r="E724" s="45" t="s">
        <v>52</v>
      </c>
      <c r="F724" s="46">
        <v>316</v>
      </c>
      <c r="G724" s="46">
        <v>313</v>
      </c>
      <c r="H724" s="46">
        <v>317.5</v>
      </c>
      <c r="I724" s="46">
        <v>319</v>
      </c>
      <c r="J724" s="46">
        <v>320.5</v>
      </c>
      <c r="K724" s="45">
        <v>320.5</v>
      </c>
      <c r="L724" s="46">
        <v>3000</v>
      </c>
      <c r="M724" s="6">
        <f t="shared" ref="M724:M728" si="383">IF(D724="BUY",(K724-F724)*(L724),(F724-K724)*(L724))</f>
        <v>13500</v>
      </c>
      <c r="N724" s="7">
        <f t="shared" ref="N724" si="384">M724/(L724)/F724%</f>
        <v>1.4240506329113924</v>
      </c>
    </row>
    <row r="725" spans="1:14" ht="15.75">
      <c r="A725" s="45">
        <v>4</v>
      </c>
      <c r="B725" s="3">
        <v>43031</v>
      </c>
      <c r="C725" s="4" t="s">
        <v>255</v>
      </c>
      <c r="D725" s="45" t="s">
        <v>21</v>
      </c>
      <c r="E725" s="45" t="s">
        <v>234</v>
      </c>
      <c r="F725" s="46">
        <v>98</v>
      </c>
      <c r="G725" s="46">
        <v>96</v>
      </c>
      <c r="H725" s="46">
        <v>99</v>
      </c>
      <c r="I725" s="46">
        <v>100</v>
      </c>
      <c r="J725" s="46">
        <v>101</v>
      </c>
      <c r="K725" s="45">
        <v>99</v>
      </c>
      <c r="L725" s="46">
        <v>7000</v>
      </c>
      <c r="M725" s="6">
        <f t="shared" si="383"/>
        <v>7000</v>
      </c>
      <c r="N725" s="7">
        <f t="shared" ref="N725" si="385">M725/(L725)/F725%</f>
        <v>1.0204081632653061</v>
      </c>
    </row>
    <row r="726" spans="1:14" ht="15.75">
      <c r="A726" s="45">
        <v>5</v>
      </c>
      <c r="B726" s="3">
        <v>43024</v>
      </c>
      <c r="C726" s="4" t="s">
        <v>255</v>
      </c>
      <c r="D726" s="45" t="s">
        <v>21</v>
      </c>
      <c r="E726" s="45" t="s">
        <v>215</v>
      </c>
      <c r="F726" s="46">
        <v>549</v>
      </c>
      <c r="G726" s="46">
        <v>541</v>
      </c>
      <c r="H726" s="46">
        <v>553</v>
      </c>
      <c r="I726" s="46">
        <v>557</v>
      </c>
      <c r="J726" s="46">
        <v>561</v>
      </c>
      <c r="K726" s="45">
        <v>553</v>
      </c>
      <c r="L726" s="46">
        <v>4500</v>
      </c>
      <c r="M726" s="6">
        <f t="shared" si="383"/>
        <v>18000</v>
      </c>
      <c r="N726" s="7">
        <f t="shared" ref="N726" si="386">M726/(L726)/F726%</f>
        <v>0.72859744990892528</v>
      </c>
    </row>
    <row r="727" spans="1:14" ht="15.75">
      <c r="A727" s="45">
        <v>6</v>
      </c>
      <c r="B727" s="3">
        <v>43021</v>
      </c>
      <c r="C727" s="4" t="s">
        <v>255</v>
      </c>
      <c r="D727" s="45" t="s">
        <v>21</v>
      </c>
      <c r="E727" s="45" t="s">
        <v>61</v>
      </c>
      <c r="F727" s="46">
        <v>164</v>
      </c>
      <c r="G727" s="46">
        <v>161</v>
      </c>
      <c r="H727" s="46">
        <v>165.4</v>
      </c>
      <c r="I727" s="46">
        <v>166.8</v>
      </c>
      <c r="J727" s="46">
        <v>166.2</v>
      </c>
      <c r="K727" s="45">
        <v>165.4</v>
      </c>
      <c r="L727" s="46">
        <v>4500</v>
      </c>
      <c r="M727" s="6">
        <f t="shared" si="383"/>
        <v>6300.0000000000255</v>
      </c>
      <c r="N727" s="7">
        <f t="shared" ref="N727" si="387">M727/(L727)/F727%</f>
        <v>0.85365853658536939</v>
      </c>
    </row>
    <row r="728" spans="1:14" ht="15.75">
      <c r="A728" s="45">
        <v>7</v>
      </c>
      <c r="B728" s="3">
        <v>43012</v>
      </c>
      <c r="C728" s="4" t="s">
        <v>255</v>
      </c>
      <c r="D728" s="45" t="s">
        <v>21</v>
      </c>
      <c r="E728" s="45" t="s">
        <v>115</v>
      </c>
      <c r="F728" s="46">
        <v>423</v>
      </c>
      <c r="G728" s="46">
        <v>417</v>
      </c>
      <c r="H728" s="46">
        <v>426</v>
      </c>
      <c r="I728" s="46">
        <v>430</v>
      </c>
      <c r="J728" s="46">
        <v>433</v>
      </c>
      <c r="K728" s="45">
        <v>426</v>
      </c>
      <c r="L728" s="46">
        <v>1500</v>
      </c>
      <c r="M728" s="6">
        <f t="shared" si="383"/>
        <v>4500</v>
      </c>
      <c r="N728" s="7">
        <f t="shared" ref="N728" si="388">M728/(L728)/F728%</f>
        <v>0.70921985815602828</v>
      </c>
    </row>
    <row r="730" spans="1:14" ht="15.75">
      <c r="A730" s="8" t="s">
        <v>24</v>
      </c>
      <c r="B730" s="9"/>
      <c r="C730" s="10"/>
      <c r="D730" s="11"/>
      <c r="E730" s="12"/>
      <c r="F730" s="12"/>
      <c r="G730" s="13"/>
      <c r="H730" s="12"/>
      <c r="I730" s="12"/>
      <c r="J730" s="12"/>
      <c r="K730" s="14"/>
      <c r="L730" s="15"/>
      <c r="M730" s="1"/>
      <c r="N730" s="16"/>
    </row>
    <row r="731" spans="1:14" ht="15.75">
      <c r="A731" s="8" t="s">
        <v>25</v>
      </c>
      <c r="B731" s="17"/>
      <c r="C731" s="10"/>
      <c r="D731" s="11"/>
      <c r="E731" s="12"/>
      <c r="F731" s="12"/>
      <c r="G731" s="13"/>
      <c r="H731" s="12"/>
      <c r="I731" s="12"/>
      <c r="J731" s="12"/>
      <c r="K731" s="14"/>
      <c r="L731" s="15"/>
      <c r="M731" s="1"/>
      <c r="N731" s="1"/>
    </row>
    <row r="732" spans="1:14" ht="15.75">
      <c r="A732" s="8" t="s">
        <v>25</v>
      </c>
      <c r="B732" s="17"/>
      <c r="C732" s="18"/>
      <c r="D732" s="19"/>
      <c r="E732" s="20"/>
      <c r="F732" s="20"/>
      <c r="G732" s="21"/>
      <c r="H732" s="20"/>
      <c r="I732" s="20"/>
      <c r="J732" s="20"/>
      <c r="K732" s="20"/>
      <c r="L732" s="15"/>
      <c r="M732" s="15"/>
      <c r="N732" s="15"/>
    </row>
    <row r="733" spans="1:14" ht="16.5" thickBot="1">
      <c r="A733" s="18"/>
      <c r="B733" s="17"/>
      <c r="C733" s="20"/>
      <c r="D733" s="20"/>
      <c r="E733" s="20"/>
      <c r="F733" s="22"/>
      <c r="G733" s="23"/>
      <c r="H733" s="24" t="s">
        <v>26</v>
      </c>
      <c r="I733" s="24"/>
      <c r="J733" s="25"/>
      <c r="K733" s="25"/>
      <c r="L733" s="15"/>
      <c r="M733" s="15"/>
      <c r="N733" s="15"/>
    </row>
    <row r="734" spans="1:14" ht="15.75">
      <c r="A734" s="18"/>
      <c r="B734" s="17"/>
      <c r="C734" s="180" t="s">
        <v>27</v>
      </c>
      <c r="D734" s="180"/>
      <c r="E734" s="26">
        <v>7</v>
      </c>
      <c r="F734" s="27">
        <f>F735+F736+F737+F738+F739+F740</f>
        <v>100</v>
      </c>
      <c r="G734" s="20">
        <v>7</v>
      </c>
      <c r="H734" s="28">
        <f>G735/G734%</f>
        <v>99.999999999999986</v>
      </c>
      <c r="I734" s="28"/>
      <c r="J734" s="28"/>
      <c r="K734" s="29"/>
      <c r="L734" s="15"/>
      <c r="M734" s="1"/>
      <c r="N734" s="1"/>
    </row>
    <row r="735" spans="1:14" ht="15.75">
      <c r="A735" s="18"/>
      <c r="B735" s="17"/>
      <c r="C735" s="181" t="s">
        <v>28</v>
      </c>
      <c r="D735" s="181"/>
      <c r="E735" s="30">
        <v>7</v>
      </c>
      <c r="F735" s="31">
        <f>(E735/E734)*100</f>
        <v>100</v>
      </c>
      <c r="G735" s="20">
        <v>7</v>
      </c>
      <c r="H735" s="25"/>
      <c r="I735" s="25"/>
      <c r="J735" s="20"/>
      <c r="K735" s="25"/>
      <c r="L735" s="1"/>
      <c r="M735" s="20" t="s">
        <v>29</v>
      </c>
      <c r="N735" s="20"/>
    </row>
    <row r="736" spans="1:14" ht="15.75">
      <c r="A736" s="32"/>
      <c r="B736" s="17"/>
      <c r="C736" s="181" t="s">
        <v>30</v>
      </c>
      <c r="D736" s="181"/>
      <c r="E736" s="30">
        <v>0</v>
      </c>
      <c r="F736" s="31">
        <f>(E736/E734)*100</f>
        <v>0</v>
      </c>
      <c r="G736" s="33"/>
      <c r="H736" s="20"/>
      <c r="I736" s="20"/>
      <c r="J736" s="20"/>
      <c r="K736" s="25"/>
      <c r="L736" s="15"/>
      <c r="M736" s="18"/>
      <c r="N736" s="18"/>
    </row>
    <row r="737" spans="1:14" ht="15.75">
      <c r="A737" s="32"/>
      <c r="B737" s="17"/>
      <c r="C737" s="181" t="s">
        <v>31</v>
      </c>
      <c r="D737" s="181"/>
      <c r="E737" s="30">
        <v>0</v>
      </c>
      <c r="F737" s="31">
        <f>(E737/E734)*100</f>
        <v>0</v>
      </c>
      <c r="G737" s="33"/>
      <c r="H737" s="20"/>
      <c r="I737" s="20"/>
      <c r="J737" s="20"/>
      <c r="K737" s="25"/>
      <c r="L737" s="15"/>
      <c r="M737" s="15"/>
      <c r="N737" s="15"/>
    </row>
    <row r="738" spans="1:14" ht="15.75">
      <c r="A738" s="32"/>
      <c r="B738" s="17"/>
      <c r="C738" s="181" t="s">
        <v>32</v>
      </c>
      <c r="D738" s="181"/>
      <c r="E738" s="30">
        <v>0</v>
      </c>
      <c r="F738" s="31">
        <f>(E738/E734)*100</f>
        <v>0</v>
      </c>
      <c r="G738" s="33"/>
      <c r="H738" s="20" t="s">
        <v>33</v>
      </c>
      <c r="I738" s="20"/>
      <c r="J738" s="25"/>
      <c r="K738" s="25"/>
      <c r="L738" s="15"/>
      <c r="M738" s="15"/>
      <c r="N738" s="15"/>
    </row>
    <row r="739" spans="1:14" ht="15.75">
      <c r="A739" s="32"/>
      <c r="B739" s="17"/>
      <c r="C739" s="181" t="s">
        <v>34</v>
      </c>
      <c r="D739" s="181"/>
      <c r="E739" s="30">
        <v>0</v>
      </c>
      <c r="F739" s="31">
        <f>(E739/E734)*100</f>
        <v>0</v>
      </c>
      <c r="G739" s="33"/>
      <c r="H739" s="20"/>
      <c r="I739" s="20"/>
      <c r="J739" s="25"/>
      <c r="K739" s="25"/>
      <c r="L739" s="15"/>
      <c r="M739" s="15"/>
      <c r="N739" s="15"/>
    </row>
    <row r="740" spans="1:14" ht="16.5" thickBot="1">
      <c r="A740" s="32"/>
      <c r="B740" s="17"/>
      <c r="C740" s="182" t="s">
        <v>35</v>
      </c>
      <c r="D740" s="182"/>
      <c r="E740" s="34"/>
      <c r="F740" s="35">
        <f>(E740/E734)*100</f>
        <v>0</v>
      </c>
      <c r="G740" s="33"/>
      <c r="H740" s="20"/>
      <c r="I740" s="20"/>
      <c r="J740" s="29"/>
      <c r="K740" s="29"/>
      <c r="L740" s="1"/>
      <c r="M740" s="15"/>
      <c r="N740" s="15"/>
    </row>
    <row r="741" spans="1:14" ht="15.75">
      <c r="A741" s="37" t="s">
        <v>36</v>
      </c>
      <c r="B741" s="9"/>
      <c r="C741" s="10"/>
      <c r="D741" s="10"/>
      <c r="E741" s="12"/>
      <c r="F741" s="12"/>
      <c r="G741" s="13"/>
      <c r="H741" s="38"/>
      <c r="I741" s="38"/>
      <c r="J741" s="38"/>
      <c r="K741" s="12"/>
      <c r="L741" s="15"/>
      <c r="M741" s="36"/>
      <c r="N741" s="36"/>
    </row>
    <row r="742" spans="1:14" ht="15.75">
      <c r="A742" s="11" t="s">
        <v>37</v>
      </c>
      <c r="B742" s="9"/>
      <c r="C742" s="39"/>
      <c r="D742" s="40"/>
      <c r="E742" s="10"/>
      <c r="F742" s="38"/>
      <c r="G742" s="13"/>
      <c r="H742" s="38"/>
      <c r="I742" s="38"/>
      <c r="J742" s="38"/>
      <c r="K742" s="12"/>
      <c r="L742" s="15"/>
      <c r="M742" s="18"/>
      <c r="N742" s="18"/>
    </row>
    <row r="743" spans="1:14" ht="15.75">
      <c r="A743" s="11" t="s">
        <v>38</v>
      </c>
      <c r="B743" s="9"/>
      <c r="C743" s="10"/>
      <c r="D743" s="40"/>
      <c r="E743" s="10"/>
      <c r="F743" s="38"/>
      <c r="G743" s="13"/>
      <c r="H743" s="41"/>
      <c r="I743" s="41"/>
      <c r="J743" s="41"/>
      <c r="K743" s="12"/>
      <c r="L743" s="15"/>
      <c r="M743" s="15"/>
      <c r="N743" s="15"/>
    </row>
    <row r="744" spans="1:14" ht="15.75">
      <c r="A744" s="11" t="s">
        <v>39</v>
      </c>
      <c r="B744" s="39"/>
      <c r="C744" s="10"/>
      <c r="D744" s="40"/>
      <c r="E744" s="10"/>
      <c r="F744" s="38"/>
      <c r="G744" s="42"/>
      <c r="H744" s="41"/>
      <c r="I744" s="41"/>
      <c r="J744" s="41"/>
      <c r="K744" s="12"/>
      <c r="L744" s="15"/>
      <c r="M744" s="15"/>
      <c r="N744" s="15"/>
    </row>
    <row r="745" spans="1:14" ht="16.5" thickBot="1">
      <c r="A745" s="11" t="s">
        <v>40</v>
      </c>
      <c r="B745" s="32"/>
      <c r="C745" s="10"/>
      <c r="D745" s="43"/>
      <c r="E745" s="38"/>
      <c r="F745" s="38"/>
      <c r="G745" s="42"/>
      <c r="H745" s="41"/>
      <c r="I745" s="41"/>
      <c r="J745" s="41"/>
      <c r="K745" s="38"/>
      <c r="L745" s="15"/>
      <c r="M745" s="15"/>
      <c r="N745" s="15"/>
    </row>
    <row r="746" spans="1:14" ht="15.75" thickBot="1">
      <c r="A746" s="183" t="s">
        <v>0</v>
      </c>
      <c r="B746" s="183"/>
      <c r="C746" s="183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183"/>
    </row>
    <row r="747" spans="1:14" ht="15.75" thickBot="1">
      <c r="A747" s="183"/>
      <c r="B747" s="183"/>
      <c r="C747" s="183"/>
      <c r="D747" s="183"/>
      <c r="E747" s="183"/>
      <c r="F747" s="183"/>
      <c r="G747" s="183"/>
      <c r="H747" s="183"/>
      <c r="I747" s="183"/>
      <c r="J747" s="183"/>
      <c r="K747" s="183"/>
      <c r="L747" s="183"/>
      <c r="M747" s="183"/>
      <c r="N747" s="183"/>
    </row>
    <row r="748" spans="1:14">
      <c r="A748" s="183"/>
      <c r="B748" s="183"/>
      <c r="C748" s="183"/>
      <c r="D748" s="183"/>
      <c r="E748" s="183"/>
      <c r="F748" s="183"/>
      <c r="G748" s="183"/>
      <c r="H748" s="183"/>
      <c r="I748" s="183"/>
      <c r="J748" s="183"/>
      <c r="K748" s="183"/>
      <c r="L748" s="183"/>
      <c r="M748" s="183"/>
      <c r="N748" s="183"/>
    </row>
    <row r="749" spans="1:14" ht="15.75">
      <c r="A749" s="192" t="s">
        <v>1</v>
      </c>
      <c r="B749" s="192"/>
      <c r="C749" s="192"/>
      <c r="D749" s="192"/>
      <c r="E749" s="192"/>
      <c r="F749" s="192"/>
      <c r="G749" s="192"/>
      <c r="H749" s="192"/>
      <c r="I749" s="192"/>
      <c r="J749" s="192"/>
      <c r="K749" s="192"/>
      <c r="L749" s="192"/>
      <c r="M749" s="192"/>
      <c r="N749" s="192"/>
    </row>
    <row r="750" spans="1:14" ht="15.75">
      <c r="A750" s="192" t="s">
        <v>2</v>
      </c>
      <c r="B750" s="192"/>
      <c r="C750" s="192"/>
      <c r="D750" s="192"/>
      <c r="E750" s="192"/>
      <c r="F750" s="192"/>
      <c r="G750" s="192"/>
      <c r="H750" s="192"/>
      <c r="I750" s="192"/>
      <c r="J750" s="192"/>
      <c r="K750" s="192"/>
      <c r="L750" s="192"/>
      <c r="M750" s="192"/>
      <c r="N750" s="192"/>
    </row>
    <row r="751" spans="1:14" ht="16.5" thickBot="1">
      <c r="A751" s="185" t="s">
        <v>3</v>
      </c>
      <c r="B751" s="185"/>
      <c r="C751" s="185"/>
      <c r="D751" s="185"/>
      <c r="E751" s="185"/>
      <c r="F751" s="185"/>
      <c r="G751" s="185"/>
      <c r="H751" s="185"/>
      <c r="I751" s="185"/>
      <c r="J751" s="185"/>
      <c r="K751" s="185"/>
      <c r="L751" s="185"/>
      <c r="M751" s="185"/>
      <c r="N751" s="185"/>
    </row>
    <row r="753" spans="1:14" ht="15.75">
      <c r="A753" s="186" t="s">
        <v>250</v>
      </c>
      <c r="B753" s="186"/>
      <c r="C753" s="186"/>
      <c r="D753" s="186"/>
      <c r="E753" s="186"/>
      <c r="F753" s="186"/>
      <c r="G753" s="186"/>
      <c r="H753" s="186"/>
      <c r="I753" s="186"/>
      <c r="J753" s="186"/>
      <c r="K753" s="186"/>
      <c r="L753" s="186"/>
      <c r="M753" s="186"/>
      <c r="N753" s="186"/>
    </row>
    <row r="754" spans="1:14" ht="15.75">
      <c r="A754" s="186" t="s">
        <v>5</v>
      </c>
      <c r="B754" s="186"/>
      <c r="C754" s="186"/>
      <c r="D754" s="186"/>
      <c r="E754" s="186"/>
      <c r="F754" s="186"/>
      <c r="G754" s="186"/>
      <c r="H754" s="186"/>
      <c r="I754" s="186"/>
      <c r="J754" s="186"/>
      <c r="K754" s="186"/>
      <c r="L754" s="186"/>
      <c r="M754" s="186"/>
      <c r="N754" s="186"/>
    </row>
    <row r="755" spans="1:14" ht="15" customHeight="1">
      <c r="A755" s="187" t="s">
        <v>6</v>
      </c>
      <c r="B755" s="188" t="s">
        <v>7</v>
      </c>
      <c r="C755" s="188" t="s">
        <v>8</v>
      </c>
      <c r="D755" s="187" t="s">
        <v>9</v>
      </c>
      <c r="E755" s="187" t="s">
        <v>10</v>
      </c>
      <c r="F755" s="188" t="s">
        <v>11</v>
      </c>
      <c r="G755" s="188" t="s">
        <v>12</v>
      </c>
      <c r="H755" s="189" t="s">
        <v>13</v>
      </c>
      <c r="I755" s="189" t="s">
        <v>14</v>
      </c>
      <c r="J755" s="189" t="s">
        <v>15</v>
      </c>
      <c r="K755" s="190" t="s">
        <v>16</v>
      </c>
      <c r="L755" s="188" t="s">
        <v>17</v>
      </c>
      <c r="M755" s="188" t="s">
        <v>18</v>
      </c>
      <c r="N755" s="188" t="s">
        <v>19</v>
      </c>
    </row>
    <row r="756" spans="1:14" ht="15" customHeight="1">
      <c r="A756" s="187"/>
      <c r="B756" s="188"/>
      <c r="C756" s="188"/>
      <c r="D756" s="187"/>
      <c r="E756" s="187"/>
      <c r="F756" s="188"/>
      <c r="G756" s="188"/>
      <c r="H756" s="188"/>
      <c r="I756" s="188"/>
      <c r="J756" s="188"/>
      <c r="K756" s="191"/>
      <c r="L756" s="188"/>
      <c r="M756" s="188"/>
      <c r="N756" s="188"/>
    </row>
    <row r="757" spans="1:14" ht="15.75">
      <c r="A757" s="45">
        <v>1</v>
      </c>
      <c r="B757" s="3">
        <v>43005</v>
      </c>
      <c r="C757" s="4" t="s">
        <v>255</v>
      </c>
      <c r="D757" s="45" t="s">
        <v>21</v>
      </c>
      <c r="E757" s="45" t="s">
        <v>264</v>
      </c>
      <c r="F757" s="46">
        <v>113.5</v>
      </c>
      <c r="G757" s="46">
        <v>111.5</v>
      </c>
      <c r="H757" s="46">
        <v>114.5</v>
      </c>
      <c r="I757" s="46">
        <v>115.5</v>
      </c>
      <c r="J757" s="46">
        <v>116.5</v>
      </c>
      <c r="K757" s="45">
        <v>116.5</v>
      </c>
      <c r="L757" s="46">
        <v>7000</v>
      </c>
      <c r="M757" s="6">
        <f>IF(D757="BUY",(K757-F757)*(L757),(F757-K757)*(L757))</f>
        <v>21000</v>
      </c>
      <c r="N757" s="7">
        <f t="shared" ref="N757:N758" si="389">M757/(L757)/F757%</f>
        <v>2.643171806167401</v>
      </c>
    </row>
    <row r="758" spans="1:14" ht="15.75">
      <c r="A758" s="45">
        <v>2</v>
      </c>
      <c r="B758" s="3">
        <v>42999</v>
      </c>
      <c r="C758" s="4" t="s">
        <v>255</v>
      </c>
      <c r="D758" s="45" t="s">
        <v>21</v>
      </c>
      <c r="E758" s="45" t="s">
        <v>267</v>
      </c>
      <c r="F758" s="46">
        <v>653</v>
      </c>
      <c r="G758" s="46">
        <v>648</v>
      </c>
      <c r="H758" s="46">
        <v>659</v>
      </c>
      <c r="I758" s="46">
        <v>665</v>
      </c>
      <c r="J758" s="46">
        <v>671</v>
      </c>
      <c r="K758" s="45">
        <v>665</v>
      </c>
      <c r="L758" s="46">
        <v>800</v>
      </c>
      <c r="M758" s="6">
        <f>IF(D758="BUY",(K758-F758)*(L758),(F758-K758)*(L758))</f>
        <v>9600</v>
      </c>
      <c r="N758" s="7">
        <f t="shared" si="389"/>
        <v>1.8376722817764164</v>
      </c>
    </row>
    <row r="759" spans="1:14" ht="15.75">
      <c r="A759" s="45">
        <v>3</v>
      </c>
      <c r="B759" s="3">
        <v>42991</v>
      </c>
      <c r="C759" s="4" t="s">
        <v>255</v>
      </c>
      <c r="D759" s="45" t="s">
        <v>21</v>
      </c>
      <c r="E759" s="45" t="s">
        <v>264</v>
      </c>
      <c r="F759" s="46">
        <v>119</v>
      </c>
      <c r="G759" s="46">
        <v>116</v>
      </c>
      <c r="H759" s="46">
        <v>121</v>
      </c>
      <c r="I759" s="46">
        <v>123</v>
      </c>
      <c r="J759" s="46">
        <v>125</v>
      </c>
      <c r="K759" s="45">
        <v>120</v>
      </c>
      <c r="L759" s="46">
        <v>7000</v>
      </c>
      <c r="M759" s="6">
        <f>IF(D759="BUY",(K759-F759)*(L759),(F759-K759)*(L759))</f>
        <v>7000</v>
      </c>
      <c r="N759" s="7">
        <f>M759/(L759)/F759%</f>
        <v>0.84033613445378152</v>
      </c>
    </row>
    <row r="760" spans="1:14" ht="15.75">
      <c r="A760" s="45">
        <v>4</v>
      </c>
      <c r="B760" s="3">
        <v>42989</v>
      </c>
      <c r="C760" s="4" t="s">
        <v>255</v>
      </c>
      <c r="D760" s="45" t="s">
        <v>21</v>
      </c>
      <c r="E760" s="45" t="s">
        <v>262</v>
      </c>
      <c r="F760" s="46">
        <v>1845</v>
      </c>
      <c r="G760" s="46">
        <v>1825</v>
      </c>
      <c r="H760" s="46">
        <v>1857</v>
      </c>
      <c r="I760" s="46">
        <v>1869</v>
      </c>
      <c r="J760" s="46">
        <v>1880</v>
      </c>
      <c r="K760" s="45">
        <v>1857</v>
      </c>
      <c r="L760" s="46">
        <v>350</v>
      </c>
      <c r="M760" s="6">
        <f t="shared" ref="M760" si="390">IF(D760="BUY",(K760-F760)*(L760),(F760-K760)*(L760))</f>
        <v>4200</v>
      </c>
      <c r="N760" s="7">
        <f t="shared" ref="N760" si="391">M760/(L760)/F760%</f>
        <v>0.65040650406504064</v>
      </c>
    </row>
    <row r="761" spans="1:14" ht="15.75">
      <c r="A761" s="45">
        <v>5</v>
      </c>
      <c r="B761" s="3">
        <v>42986</v>
      </c>
      <c r="C761" s="4" t="s">
        <v>255</v>
      </c>
      <c r="D761" s="45" t="s">
        <v>21</v>
      </c>
      <c r="E761" s="45" t="s">
        <v>257</v>
      </c>
      <c r="F761" s="46">
        <v>185.5</v>
      </c>
      <c r="G761" s="46">
        <v>183</v>
      </c>
      <c r="H761" s="46">
        <v>187.5</v>
      </c>
      <c r="I761" s="46">
        <v>189.5</v>
      </c>
      <c r="J761" s="46">
        <v>191.5</v>
      </c>
      <c r="K761" s="45">
        <v>183</v>
      </c>
      <c r="L761" s="46">
        <v>3500</v>
      </c>
      <c r="M761" s="6">
        <f t="shared" ref="M761" si="392">IF(D761="BUY",(K761-F761)*(L761),(F761-K761)*(L761))</f>
        <v>-8750</v>
      </c>
      <c r="N761" s="7">
        <f t="shared" ref="N761" si="393">M761/(L761)/F761%</f>
        <v>-1.3477088948787062</v>
      </c>
    </row>
    <row r="762" spans="1:14" ht="15.75">
      <c r="A762" s="45">
        <v>6</v>
      </c>
      <c r="B762" s="3">
        <v>42985</v>
      </c>
      <c r="C762" s="4" t="s">
        <v>255</v>
      </c>
      <c r="D762" s="45" t="s">
        <v>21</v>
      </c>
      <c r="E762" s="45" t="s">
        <v>52</v>
      </c>
      <c r="F762" s="46">
        <v>277.39999999999998</v>
      </c>
      <c r="G762" s="46">
        <v>274.5</v>
      </c>
      <c r="H762" s="46">
        <v>279.5</v>
      </c>
      <c r="I762" s="46">
        <v>281.5</v>
      </c>
      <c r="J762" s="46">
        <v>283.5</v>
      </c>
      <c r="K762" s="45">
        <v>274.5</v>
      </c>
      <c r="L762" s="46">
        <v>3000</v>
      </c>
      <c r="M762" s="6">
        <f t="shared" ref="M762" si="394">IF(D762="BUY",(K762-F762)*(L762),(F762-K762)*(L762))</f>
        <v>-8699.9999999999309</v>
      </c>
      <c r="N762" s="7">
        <f t="shared" ref="N762" si="395">M762/(L762)/F762%</f>
        <v>-1.0454217736121043</v>
      </c>
    </row>
    <row r="763" spans="1:14" ht="15.75">
      <c r="A763" s="45">
        <v>7</v>
      </c>
      <c r="B763" s="3">
        <v>42984</v>
      </c>
      <c r="C763" s="4" t="s">
        <v>255</v>
      </c>
      <c r="D763" s="45" t="s">
        <v>47</v>
      </c>
      <c r="E763" s="45" t="s">
        <v>43</v>
      </c>
      <c r="F763" s="46">
        <v>894</v>
      </c>
      <c r="G763" s="46">
        <v>910</v>
      </c>
      <c r="H763" s="46">
        <v>884</v>
      </c>
      <c r="I763" s="46">
        <v>874</v>
      </c>
      <c r="J763" s="46">
        <v>864</v>
      </c>
      <c r="K763" s="45">
        <v>874</v>
      </c>
      <c r="L763" s="46">
        <v>500</v>
      </c>
      <c r="M763" s="6">
        <f t="shared" ref="M763:M764" si="396">IF(D763="BUY",(K763-F763)*(L763),(F763-K763)*(L763))</f>
        <v>10000</v>
      </c>
      <c r="N763" s="7">
        <f t="shared" ref="N763:N764" si="397">M763/(L763)/F763%</f>
        <v>2.2371364653243848</v>
      </c>
    </row>
    <row r="764" spans="1:14" ht="15.75">
      <c r="A764" s="45">
        <v>8</v>
      </c>
      <c r="B764" s="3">
        <v>42984</v>
      </c>
      <c r="C764" s="4" t="s">
        <v>255</v>
      </c>
      <c r="D764" s="45" t="s">
        <v>21</v>
      </c>
      <c r="E764" s="45" t="s">
        <v>71</v>
      </c>
      <c r="F764" s="46">
        <v>1860</v>
      </c>
      <c r="G764" s="46">
        <v>1845</v>
      </c>
      <c r="H764" s="46">
        <v>1870</v>
      </c>
      <c r="I764" s="46">
        <v>1880</v>
      </c>
      <c r="J764" s="46">
        <v>1890</v>
      </c>
      <c r="K764" s="46">
        <v>1880</v>
      </c>
      <c r="L764" s="46">
        <v>500</v>
      </c>
      <c r="M764" s="6">
        <f t="shared" si="396"/>
        <v>10000</v>
      </c>
      <c r="N764" s="7">
        <f t="shared" si="397"/>
        <v>1.075268817204301</v>
      </c>
    </row>
    <row r="765" spans="1:14" ht="15.75">
      <c r="A765" s="45">
        <v>9</v>
      </c>
      <c r="B765" s="3">
        <v>42983</v>
      </c>
      <c r="C765" s="4" t="s">
        <v>255</v>
      </c>
      <c r="D765" s="45" t="s">
        <v>21</v>
      </c>
      <c r="E765" s="45" t="s">
        <v>96</v>
      </c>
      <c r="F765" s="46">
        <v>550</v>
      </c>
      <c r="G765" s="46">
        <v>544</v>
      </c>
      <c r="H765" s="46">
        <v>554</v>
      </c>
      <c r="I765" s="46">
        <v>558</v>
      </c>
      <c r="J765" s="46">
        <v>562</v>
      </c>
      <c r="K765" s="46">
        <v>554</v>
      </c>
      <c r="L765" s="46">
        <v>1500</v>
      </c>
      <c r="M765" s="6">
        <f t="shared" ref="M765" si="398">IF(D765="BUY",(K765-F765)*(L765),(F765-K765)*(L765))</f>
        <v>6000</v>
      </c>
      <c r="N765" s="7">
        <f t="shared" ref="N765" si="399">M765/(L765)/F765%</f>
        <v>0.72727272727272729</v>
      </c>
    </row>
    <row r="766" spans="1:14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</row>
    <row r="767" spans="1:14" ht="15.75">
      <c r="A767" s="8" t="s">
        <v>24</v>
      </c>
      <c r="B767" s="9"/>
      <c r="C767" s="10"/>
      <c r="D767" s="11"/>
      <c r="E767" s="12"/>
      <c r="F767" s="12"/>
      <c r="G767" s="13"/>
      <c r="H767" s="12"/>
      <c r="I767" s="12"/>
      <c r="J767" s="12"/>
      <c r="K767" s="14"/>
      <c r="L767" s="15"/>
      <c r="M767" s="1"/>
      <c r="N767" s="16"/>
    </row>
    <row r="768" spans="1:14" ht="15.75">
      <c r="A768" s="8" t="s">
        <v>25</v>
      </c>
      <c r="B768" s="17"/>
      <c r="C768" s="10"/>
      <c r="D768" s="11"/>
      <c r="E768" s="12"/>
      <c r="F768" s="12"/>
      <c r="G768" s="13"/>
      <c r="H768" s="12"/>
      <c r="I768" s="12"/>
      <c r="J768" s="12"/>
      <c r="K768" s="14"/>
      <c r="L768" s="15"/>
      <c r="M768" s="1"/>
      <c r="N768" s="1"/>
    </row>
    <row r="769" spans="1:14" ht="15.75">
      <c r="A769" s="8" t="s">
        <v>25</v>
      </c>
      <c r="B769" s="17"/>
      <c r="C769" s="18"/>
      <c r="D769" s="19"/>
      <c r="E769" s="20"/>
      <c r="F769" s="20"/>
      <c r="G769" s="21"/>
      <c r="H769" s="20"/>
      <c r="I769" s="20"/>
      <c r="J769" s="20"/>
      <c r="K769" s="20"/>
      <c r="L769" s="15"/>
      <c r="M769" s="15"/>
      <c r="N769" s="15"/>
    </row>
    <row r="770" spans="1:14" ht="16.5" thickBot="1">
      <c r="A770" s="18"/>
      <c r="B770" s="17"/>
      <c r="C770" s="20"/>
      <c r="D770" s="20"/>
      <c r="E770" s="20"/>
      <c r="F770" s="22"/>
      <c r="G770" s="23"/>
      <c r="H770" s="24" t="s">
        <v>26</v>
      </c>
      <c r="I770" s="24"/>
      <c r="J770" s="25"/>
      <c r="K770" s="25"/>
      <c r="L770" s="15"/>
      <c r="M770" s="15"/>
      <c r="N770" s="15"/>
    </row>
    <row r="771" spans="1:14" ht="15.75">
      <c r="A771" s="18"/>
      <c r="B771" s="17"/>
      <c r="C771" s="180" t="s">
        <v>27</v>
      </c>
      <c r="D771" s="180"/>
      <c r="E771" s="26">
        <v>9</v>
      </c>
      <c r="F771" s="27">
        <f>F772+F773+F774+F775+F776+F777</f>
        <v>100</v>
      </c>
      <c r="G771" s="20">
        <v>9</v>
      </c>
      <c r="H771" s="28">
        <f>G772/G771%</f>
        <v>77.777777777777786</v>
      </c>
      <c r="I771" s="28"/>
      <c r="J771" s="28"/>
      <c r="K771" s="29"/>
      <c r="L771" s="15"/>
      <c r="M771" s="1"/>
      <c r="N771" s="1"/>
    </row>
    <row r="772" spans="1:14" ht="15.75">
      <c r="A772" s="18"/>
      <c r="B772" s="17"/>
      <c r="C772" s="181" t="s">
        <v>28</v>
      </c>
      <c r="D772" s="181"/>
      <c r="E772" s="30">
        <v>7</v>
      </c>
      <c r="F772" s="31">
        <f>(E772/E771)*100</f>
        <v>77.777777777777786</v>
      </c>
      <c r="G772" s="20">
        <v>7</v>
      </c>
      <c r="H772" s="25"/>
      <c r="I772" s="25"/>
      <c r="J772" s="20"/>
      <c r="K772" s="25"/>
      <c r="L772" s="1"/>
      <c r="M772" s="20" t="s">
        <v>29</v>
      </c>
      <c r="N772" s="20"/>
    </row>
    <row r="773" spans="1:14" ht="15.75">
      <c r="A773" s="32"/>
      <c r="B773" s="17"/>
      <c r="C773" s="181" t="s">
        <v>30</v>
      </c>
      <c r="D773" s="181"/>
      <c r="E773" s="30">
        <v>0</v>
      </c>
      <c r="F773" s="31">
        <f>(E773/E771)*100</f>
        <v>0</v>
      </c>
      <c r="G773" s="33"/>
      <c r="H773" s="20"/>
      <c r="I773" s="20"/>
      <c r="J773" s="20"/>
      <c r="K773" s="25"/>
      <c r="L773" s="15"/>
      <c r="M773" s="18"/>
      <c r="N773" s="18"/>
    </row>
    <row r="774" spans="1:14" ht="15.75">
      <c r="A774" s="32"/>
      <c r="B774" s="17"/>
      <c r="C774" s="181" t="s">
        <v>31</v>
      </c>
      <c r="D774" s="181"/>
      <c r="E774" s="30">
        <v>0</v>
      </c>
      <c r="F774" s="31">
        <f>(E774/E771)*100</f>
        <v>0</v>
      </c>
      <c r="G774" s="33"/>
      <c r="H774" s="20"/>
      <c r="I774" s="20"/>
      <c r="J774" s="20"/>
      <c r="K774" s="25"/>
      <c r="L774" s="15"/>
      <c r="M774" s="15"/>
      <c r="N774" s="15"/>
    </row>
    <row r="775" spans="1:14" ht="15.75">
      <c r="A775" s="32"/>
      <c r="B775" s="17"/>
      <c r="C775" s="181" t="s">
        <v>32</v>
      </c>
      <c r="D775" s="181"/>
      <c r="E775" s="30">
        <v>2</v>
      </c>
      <c r="F775" s="31">
        <f>(E775/E771)*100</f>
        <v>22.222222222222221</v>
      </c>
      <c r="G775" s="33"/>
      <c r="H775" s="20" t="s">
        <v>33</v>
      </c>
      <c r="I775" s="20"/>
      <c r="J775" s="25"/>
      <c r="K775" s="25"/>
      <c r="L775" s="15"/>
      <c r="M775" s="15"/>
      <c r="N775" s="15"/>
    </row>
    <row r="776" spans="1:14" ht="15.75">
      <c r="A776" s="32"/>
      <c r="B776" s="17"/>
      <c r="C776" s="181" t="s">
        <v>34</v>
      </c>
      <c r="D776" s="181"/>
      <c r="E776" s="30">
        <v>0</v>
      </c>
      <c r="F776" s="31">
        <f>(E776/E771)*100</f>
        <v>0</v>
      </c>
      <c r="G776" s="33"/>
      <c r="H776" s="20"/>
      <c r="I776" s="20"/>
      <c r="J776" s="25"/>
      <c r="K776" s="25"/>
      <c r="L776" s="15"/>
      <c r="M776" s="15"/>
      <c r="N776" s="15"/>
    </row>
    <row r="777" spans="1:14" ht="16.5" thickBot="1">
      <c r="A777" s="32"/>
      <c r="B777" s="17"/>
      <c r="C777" s="182" t="s">
        <v>35</v>
      </c>
      <c r="D777" s="182"/>
      <c r="E777" s="34"/>
      <c r="F777" s="35">
        <f>(E777/E771)*100</f>
        <v>0</v>
      </c>
      <c r="G777" s="33"/>
      <c r="H777" s="20"/>
      <c r="I777" s="20"/>
      <c r="J777" s="29"/>
      <c r="K777" s="29"/>
      <c r="L777" s="1"/>
      <c r="M777" s="15"/>
      <c r="N777" s="15"/>
    </row>
    <row r="778" spans="1:14" ht="15.75">
      <c r="A778" s="37" t="s">
        <v>36</v>
      </c>
      <c r="B778" s="9"/>
      <c r="C778" s="10"/>
      <c r="D778" s="10"/>
      <c r="E778" s="12"/>
      <c r="F778" s="12"/>
      <c r="G778" s="13"/>
      <c r="H778" s="38"/>
      <c r="I778" s="38"/>
      <c r="J778" s="38"/>
      <c r="K778" s="12"/>
      <c r="L778" s="15"/>
      <c r="M778" s="36"/>
      <c r="N778" s="36"/>
    </row>
    <row r="779" spans="1:14" ht="15.75">
      <c r="A779" s="11" t="s">
        <v>37</v>
      </c>
      <c r="B779" s="9"/>
      <c r="C779" s="39"/>
      <c r="D779" s="40"/>
      <c r="E779" s="10"/>
      <c r="F779" s="38"/>
      <c r="G779" s="13"/>
      <c r="H779" s="38"/>
      <c r="I779" s="38"/>
      <c r="J779" s="38"/>
      <c r="K779" s="12"/>
      <c r="L779" s="15"/>
      <c r="M779" s="18"/>
      <c r="N779" s="18"/>
    </row>
    <row r="780" spans="1:14" ht="15.75">
      <c r="A780" s="11" t="s">
        <v>38</v>
      </c>
      <c r="B780" s="9"/>
      <c r="C780" s="10"/>
      <c r="D780" s="40"/>
      <c r="E780" s="10"/>
      <c r="F780" s="38"/>
      <c r="G780" s="13"/>
      <c r="H780" s="41"/>
      <c r="I780" s="41"/>
      <c r="J780" s="41"/>
      <c r="K780" s="12"/>
      <c r="L780" s="15"/>
      <c r="M780" s="15"/>
      <c r="N780" s="15"/>
    </row>
    <row r="781" spans="1:14" ht="15.75">
      <c r="A781" s="11" t="s">
        <v>39</v>
      </c>
      <c r="B781" s="39"/>
      <c r="C781" s="10"/>
      <c r="D781" s="40"/>
      <c r="E781" s="10"/>
      <c r="F781" s="38"/>
      <c r="G781" s="42"/>
      <c r="H781" s="41"/>
      <c r="I781" s="41"/>
      <c r="J781" s="41"/>
      <c r="K781" s="12"/>
      <c r="L781" s="15"/>
      <c r="M781" s="15"/>
      <c r="N781" s="15"/>
    </row>
    <row r="782" spans="1:14" ht="15.75">
      <c r="A782" s="11" t="s">
        <v>40</v>
      </c>
      <c r="B782" s="32"/>
      <c r="C782" s="10"/>
      <c r="D782" s="43"/>
      <c r="E782" s="38"/>
      <c r="F782" s="38"/>
      <c r="G782" s="42"/>
      <c r="H782" s="41"/>
      <c r="I782" s="41"/>
      <c r="J782" s="41"/>
      <c r="K782" s="38"/>
      <c r="L782" s="15"/>
      <c r="M782" s="15"/>
      <c r="N782" s="15"/>
    </row>
    <row r="783" spans="1:14" ht="15.75" thickBot="1"/>
    <row r="784" spans="1:14" ht="15.75" thickBot="1">
      <c r="A784" s="183" t="s">
        <v>0</v>
      </c>
      <c r="B784" s="183"/>
      <c r="C784" s="183"/>
      <c r="D784" s="183"/>
      <c r="E784" s="183"/>
      <c r="F784" s="183"/>
      <c r="G784" s="183"/>
      <c r="H784" s="183"/>
      <c r="I784" s="183"/>
      <c r="J784" s="183"/>
      <c r="K784" s="183"/>
      <c r="L784" s="183"/>
      <c r="M784" s="183"/>
      <c r="N784" s="183"/>
    </row>
    <row r="785" spans="1:14" ht="15.75" thickBot="1">
      <c r="A785" s="183"/>
      <c r="B785" s="183"/>
      <c r="C785" s="183"/>
      <c r="D785" s="183"/>
      <c r="E785" s="183"/>
      <c r="F785" s="183"/>
      <c r="G785" s="183"/>
      <c r="H785" s="183"/>
      <c r="I785" s="183"/>
      <c r="J785" s="183"/>
      <c r="K785" s="183"/>
      <c r="L785" s="183"/>
      <c r="M785" s="183"/>
      <c r="N785" s="183"/>
    </row>
    <row r="786" spans="1:14">
      <c r="A786" s="183"/>
      <c r="B786" s="183"/>
      <c r="C786" s="183"/>
      <c r="D786" s="183"/>
      <c r="E786" s="183"/>
      <c r="F786" s="183"/>
      <c r="G786" s="183"/>
      <c r="H786" s="183"/>
      <c r="I786" s="183"/>
      <c r="J786" s="183"/>
      <c r="K786" s="183"/>
      <c r="L786" s="183"/>
      <c r="M786" s="183"/>
      <c r="N786" s="183"/>
    </row>
    <row r="787" spans="1:14" ht="15.75">
      <c r="A787" s="192" t="s">
        <v>1</v>
      </c>
      <c r="B787" s="192"/>
      <c r="C787" s="192"/>
      <c r="D787" s="192"/>
      <c r="E787" s="192"/>
      <c r="F787" s="192"/>
      <c r="G787" s="192"/>
      <c r="H787" s="192"/>
      <c r="I787" s="192"/>
      <c r="J787" s="192"/>
      <c r="K787" s="192"/>
      <c r="L787" s="192"/>
      <c r="M787" s="192"/>
      <c r="N787" s="192"/>
    </row>
    <row r="788" spans="1:14" ht="15.75">
      <c r="A788" s="192" t="s">
        <v>2</v>
      </c>
      <c r="B788" s="192"/>
      <c r="C788" s="192"/>
      <c r="D788" s="192"/>
      <c r="E788" s="192"/>
      <c r="F788" s="192"/>
      <c r="G788" s="192"/>
      <c r="H788" s="192"/>
      <c r="I788" s="192"/>
      <c r="J788" s="192"/>
      <c r="K788" s="192"/>
      <c r="L788" s="192"/>
      <c r="M788" s="192"/>
      <c r="N788" s="192"/>
    </row>
    <row r="789" spans="1:14" ht="16.5" thickBot="1">
      <c r="A789" s="185" t="s">
        <v>3</v>
      </c>
      <c r="B789" s="185"/>
      <c r="C789" s="185"/>
      <c r="D789" s="185"/>
      <c r="E789" s="185"/>
      <c r="F789" s="185"/>
      <c r="G789" s="185"/>
      <c r="H789" s="185"/>
      <c r="I789" s="185"/>
      <c r="J789" s="185"/>
      <c r="K789" s="185"/>
      <c r="L789" s="185"/>
      <c r="M789" s="185"/>
      <c r="N789" s="185"/>
    </row>
    <row r="791" spans="1:14" ht="15.75">
      <c r="A791" s="186" t="s">
        <v>4</v>
      </c>
      <c r="B791" s="186"/>
      <c r="C791" s="186"/>
      <c r="D791" s="186"/>
      <c r="E791" s="186"/>
      <c r="F791" s="186"/>
      <c r="G791" s="186"/>
      <c r="H791" s="186"/>
      <c r="I791" s="186"/>
      <c r="J791" s="186"/>
      <c r="K791" s="186"/>
      <c r="L791" s="186"/>
      <c r="M791" s="186"/>
      <c r="N791" s="186"/>
    </row>
    <row r="792" spans="1:14" ht="15.75">
      <c r="A792" s="186" t="s">
        <v>5</v>
      </c>
      <c r="B792" s="186"/>
      <c r="C792" s="186"/>
      <c r="D792" s="186"/>
      <c r="E792" s="186"/>
      <c r="F792" s="186"/>
      <c r="G792" s="186"/>
      <c r="H792" s="186"/>
      <c r="I792" s="186"/>
      <c r="J792" s="186"/>
      <c r="K792" s="186"/>
      <c r="L792" s="186"/>
      <c r="M792" s="186"/>
      <c r="N792" s="186"/>
    </row>
    <row r="793" spans="1:14" ht="15" customHeight="1">
      <c r="A793" s="187" t="s">
        <v>6</v>
      </c>
      <c r="B793" s="188" t="s">
        <v>7</v>
      </c>
      <c r="C793" s="188" t="s">
        <v>8</v>
      </c>
      <c r="D793" s="187" t="s">
        <v>9</v>
      </c>
      <c r="E793" s="187" t="s">
        <v>10</v>
      </c>
      <c r="F793" s="188" t="s">
        <v>11</v>
      </c>
      <c r="G793" s="188" t="s">
        <v>12</v>
      </c>
      <c r="H793" s="189" t="s">
        <v>13</v>
      </c>
      <c r="I793" s="189" t="s">
        <v>14</v>
      </c>
      <c r="J793" s="189" t="s">
        <v>15</v>
      </c>
      <c r="K793" s="190" t="s">
        <v>16</v>
      </c>
      <c r="L793" s="188" t="s">
        <v>17</v>
      </c>
      <c r="M793" s="188" t="s">
        <v>18</v>
      </c>
      <c r="N793" s="188" t="s">
        <v>19</v>
      </c>
    </row>
    <row r="794" spans="1:14" ht="15" customHeight="1">
      <c r="A794" s="187"/>
      <c r="B794" s="188"/>
      <c r="C794" s="188"/>
      <c r="D794" s="187"/>
      <c r="E794" s="187"/>
      <c r="F794" s="188"/>
      <c r="G794" s="188"/>
      <c r="H794" s="188"/>
      <c r="I794" s="188"/>
      <c r="J794" s="188"/>
      <c r="K794" s="191"/>
      <c r="L794" s="188"/>
      <c r="M794" s="188"/>
      <c r="N794" s="188"/>
    </row>
    <row r="795" spans="1:14" ht="15.75">
      <c r="A795" s="45">
        <v>1</v>
      </c>
      <c r="B795" s="3">
        <v>42976</v>
      </c>
      <c r="C795" s="46" t="s">
        <v>192</v>
      </c>
      <c r="D795" s="45" t="s">
        <v>21</v>
      </c>
      <c r="E795" s="45" t="s">
        <v>235</v>
      </c>
      <c r="F795" s="46">
        <v>191</v>
      </c>
      <c r="G795" s="46">
        <v>188</v>
      </c>
      <c r="H795" s="46">
        <v>193</v>
      </c>
      <c r="I795" s="46">
        <v>195</v>
      </c>
      <c r="J795" s="46">
        <v>197</v>
      </c>
      <c r="K795" s="45">
        <v>195</v>
      </c>
      <c r="L795" s="46">
        <v>4500</v>
      </c>
      <c r="M795" s="6">
        <f t="shared" ref="M795:M802" si="400">IF(D795="BUY",(K795-F795)*(L795),(F795-K795)*(L795))</f>
        <v>18000</v>
      </c>
      <c r="N795" s="7">
        <f t="shared" ref="N795:N796" si="401">M795/(L795)/F795%</f>
        <v>2.0942408376963351</v>
      </c>
    </row>
    <row r="796" spans="1:14" ht="15.75">
      <c r="A796" s="45">
        <v>2</v>
      </c>
      <c r="B796" s="3">
        <v>42971</v>
      </c>
      <c r="C796" s="46" t="s">
        <v>192</v>
      </c>
      <c r="D796" s="45" t="s">
        <v>21</v>
      </c>
      <c r="E796" s="45" t="s">
        <v>130</v>
      </c>
      <c r="F796" s="46">
        <v>189</v>
      </c>
      <c r="G796" s="46">
        <v>187</v>
      </c>
      <c r="H796" s="46">
        <v>190</v>
      </c>
      <c r="I796" s="46">
        <v>191</v>
      </c>
      <c r="J796" s="46">
        <v>192</v>
      </c>
      <c r="K796" s="45">
        <v>187</v>
      </c>
      <c r="L796" s="46">
        <v>5000</v>
      </c>
      <c r="M796" s="6">
        <f t="shared" si="400"/>
        <v>-10000</v>
      </c>
      <c r="N796" s="7">
        <f t="shared" si="401"/>
        <v>-1.0582010582010584</v>
      </c>
    </row>
    <row r="797" spans="1:14" ht="15.75">
      <c r="A797" s="45">
        <v>3</v>
      </c>
      <c r="B797" s="3">
        <v>42963</v>
      </c>
      <c r="C797" s="46" t="s">
        <v>192</v>
      </c>
      <c r="D797" s="45" t="s">
        <v>21</v>
      </c>
      <c r="E797" s="45" t="s">
        <v>126</v>
      </c>
      <c r="F797" s="46">
        <v>630</v>
      </c>
      <c r="G797" s="46">
        <v>625</v>
      </c>
      <c r="H797" s="46">
        <v>632.5</v>
      </c>
      <c r="I797" s="46">
        <v>634</v>
      </c>
      <c r="J797" s="46">
        <v>636.5</v>
      </c>
      <c r="K797" s="45">
        <v>636.5</v>
      </c>
      <c r="L797" s="46">
        <v>2000</v>
      </c>
      <c r="M797" s="6">
        <f t="shared" si="400"/>
        <v>13000</v>
      </c>
      <c r="N797" s="7">
        <f>M797/(L797)/F797%</f>
        <v>1.0317460317460319</v>
      </c>
    </row>
    <row r="798" spans="1:14" ht="15.75">
      <c r="A798" s="45">
        <v>4</v>
      </c>
      <c r="B798" s="3">
        <v>42961</v>
      </c>
      <c r="C798" s="46" t="s">
        <v>192</v>
      </c>
      <c r="D798" s="45" t="s">
        <v>47</v>
      </c>
      <c r="E798" s="45" t="s">
        <v>52</v>
      </c>
      <c r="F798" s="46">
        <v>282</v>
      </c>
      <c r="G798" s="46">
        <v>288</v>
      </c>
      <c r="H798" s="46">
        <v>279</v>
      </c>
      <c r="I798" s="46">
        <v>276</v>
      </c>
      <c r="J798" s="46">
        <v>273</v>
      </c>
      <c r="K798" s="46">
        <v>276</v>
      </c>
      <c r="L798" s="46">
        <v>3000</v>
      </c>
      <c r="M798" s="6">
        <f t="shared" si="400"/>
        <v>18000</v>
      </c>
      <c r="N798" s="7">
        <f t="shared" ref="N798:N802" si="402">M798/(L798)/F798%</f>
        <v>2.1276595744680851</v>
      </c>
    </row>
    <row r="799" spans="1:14" ht="15.75">
      <c r="A799" s="45">
        <v>5</v>
      </c>
      <c r="B799" s="3">
        <v>42956</v>
      </c>
      <c r="C799" s="46" t="s">
        <v>192</v>
      </c>
      <c r="D799" s="46" t="s">
        <v>21</v>
      </c>
      <c r="E799" s="45" t="s">
        <v>104</v>
      </c>
      <c r="F799" s="46">
        <v>625</v>
      </c>
      <c r="G799" s="46">
        <v>618</v>
      </c>
      <c r="H799" s="46">
        <v>629</v>
      </c>
      <c r="I799" s="46">
        <v>633</v>
      </c>
      <c r="J799" s="46">
        <v>637</v>
      </c>
      <c r="K799" s="46">
        <v>629</v>
      </c>
      <c r="L799" s="46">
        <v>1500</v>
      </c>
      <c r="M799" s="6">
        <f t="shared" si="400"/>
        <v>6000</v>
      </c>
      <c r="N799" s="7">
        <f t="shared" si="402"/>
        <v>0.64</v>
      </c>
    </row>
    <row r="800" spans="1:14" ht="15.75">
      <c r="A800" s="45">
        <v>6</v>
      </c>
      <c r="B800" s="3">
        <v>42954</v>
      </c>
      <c r="C800" s="46" t="s">
        <v>192</v>
      </c>
      <c r="D800" s="46" t="s">
        <v>21</v>
      </c>
      <c r="E800" s="45" t="s">
        <v>22</v>
      </c>
      <c r="F800" s="46">
        <v>528</v>
      </c>
      <c r="G800" s="46">
        <v>523</v>
      </c>
      <c r="H800" s="46">
        <v>531</v>
      </c>
      <c r="I800" s="46">
        <v>534</v>
      </c>
      <c r="J800" s="46">
        <v>537</v>
      </c>
      <c r="K800" s="46">
        <v>531</v>
      </c>
      <c r="L800" s="46">
        <v>1800</v>
      </c>
      <c r="M800" s="6">
        <f t="shared" si="400"/>
        <v>5400</v>
      </c>
      <c r="N800" s="7">
        <f t="shared" si="402"/>
        <v>0.56818181818181812</v>
      </c>
    </row>
    <row r="801" spans="1:14" ht="15.75">
      <c r="A801" s="45">
        <v>7</v>
      </c>
      <c r="B801" s="3">
        <v>42951</v>
      </c>
      <c r="C801" s="46" t="s">
        <v>192</v>
      </c>
      <c r="D801" s="46" t="s">
        <v>21</v>
      </c>
      <c r="E801" s="45" t="s">
        <v>65</v>
      </c>
      <c r="F801" s="46">
        <v>287.5</v>
      </c>
      <c r="G801" s="46">
        <v>284</v>
      </c>
      <c r="H801" s="46">
        <v>290</v>
      </c>
      <c r="I801" s="46">
        <v>292</v>
      </c>
      <c r="J801" s="46">
        <v>294</v>
      </c>
      <c r="K801" s="46">
        <v>290</v>
      </c>
      <c r="L801" s="46">
        <v>3500</v>
      </c>
      <c r="M801" s="6">
        <f t="shared" si="400"/>
        <v>8750</v>
      </c>
      <c r="N801" s="7">
        <f t="shared" si="402"/>
        <v>0.86956521739130432</v>
      </c>
    </row>
    <row r="802" spans="1:14" ht="15.75">
      <c r="A802" s="45">
        <v>8</v>
      </c>
      <c r="B802" s="3">
        <v>42948</v>
      </c>
      <c r="C802" s="46" t="s">
        <v>192</v>
      </c>
      <c r="D802" s="46" t="s">
        <v>21</v>
      </c>
      <c r="E802" s="46" t="s">
        <v>231</v>
      </c>
      <c r="F802" s="46">
        <v>232</v>
      </c>
      <c r="G802" s="46">
        <v>231</v>
      </c>
      <c r="H802" s="46">
        <v>232.5</v>
      </c>
      <c r="I802" s="46">
        <v>233</v>
      </c>
      <c r="J802" s="46">
        <v>233.5</v>
      </c>
      <c r="K802" s="46">
        <v>233.5</v>
      </c>
      <c r="L802" s="46">
        <v>10000</v>
      </c>
      <c r="M802" s="6">
        <f t="shared" si="400"/>
        <v>15000</v>
      </c>
      <c r="N802" s="7">
        <f t="shared" si="402"/>
        <v>0.64655172413793105</v>
      </c>
    </row>
    <row r="803" spans="1:14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</row>
    <row r="804" spans="1:14" ht="15.75">
      <c r="A804" s="8" t="s">
        <v>24</v>
      </c>
      <c r="B804" s="9"/>
      <c r="C804" s="10"/>
      <c r="D804" s="11"/>
      <c r="E804" s="12"/>
      <c r="F804" s="12"/>
      <c r="G804" s="13"/>
      <c r="H804" s="12"/>
      <c r="I804" s="12"/>
      <c r="J804" s="12"/>
      <c r="K804" s="14"/>
      <c r="L804" s="15"/>
      <c r="M804" s="1"/>
      <c r="N804" s="16"/>
    </row>
    <row r="805" spans="1:14" ht="15.75">
      <c r="A805" s="8" t="s">
        <v>25</v>
      </c>
      <c r="B805" s="17"/>
      <c r="C805" s="10"/>
      <c r="D805" s="11"/>
      <c r="E805" s="12"/>
      <c r="F805" s="12"/>
      <c r="G805" s="13"/>
      <c r="H805" s="12"/>
      <c r="I805" s="12"/>
      <c r="J805" s="12"/>
      <c r="K805" s="14"/>
      <c r="L805" s="15"/>
      <c r="M805" s="1"/>
      <c r="N805" s="1"/>
    </row>
    <row r="806" spans="1:14" ht="15.75">
      <c r="A806" s="8" t="s">
        <v>25</v>
      </c>
      <c r="B806" s="17"/>
      <c r="C806" s="18"/>
      <c r="D806" s="19"/>
      <c r="E806" s="20"/>
      <c r="F806" s="20"/>
      <c r="G806" s="21"/>
      <c r="H806" s="20"/>
      <c r="I806" s="20"/>
      <c r="J806" s="20"/>
      <c r="K806" s="20"/>
      <c r="L806" s="15"/>
      <c r="M806" s="15"/>
      <c r="N806" s="15"/>
    </row>
    <row r="807" spans="1:14" ht="16.5" thickBot="1">
      <c r="A807" s="18"/>
      <c r="B807" s="17"/>
      <c r="C807" s="20"/>
      <c r="D807" s="20"/>
      <c r="E807" s="20"/>
      <c r="F807" s="22"/>
      <c r="G807" s="23"/>
      <c r="H807" s="24" t="s">
        <v>26</v>
      </c>
      <c r="I807" s="24"/>
      <c r="J807" s="25"/>
      <c r="K807" s="25"/>
      <c r="L807" s="15"/>
      <c r="M807" s="15"/>
      <c r="N807" s="15"/>
    </row>
    <row r="808" spans="1:14" ht="15.75">
      <c r="A808" s="18"/>
      <c r="B808" s="17"/>
      <c r="C808" s="180" t="s">
        <v>27</v>
      </c>
      <c r="D808" s="180"/>
      <c r="E808" s="26">
        <v>8</v>
      </c>
      <c r="F808" s="27">
        <f>F809+F810+F811+F812+F813+F814</f>
        <v>100</v>
      </c>
      <c r="G808" s="20">
        <v>8</v>
      </c>
      <c r="H808" s="28">
        <f>G809/G808%</f>
        <v>87.5</v>
      </c>
      <c r="I808" s="28"/>
      <c r="J808" s="28"/>
      <c r="K808" s="29"/>
      <c r="L808" s="15"/>
      <c r="M808" s="1"/>
      <c r="N808" s="1"/>
    </row>
    <row r="809" spans="1:14" ht="15.75">
      <c r="A809" s="18"/>
      <c r="B809" s="17"/>
      <c r="C809" s="181" t="s">
        <v>28</v>
      </c>
      <c r="D809" s="181"/>
      <c r="E809" s="30">
        <v>7</v>
      </c>
      <c r="F809" s="31">
        <f>(E809/E808)*100</f>
        <v>87.5</v>
      </c>
      <c r="G809" s="20">
        <v>7</v>
      </c>
      <c r="H809" s="25"/>
      <c r="I809" s="25"/>
      <c r="J809" s="20"/>
      <c r="K809" s="25"/>
      <c r="L809" s="1"/>
      <c r="M809" s="20" t="s">
        <v>29</v>
      </c>
      <c r="N809" s="20"/>
    </row>
    <row r="810" spans="1:14" ht="15.75">
      <c r="A810" s="32"/>
      <c r="B810" s="17"/>
      <c r="C810" s="181" t="s">
        <v>30</v>
      </c>
      <c r="D810" s="181"/>
      <c r="E810" s="30">
        <v>0</v>
      </c>
      <c r="F810" s="31">
        <f>(E810/E808)*100</f>
        <v>0</v>
      </c>
      <c r="G810" s="33"/>
      <c r="H810" s="20"/>
      <c r="I810" s="20"/>
      <c r="J810" s="20"/>
      <c r="K810" s="25"/>
      <c r="L810" s="15"/>
      <c r="M810" s="18"/>
      <c r="N810" s="18"/>
    </row>
    <row r="811" spans="1:14" ht="15.75">
      <c r="A811" s="32"/>
      <c r="B811" s="17"/>
      <c r="C811" s="181" t="s">
        <v>31</v>
      </c>
      <c r="D811" s="181"/>
      <c r="E811" s="30">
        <v>0</v>
      </c>
      <c r="F811" s="31">
        <f>(E811/E808)*100</f>
        <v>0</v>
      </c>
      <c r="G811" s="33"/>
      <c r="H811" s="20"/>
      <c r="I811" s="20"/>
      <c r="J811" s="20"/>
      <c r="K811" s="25"/>
      <c r="L811" s="15"/>
      <c r="M811" s="15"/>
      <c r="N811" s="15"/>
    </row>
    <row r="812" spans="1:14" ht="15.75">
      <c r="A812" s="32"/>
      <c r="B812" s="17"/>
      <c r="C812" s="181" t="s">
        <v>32</v>
      </c>
      <c r="D812" s="181"/>
      <c r="E812" s="30">
        <v>1</v>
      </c>
      <c r="F812" s="31">
        <f>(E812/E808)*100</f>
        <v>12.5</v>
      </c>
      <c r="G812" s="33"/>
      <c r="H812" s="20" t="s">
        <v>33</v>
      </c>
      <c r="I812" s="20"/>
      <c r="J812" s="25"/>
      <c r="K812" s="25"/>
      <c r="L812" s="15"/>
      <c r="M812" s="15"/>
      <c r="N812" s="15"/>
    </row>
    <row r="813" spans="1:14" ht="15.75">
      <c r="A813" s="32"/>
      <c r="B813" s="17"/>
      <c r="C813" s="181" t="s">
        <v>34</v>
      </c>
      <c r="D813" s="181"/>
      <c r="E813" s="30">
        <v>0</v>
      </c>
      <c r="F813" s="31">
        <f>(E813/E808)*100</f>
        <v>0</v>
      </c>
      <c r="G813" s="33"/>
      <c r="H813" s="20"/>
      <c r="I813" s="20"/>
      <c r="J813" s="25"/>
      <c r="K813" s="25"/>
      <c r="L813" s="15"/>
      <c r="M813" s="15"/>
      <c r="N813" s="15"/>
    </row>
    <row r="814" spans="1:14" ht="16.5" thickBot="1">
      <c r="A814" s="32"/>
      <c r="B814" s="17"/>
      <c r="C814" s="182" t="s">
        <v>35</v>
      </c>
      <c r="D814" s="182"/>
      <c r="E814" s="34"/>
      <c r="F814" s="35">
        <f>(E814/E808)*100</f>
        <v>0</v>
      </c>
      <c r="G814" s="33"/>
      <c r="H814" s="20"/>
      <c r="I814" s="20"/>
      <c r="J814" s="29"/>
      <c r="K814" s="29"/>
      <c r="L814" s="1"/>
      <c r="M814" s="15"/>
      <c r="N814" s="15"/>
    </row>
    <row r="815" spans="1:14" ht="15.75">
      <c r="A815" s="37" t="s">
        <v>36</v>
      </c>
      <c r="B815" s="9"/>
      <c r="C815" s="10"/>
      <c r="D815" s="10"/>
      <c r="E815" s="12"/>
      <c r="F815" s="12"/>
      <c r="G815" s="13"/>
      <c r="H815" s="38"/>
      <c r="I815" s="38"/>
      <c r="J815" s="38"/>
      <c r="K815" s="12"/>
      <c r="L815" s="15"/>
      <c r="M815" s="36"/>
      <c r="N815" s="36"/>
    </row>
    <row r="816" spans="1:14" ht="15.75">
      <c r="A816" s="11" t="s">
        <v>37</v>
      </c>
      <c r="B816" s="9"/>
      <c r="C816" s="39"/>
      <c r="D816" s="40"/>
      <c r="E816" s="10"/>
      <c r="F816" s="38"/>
      <c r="G816" s="13"/>
      <c r="H816" s="38"/>
      <c r="I816" s="38"/>
      <c r="J816" s="38"/>
      <c r="K816" s="12"/>
      <c r="L816" s="15"/>
      <c r="M816" s="18"/>
      <c r="N816" s="18"/>
    </row>
    <row r="817" spans="1:14" ht="15.75">
      <c r="A817" s="11" t="s">
        <v>38</v>
      </c>
      <c r="B817" s="9"/>
      <c r="C817" s="10"/>
      <c r="D817" s="40"/>
      <c r="E817" s="10"/>
      <c r="F817" s="38"/>
      <c r="G817" s="13"/>
      <c r="H817" s="41"/>
      <c r="I817" s="41"/>
      <c r="J817" s="41"/>
      <c r="K817" s="12"/>
      <c r="L817" s="15"/>
      <c r="M817" s="15"/>
      <c r="N817" s="15"/>
    </row>
    <row r="818" spans="1:14" ht="15.75">
      <c r="A818" s="11" t="s">
        <v>39</v>
      </c>
      <c r="B818" s="39"/>
      <c r="C818" s="10"/>
      <c r="D818" s="40"/>
      <c r="E818" s="10"/>
      <c r="F818" s="38"/>
      <c r="G818" s="42"/>
      <c r="H818" s="41"/>
      <c r="I818" s="41"/>
      <c r="J818" s="41"/>
      <c r="K818" s="12"/>
      <c r="L818" s="15"/>
      <c r="M818" s="15"/>
      <c r="N818" s="15"/>
    </row>
    <row r="819" spans="1:14" ht="15.75">
      <c r="A819" s="11" t="s">
        <v>40</v>
      </c>
      <c r="B819" s="32"/>
      <c r="C819" s="10"/>
      <c r="D819" s="43"/>
      <c r="E819" s="38"/>
      <c r="F819" s="38"/>
      <c r="G819" s="42"/>
      <c r="H819" s="41"/>
      <c r="I819" s="41"/>
      <c r="J819" s="41"/>
      <c r="K819" s="38"/>
      <c r="L819" s="15"/>
      <c r="M819" s="15"/>
      <c r="N819" s="15"/>
    </row>
    <row r="820" spans="1:14" ht="15.75" thickBot="1"/>
    <row r="821" spans="1:14" ht="15.75" thickBot="1">
      <c r="A821" s="183" t="s">
        <v>0</v>
      </c>
      <c r="B821" s="183"/>
      <c r="C821" s="183"/>
      <c r="D821" s="183"/>
      <c r="E821" s="183"/>
      <c r="F821" s="183"/>
      <c r="G821" s="183"/>
      <c r="H821" s="183"/>
      <c r="I821" s="183"/>
      <c r="J821" s="183"/>
      <c r="K821" s="183"/>
      <c r="L821" s="183"/>
      <c r="M821" s="183"/>
      <c r="N821" s="183"/>
    </row>
    <row r="822" spans="1:14" ht="15.75" thickBot="1">
      <c r="A822" s="183"/>
      <c r="B822" s="183"/>
      <c r="C822" s="183"/>
      <c r="D822" s="183"/>
      <c r="E822" s="183"/>
      <c r="F822" s="183"/>
      <c r="G822" s="183"/>
      <c r="H822" s="183"/>
      <c r="I822" s="183"/>
      <c r="J822" s="183"/>
      <c r="K822" s="183"/>
      <c r="L822" s="183"/>
      <c r="M822" s="183"/>
      <c r="N822" s="183"/>
    </row>
    <row r="823" spans="1:14">
      <c r="A823" s="183"/>
      <c r="B823" s="183"/>
      <c r="C823" s="183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183"/>
    </row>
    <row r="824" spans="1:14" ht="15.75">
      <c r="A824" s="192" t="s">
        <v>1</v>
      </c>
      <c r="B824" s="192"/>
      <c r="C824" s="192"/>
      <c r="D824" s="192"/>
      <c r="E824" s="192"/>
      <c r="F824" s="192"/>
      <c r="G824" s="192"/>
      <c r="H824" s="192"/>
      <c r="I824" s="192"/>
      <c r="J824" s="192"/>
      <c r="K824" s="192"/>
      <c r="L824" s="192"/>
      <c r="M824" s="192"/>
      <c r="N824" s="192"/>
    </row>
    <row r="825" spans="1:14" ht="15.75">
      <c r="A825" s="192" t="s">
        <v>2</v>
      </c>
      <c r="B825" s="192"/>
      <c r="C825" s="192"/>
      <c r="D825" s="192"/>
      <c r="E825" s="192"/>
      <c r="F825" s="192"/>
      <c r="G825" s="192"/>
      <c r="H825" s="192"/>
      <c r="I825" s="192"/>
      <c r="J825" s="192"/>
      <c r="K825" s="192"/>
      <c r="L825" s="192"/>
      <c r="M825" s="192"/>
      <c r="N825" s="192"/>
    </row>
    <row r="826" spans="1:14" ht="16.5" thickBot="1">
      <c r="A826" s="185" t="s">
        <v>3</v>
      </c>
      <c r="B826" s="185"/>
      <c r="C826" s="185"/>
      <c r="D826" s="185"/>
      <c r="E826" s="185"/>
      <c r="F826" s="185"/>
      <c r="G826" s="185"/>
      <c r="H826" s="185"/>
      <c r="I826" s="185"/>
      <c r="J826" s="185"/>
      <c r="K826" s="185"/>
      <c r="L826" s="185"/>
      <c r="M826" s="185"/>
      <c r="N826" s="185"/>
    </row>
    <row r="828" spans="1:14" ht="15.75">
      <c r="A828" s="186" t="s">
        <v>41</v>
      </c>
      <c r="B828" s="186"/>
      <c r="C828" s="186"/>
      <c r="D828" s="186"/>
      <c r="E828" s="186"/>
      <c r="F828" s="186"/>
      <c r="G828" s="186"/>
      <c r="H828" s="186"/>
      <c r="I828" s="186"/>
      <c r="J828" s="186"/>
      <c r="K828" s="186"/>
      <c r="L828" s="186"/>
      <c r="M828" s="186"/>
      <c r="N828" s="186"/>
    </row>
    <row r="829" spans="1:14" ht="15.75">
      <c r="A829" s="186" t="s">
        <v>5</v>
      </c>
      <c r="B829" s="186"/>
      <c r="C829" s="186"/>
      <c r="D829" s="186"/>
      <c r="E829" s="186"/>
      <c r="F829" s="186"/>
      <c r="G829" s="186"/>
      <c r="H829" s="186"/>
      <c r="I829" s="186"/>
      <c r="J829" s="186"/>
      <c r="K829" s="186"/>
      <c r="L829" s="186"/>
      <c r="M829" s="186"/>
      <c r="N829" s="186"/>
    </row>
    <row r="830" spans="1:14" ht="13.9" customHeight="1">
      <c r="A830" s="187" t="s">
        <v>6</v>
      </c>
      <c r="B830" s="188" t="s">
        <v>7</v>
      </c>
      <c r="C830" s="188" t="s">
        <v>8</v>
      </c>
      <c r="D830" s="187" t="s">
        <v>9</v>
      </c>
      <c r="E830" s="187" t="s">
        <v>10</v>
      </c>
      <c r="F830" s="188" t="s">
        <v>11</v>
      </c>
      <c r="G830" s="188" t="s">
        <v>12</v>
      </c>
      <c r="H830" s="189" t="s">
        <v>13</v>
      </c>
      <c r="I830" s="189" t="s">
        <v>14</v>
      </c>
      <c r="J830" s="189" t="s">
        <v>15</v>
      </c>
      <c r="K830" s="190" t="s">
        <v>16</v>
      </c>
      <c r="L830" s="188" t="s">
        <v>17</v>
      </c>
      <c r="M830" s="188" t="s">
        <v>18</v>
      </c>
      <c r="N830" s="188" t="s">
        <v>19</v>
      </c>
    </row>
    <row r="831" spans="1:14" ht="15" customHeight="1">
      <c r="A831" s="187"/>
      <c r="B831" s="188"/>
      <c r="C831" s="188"/>
      <c r="D831" s="187"/>
      <c r="E831" s="187"/>
      <c r="F831" s="188"/>
      <c r="G831" s="188"/>
      <c r="H831" s="188"/>
      <c r="I831" s="188"/>
      <c r="J831" s="188"/>
      <c r="K831" s="191"/>
      <c r="L831" s="188"/>
      <c r="M831" s="188"/>
      <c r="N831" s="188"/>
    </row>
    <row r="832" spans="1:14" ht="15.75">
      <c r="A832" s="45">
        <v>1</v>
      </c>
      <c r="B832" s="3">
        <v>42947</v>
      </c>
      <c r="C832" s="46" t="s">
        <v>192</v>
      </c>
      <c r="D832" s="46" t="s">
        <v>21</v>
      </c>
      <c r="E832" s="46" t="s">
        <v>130</v>
      </c>
      <c r="F832" s="46">
        <v>195</v>
      </c>
      <c r="G832" s="46">
        <v>191</v>
      </c>
      <c r="H832" s="46">
        <v>197</v>
      </c>
      <c r="I832" s="46">
        <v>199</v>
      </c>
      <c r="J832" s="46">
        <v>201</v>
      </c>
      <c r="K832" s="46">
        <v>197</v>
      </c>
      <c r="L832" s="46">
        <v>5000</v>
      </c>
      <c r="M832" s="6">
        <f t="shared" ref="M832:M843" si="403">IF(D832="BUY",(K832-F832)*(L832),(F832-K832)*(L832))</f>
        <v>10000</v>
      </c>
      <c r="N832" s="7">
        <f t="shared" ref="N832:N843" si="404">M832/(L832)/F832%</f>
        <v>1.0256410256410258</v>
      </c>
    </row>
    <row r="833" spans="1:14" ht="15.75">
      <c r="A833" s="45">
        <v>2</v>
      </c>
      <c r="B833" s="3">
        <v>42947</v>
      </c>
      <c r="C833" s="46" t="s">
        <v>192</v>
      </c>
      <c r="D833" s="46" t="s">
        <v>21</v>
      </c>
      <c r="E833" s="46" t="s">
        <v>45</v>
      </c>
      <c r="F833" s="46">
        <v>265.5</v>
      </c>
      <c r="G833" s="46">
        <v>262.5</v>
      </c>
      <c r="H833" s="46">
        <v>267</v>
      </c>
      <c r="I833" s="46">
        <v>268.5</v>
      </c>
      <c r="J833" s="46">
        <v>270</v>
      </c>
      <c r="K833" s="46">
        <v>268.5</v>
      </c>
      <c r="L833" s="46">
        <v>3000</v>
      </c>
      <c r="M833" s="6">
        <f t="shared" si="403"/>
        <v>9000</v>
      </c>
      <c r="N833" s="7">
        <f t="shared" si="404"/>
        <v>1.1299435028248588</v>
      </c>
    </row>
    <row r="834" spans="1:14" ht="15.75">
      <c r="A834" s="45">
        <v>3</v>
      </c>
      <c r="B834" s="3">
        <v>42944</v>
      </c>
      <c r="C834" s="46" t="s">
        <v>192</v>
      </c>
      <c r="D834" s="46" t="s">
        <v>21</v>
      </c>
      <c r="E834" s="46" t="s">
        <v>232</v>
      </c>
      <c r="F834" s="46">
        <v>223</v>
      </c>
      <c r="G834" s="46">
        <v>219</v>
      </c>
      <c r="H834" s="46">
        <v>225</v>
      </c>
      <c r="I834" s="46">
        <v>227</v>
      </c>
      <c r="J834" s="46">
        <v>229</v>
      </c>
      <c r="K834" s="46">
        <v>225</v>
      </c>
      <c r="L834" s="46">
        <v>2500</v>
      </c>
      <c r="M834" s="6">
        <f t="shared" si="403"/>
        <v>5000</v>
      </c>
      <c r="N834" s="7">
        <f t="shared" si="404"/>
        <v>0.89686098654708524</v>
      </c>
    </row>
    <row r="835" spans="1:14" ht="15.75">
      <c r="A835" s="45">
        <v>4</v>
      </c>
      <c r="B835" s="3">
        <v>42943</v>
      </c>
      <c r="C835" s="46" t="s">
        <v>192</v>
      </c>
      <c r="D835" s="46" t="s">
        <v>21</v>
      </c>
      <c r="E835" s="46" t="s">
        <v>124</v>
      </c>
      <c r="F835" s="46">
        <v>1794</v>
      </c>
      <c r="G835" s="46">
        <v>1774</v>
      </c>
      <c r="H835" s="46">
        <v>1804</v>
      </c>
      <c r="I835" s="46">
        <v>1814</v>
      </c>
      <c r="J835" s="46">
        <v>1824</v>
      </c>
      <c r="K835" s="46">
        <v>1774</v>
      </c>
      <c r="L835" s="46">
        <v>350</v>
      </c>
      <c r="M835" s="6">
        <f t="shared" si="403"/>
        <v>-7000</v>
      </c>
      <c r="N835" s="7">
        <f t="shared" si="404"/>
        <v>-1.1148272017837235</v>
      </c>
    </row>
    <row r="836" spans="1:14" ht="15.75">
      <c r="A836" s="45">
        <v>5</v>
      </c>
      <c r="B836" s="3">
        <v>42942</v>
      </c>
      <c r="C836" s="46" t="s">
        <v>192</v>
      </c>
      <c r="D836" s="46" t="s">
        <v>21</v>
      </c>
      <c r="E836" s="46" t="s">
        <v>55</v>
      </c>
      <c r="F836" s="46">
        <v>1624</v>
      </c>
      <c r="G836" s="46">
        <v>1604</v>
      </c>
      <c r="H836" s="46">
        <v>1634</v>
      </c>
      <c r="I836" s="46">
        <v>1644</v>
      </c>
      <c r="J836" s="46">
        <v>1654</v>
      </c>
      <c r="K836" s="46">
        <v>1604</v>
      </c>
      <c r="L836" s="46">
        <v>500</v>
      </c>
      <c r="M836" s="6">
        <f t="shared" si="403"/>
        <v>-10000</v>
      </c>
      <c r="N836" s="7">
        <f t="shared" si="404"/>
        <v>-1.2315270935960592</v>
      </c>
    </row>
    <row r="837" spans="1:14" ht="15.75">
      <c r="A837" s="45">
        <v>6</v>
      </c>
      <c r="B837" s="3">
        <v>42940</v>
      </c>
      <c r="C837" s="46" t="s">
        <v>192</v>
      </c>
      <c r="D837" s="46" t="s">
        <v>21</v>
      </c>
      <c r="E837" s="46" t="s">
        <v>233</v>
      </c>
      <c r="F837" s="46">
        <v>910</v>
      </c>
      <c r="G837" s="46">
        <v>898</v>
      </c>
      <c r="H837" s="46">
        <v>918</v>
      </c>
      <c r="I837" s="46">
        <v>926</v>
      </c>
      <c r="J837" s="46">
        <v>934</v>
      </c>
      <c r="K837" s="46">
        <v>898</v>
      </c>
      <c r="L837" s="46">
        <v>700</v>
      </c>
      <c r="M837" s="6">
        <f t="shared" si="403"/>
        <v>-8400</v>
      </c>
      <c r="N837" s="7">
        <f t="shared" si="404"/>
        <v>-1.3186813186813187</v>
      </c>
    </row>
    <row r="838" spans="1:14" ht="15.75">
      <c r="A838" s="45">
        <v>7</v>
      </c>
      <c r="B838" s="3">
        <v>42937</v>
      </c>
      <c r="C838" s="46" t="s">
        <v>192</v>
      </c>
      <c r="D838" s="46" t="s">
        <v>21</v>
      </c>
      <c r="E838" s="46" t="s">
        <v>53</v>
      </c>
      <c r="F838" s="46">
        <v>159</v>
      </c>
      <c r="G838" s="46">
        <v>158</v>
      </c>
      <c r="H838" s="46">
        <v>160.5</v>
      </c>
      <c r="I838" s="46">
        <v>162</v>
      </c>
      <c r="J838" s="46">
        <v>163.5</v>
      </c>
      <c r="K838" s="46">
        <v>158</v>
      </c>
      <c r="L838" s="46">
        <v>3500</v>
      </c>
      <c r="M838" s="6">
        <f t="shared" si="403"/>
        <v>-3500</v>
      </c>
      <c r="N838" s="7">
        <f t="shared" si="404"/>
        <v>-0.62893081761006286</v>
      </c>
    </row>
    <row r="839" spans="1:14" ht="15.75">
      <c r="A839" s="45">
        <v>8</v>
      </c>
      <c r="B839" s="3">
        <v>42936</v>
      </c>
      <c r="C839" s="46" t="s">
        <v>192</v>
      </c>
      <c r="D839" s="46" t="s">
        <v>21</v>
      </c>
      <c r="E839" s="46" t="s">
        <v>76</v>
      </c>
      <c r="F839" s="46">
        <v>124</v>
      </c>
      <c r="G839" s="46">
        <v>122</v>
      </c>
      <c r="H839" s="46">
        <v>125</v>
      </c>
      <c r="I839" s="46">
        <v>126</v>
      </c>
      <c r="J839" s="46">
        <v>127</v>
      </c>
      <c r="K839" s="46">
        <v>122</v>
      </c>
      <c r="L839" s="46">
        <v>6000</v>
      </c>
      <c r="M839" s="6">
        <f t="shared" si="403"/>
        <v>-12000</v>
      </c>
      <c r="N839" s="7">
        <f t="shared" si="404"/>
        <v>-1.6129032258064517</v>
      </c>
    </row>
    <row r="840" spans="1:14" ht="15.75">
      <c r="A840" s="45">
        <v>9</v>
      </c>
      <c r="B840" s="3">
        <v>42936</v>
      </c>
      <c r="C840" s="4" t="s">
        <v>192</v>
      </c>
      <c r="D840" s="4" t="s">
        <v>21</v>
      </c>
      <c r="E840" s="4" t="s">
        <v>123</v>
      </c>
      <c r="F840" s="5">
        <v>118.5</v>
      </c>
      <c r="G840" s="5">
        <v>117.5</v>
      </c>
      <c r="H840" s="5">
        <v>119</v>
      </c>
      <c r="I840" s="5">
        <v>119.5</v>
      </c>
      <c r="J840" s="5">
        <v>120</v>
      </c>
      <c r="K840" s="5">
        <v>119.5</v>
      </c>
      <c r="L840" s="4">
        <v>11000</v>
      </c>
      <c r="M840" s="6">
        <f t="shared" si="403"/>
        <v>11000</v>
      </c>
      <c r="N840" s="7">
        <f t="shared" si="404"/>
        <v>0.8438818565400843</v>
      </c>
    </row>
    <row r="841" spans="1:14" ht="15.75">
      <c r="A841" s="45">
        <v>10</v>
      </c>
      <c r="B841" s="3">
        <v>42935</v>
      </c>
      <c r="C841" s="4" t="s">
        <v>192</v>
      </c>
      <c r="D841" s="4" t="s">
        <v>21</v>
      </c>
      <c r="E841" s="4" t="s">
        <v>92</v>
      </c>
      <c r="F841" s="5">
        <v>87</v>
      </c>
      <c r="G841" s="5">
        <v>86</v>
      </c>
      <c r="H841" s="5">
        <v>87.5</v>
      </c>
      <c r="I841" s="5">
        <v>88</v>
      </c>
      <c r="J841" s="5">
        <v>88.5</v>
      </c>
      <c r="K841" s="5">
        <v>88</v>
      </c>
      <c r="L841" s="4">
        <v>8000</v>
      </c>
      <c r="M841" s="6">
        <f t="shared" si="403"/>
        <v>8000</v>
      </c>
      <c r="N841" s="7">
        <f t="shared" si="404"/>
        <v>1.1494252873563218</v>
      </c>
    </row>
    <row r="842" spans="1:14" ht="15.75">
      <c r="A842" s="45">
        <v>11</v>
      </c>
      <c r="B842" s="3">
        <v>42934</v>
      </c>
      <c r="C842" s="4" t="s">
        <v>192</v>
      </c>
      <c r="D842" s="4" t="s">
        <v>21</v>
      </c>
      <c r="E842" s="4" t="s">
        <v>63</v>
      </c>
      <c r="F842" s="5">
        <v>556</v>
      </c>
      <c r="G842" s="5">
        <v>552</v>
      </c>
      <c r="H842" s="5">
        <v>558</v>
      </c>
      <c r="I842" s="5">
        <v>560</v>
      </c>
      <c r="J842" s="5">
        <v>562</v>
      </c>
      <c r="K842" s="5">
        <v>558</v>
      </c>
      <c r="L842" s="4">
        <v>2000</v>
      </c>
      <c r="M842" s="6">
        <f t="shared" si="403"/>
        <v>4000</v>
      </c>
      <c r="N842" s="7">
        <f t="shared" si="404"/>
        <v>0.35971223021582738</v>
      </c>
    </row>
    <row r="843" spans="1:14" ht="15.75">
      <c r="A843" s="45">
        <v>12</v>
      </c>
      <c r="B843" s="3">
        <v>42922</v>
      </c>
      <c r="C843" s="4" t="s">
        <v>192</v>
      </c>
      <c r="D843" s="4" t="s">
        <v>21</v>
      </c>
      <c r="E843" s="4" t="s">
        <v>48</v>
      </c>
      <c r="F843" s="5">
        <v>176</v>
      </c>
      <c r="G843" s="5">
        <v>174.5</v>
      </c>
      <c r="H843" s="5">
        <v>176.8</v>
      </c>
      <c r="I843" s="5">
        <v>177.6</v>
      </c>
      <c r="J843" s="5">
        <v>178.4</v>
      </c>
      <c r="K843" s="5">
        <v>178.4</v>
      </c>
      <c r="L843" s="4">
        <v>6000</v>
      </c>
      <c r="M843" s="6">
        <f t="shared" si="403"/>
        <v>14400.000000000035</v>
      </c>
      <c r="N843" s="7">
        <f t="shared" si="404"/>
        <v>1.3636363636363669</v>
      </c>
    </row>
    <row r="845" spans="1:14" ht="15.75">
      <c r="A845" s="8" t="s">
        <v>24</v>
      </c>
      <c r="B845" s="9"/>
      <c r="C845" s="10"/>
      <c r="D845" s="11"/>
      <c r="E845" s="12"/>
      <c r="F845" s="12"/>
      <c r="G845" s="13"/>
      <c r="H845" s="12"/>
      <c r="I845" s="12"/>
      <c r="J845" s="12"/>
      <c r="K845" s="14"/>
      <c r="L845" s="15"/>
      <c r="M845" s="1"/>
      <c r="N845" s="16"/>
    </row>
    <row r="846" spans="1:14" ht="15.75">
      <c r="A846" s="8" t="s">
        <v>25</v>
      </c>
      <c r="B846" s="17"/>
      <c r="C846" s="10"/>
      <c r="D846" s="11"/>
      <c r="E846" s="12"/>
      <c r="F846" s="12"/>
      <c r="G846" s="13"/>
      <c r="H846" s="12"/>
      <c r="I846" s="12"/>
      <c r="J846" s="12"/>
      <c r="K846" s="14"/>
      <c r="L846" s="15"/>
      <c r="M846" s="1"/>
      <c r="N846" s="1"/>
    </row>
    <row r="847" spans="1:14" ht="15.75">
      <c r="A847" s="8" t="s">
        <v>25</v>
      </c>
      <c r="B847" s="17"/>
      <c r="C847" s="18"/>
      <c r="D847" s="19"/>
      <c r="E847" s="20"/>
      <c r="F847" s="20"/>
      <c r="G847" s="21"/>
      <c r="H847" s="20"/>
      <c r="I847" s="20"/>
      <c r="J847" s="20"/>
      <c r="K847" s="20"/>
      <c r="L847" s="15"/>
      <c r="M847" s="15"/>
      <c r="N847" s="15"/>
    </row>
    <row r="848" spans="1:14" ht="16.5" thickBot="1">
      <c r="A848" s="18"/>
      <c r="B848" s="17"/>
      <c r="C848" s="20"/>
      <c r="D848" s="20"/>
      <c r="E848" s="20"/>
      <c r="F848" s="22"/>
      <c r="G848" s="23"/>
      <c r="H848" s="24" t="s">
        <v>26</v>
      </c>
      <c r="I848" s="24"/>
      <c r="J848" s="25"/>
      <c r="K848" s="25"/>
      <c r="L848" s="15"/>
      <c r="M848" s="15"/>
      <c r="N848" s="15"/>
    </row>
    <row r="849" spans="1:14" ht="15.75">
      <c r="A849" s="18"/>
      <c r="B849" s="17"/>
      <c r="C849" s="180" t="s">
        <v>27</v>
      </c>
      <c r="D849" s="180"/>
      <c r="E849" s="26">
        <v>11</v>
      </c>
      <c r="F849" s="27">
        <f>F850+F851+F852+F853+F854+F855</f>
        <v>100</v>
      </c>
      <c r="G849" s="20">
        <v>11</v>
      </c>
      <c r="H849" s="28">
        <f>G850/G849%</f>
        <v>54.545454545454547</v>
      </c>
      <c r="I849" s="28"/>
      <c r="J849" s="28"/>
      <c r="K849" s="29"/>
      <c r="L849" s="15"/>
      <c r="M849" s="1"/>
      <c r="N849" s="1"/>
    </row>
    <row r="850" spans="1:14" ht="15.75">
      <c r="A850" s="18"/>
      <c r="B850" s="17"/>
      <c r="C850" s="181" t="s">
        <v>28</v>
      </c>
      <c r="D850" s="181"/>
      <c r="E850" s="30">
        <v>6</v>
      </c>
      <c r="F850" s="31">
        <f>(E850/E849)*100</f>
        <v>54.54545454545454</v>
      </c>
      <c r="G850" s="20">
        <v>6</v>
      </c>
      <c r="H850" s="25"/>
      <c r="I850" s="25"/>
      <c r="J850" s="20"/>
      <c r="K850" s="25"/>
      <c r="L850" s="1"/>
      <c r="M850" s="20" t="s">
        <v>29</v>
      </c>
      <c r="N850" s="20"/>
    </row>
    <row r="851" spans="1:14" ht="15.75">
      <c r="A851" s="32"/>
      <c r="B851" s="17"/>
      <c r="C851" s="181" t="s">
        <v>30</v>
      </c>
      <c r="D851" s="181"/>
      <c r="E851" s="30">
        <v>0</v>
      </c>
      <c r="F851" s="31">
        <f>(E851/E849)*100</f>
        <v>0</v>
      </c>
      <c r="G851" s="33"/>
      <c r="H851" s="20"/>
      <c r="I851" s="20"/>
      <c r="J851" s="20"/>
      <c r="K851" s="25"/>
      <c r="L851" s="15"/>
      <c r="M851" s="18"/>
      <c r="N851" s="18"/>
    </row>
    <row r="852" spans="1:14" ht="15.75">
      <c r="A852" s="32"/>
      <c r="B852" s="17"/>
      <c r="C852" s="181" t="s">
        <v>31</v>
      </c>
      <c r="D852" s="181"/>
      <c r="E852" s="30">
        <v>0</v>
      </c>
      <c r="F852" s="31">
        <f>(E852/E849)*100</f>
        <v>0</v>
      </c>
      <c r="G852" s="33"/>
      <c r="H852" s="20"/>
      <c r="I852" s="20"/>
      <c r="J852" s="20"/>
      <c r="K852" s="25"/>
      <c r="L852" s="15"/>
      <c r="M852" s="15"/>
      <c r="N852" s="15"/>
    </row>
    <row r="853" spans="1:14" ht="15.75">
      <c r="A853" s="32"/>
      <c r="B853" s="17"/>
      <c r="C853" s="181" t="s">
        <v>32</v>
      </c>
      <c r="D853" s="181"/>
      <c r="E853" s="30">
        <v>5</v>
      </c>
      <c r="F853" s="31">
        <f>(E853/E849)*100</f>
        <v>45.454545454545453</v>
      </c>
      <c r="G853" s="33"/>
      <c r="H853" s="20" t="s">
        <v>33</v>
      </c>
      <c r="I853" s="20"/>
      <c r="J853" s="25"/>
      <c r="K853" s="25"/>
      <c r="L853" s="15"/>
      <c r="M853" s="15"/>
      <c r="N853" s="15"/>
    </row>
    <row r="854" spans="1:14" ht="15.75">
      <c r="A854" s="32"/>
      <c r="B854" s="17"/>
      <c r="C854" s="181" t="s">
        <v>34</v>
      </c>
      <c r="D854" s="181"/>
      <c r="E854" s="30">
        <v>0</v>
      </c>
      <c r="F854" s="31">
        <f>(E854/E849)*100</f>
        <v>0</v>
      </c>
      <c r="G854" s="33"/>
      <c r="H854" s="20"/>
      <c r="I854" s="20"/>
      <c r="J854" s="25"/>
      <c r="K854" s="25"/>
      <c r="L854" s="15"/>
      <c r="M854" s="15"/>
      <c r="N854" s="15"/>
    </row>
    <row r="855" spans="1:14" ht="16.5" thickBot="1">
      <c r="A855" s="32"/>
      <c r="B855" s="17"/>
      <c r="C855" s="182" t="s">
        <v>35</v>
      </c>
      <c r="D855" s="182"/>
      <c r="E855" s="34"/>
      <c r="F855" s="35">
        <f>(E855/E849)*100</f>
        <v>0</v>
      </c>
      <c r="G855" s="33"/>
      <c r="H855" s="20"/>
      <c r="I855" s="20"/>
      <c r="J855" s="29"/>
      <c r="K855" s="29"/>
      <c r="L855" s="1"/>
      <c r="M855" s="15"/>
      <c r="N855" s="15"/>
    </row>
    <row r="856" spans="1:14" ht="15.75">
      <c r="A856" s="32"/>
      <c r="B856" s="17"/>
      <c r="C856" s="15"/>
      <c r="D856" s="15"/>
      <c r="E856" s="15"/>
      <c r="F856" s="25"/>
      <c r="G856" s="33"/>
      <c r="H856" s="28"/>
      <c r="I856" s="28"/>
      <c r="J856" s="25"/>
      <c r="K856" s="28"/>
      <c r="L856" s="15"/>
      <c r="M856" s="15"/>
      <c r="N856" s="15"/>
    </row>
    <row r="857" spans="1:14" ht="15.75">
      <c r="A857" s="32"/>
      <c r="B857" s="9"/>
      <c r="C857" s="18"/>
      <c r="D857" s="36"/>
      <c r="E857" s="20"/>
      <c r="F857" s="20"/>
      <c r="G857" s="21"/>
      <c r="H857" s="25"/>
      <c r="I857" s="25"/>
      <c r="J857" s="25"/>
      <c r="K857" s="22"/>
      <c r="L857" s="15"/>
      <c r="M857" s="1"/>
      <c r="N857" s="1"/>
    </row>
    <row r="858" spans="1:14" ht="15.75">
      <c r="A858" s="37" t="s">
        <v>36</v>
      </c>
      <c r="B858" s="9"/>
      <c r="C858" s="10"/>
      <c r="D858" s="10"/>
      <c r="E858" s="12"/>
      <c r="F858" s="12"/>
      <c r="G858" s="13"/>
      <c r="H858" s="38"/>
      <c r="I858" s="38"/>
      <c r="J858" s="38"/>
      <c r="K858" s="12"/>
      <c r="L858" s="15"/>
      <c r="M858" s="36"/>
      <c r="N858" s="36"/>
    </row>
    <row r="859" spans="1:14" ht="15.75">
      <c r="A859" s="11" t="s">
        <v>37</v>
      </c>
      <c r="B859" s="9"/>
      <c r="C859" s="39"/>
      <c r="D859" s="40"/>
      <c r="E859" s="10"/>
      <c r="F859" s="38"/>
      <c r="G859" s="13"/>
      <c r="H859" s="38"/>
      <c r="I859" s="38"/>
      <c r="J859" s="38"/>
      <c r="K859" s="12"/>
      <c r="L859" s="15"/>
      <c r="M859" s="18"/>
      <c r="N859" s="18"/>
    </row>
    <row r="860" spans="1:14" ht="15.75">
      <c r="A860" s="11" t="s">
        <v>38</v>
      </c>
      <c r="B860" s="9"/>
      <c r="C860" s="10"/>
      <c r="D860" s="40"/>
      <c r="E860" s="10"/>
      <c r="F860" s="38"/>
      <c r="G860" s="13"/>
      <c r="H860" s="41"/>
      <c r="I860" s="41"/>
      <c r="J860" s="41"/>
      <c r="K860" s="12"/>
      <c r="L860" s="15"/>
      <c r="M860" s="15"/>
      <c r="N860" s="15"/>
    </row>
    <row r="861" spans="1:14" ht="15.75">
      <c r="A861" s="11" t="s">
        <v>39</v>
      </c>
      <c r="B861" s="39"/>
      <c r="C861" s="10"/>
      <c r="D861" s="40"/>
      <c r="E861" s="10"/>
      <c r="F861" s="38"/>
      <c r="G861" s="42"/>
      <c r="H861" s="41"/>
      <c r="I861" s="41"/>
      <c r="J861" s="41"/>
      <c r="K861" s="12"/>
      <c r="L861" s="15"/>
      <c r="M861" s="15"/>
      <c r="N861" s="15"/>
    </row>
    <row r="862" spans="1:14" ht="15.75">
      <c r="A862" s="11" t="s">
        <v>40</v>
      </c>
      <c r="B862" s="32"/>
      <c r="C862" s="10"/>
      <c r="D862" s="43"/>
      <c r="E862" s="38"/>
      <c r="F862" s="38"/>
      <c r="G862" s="42"/>
      <c r="H862" s="41"/>
      <c r="I862" s="41"/>
      <c r="J862" s="41"/>
      <c r="K862" s="38"/>
      <c r="L862" s="15"/>
      <c r="M862" s="15"/>
      <c r="N862" s="15"/>
    </row>
    <row r="865" spans="1:14" ht="16.5" thickBot="1">
      <c r="A865" s="44"/>
      <c r="B865" s="3"/>
      <c r="C865" s="4"/>
      <c r="D865" s="4"/>
      <c r="E865" s="4"/>
      <c r="F865" s="5"/>
      <c r="G865" s="5"/>
      <c r="H865" s="5"/>
      <c r="I865" s="5"/>
      <c r="J865" s="5"/>
      <c r="K865" s="5"/>
      <c r="L865" s="4"/>
      <c r="M865" s="6"/>
      <c r="N865" s="7"/>
    </row>
    <row r="866" spans="1:14" ht="15.75" thickBot="1">
      <c r="A866" s="183" t="s">
        <v>0</v>
      </c>
      <c r="B866" s="183"/>
      <c r="C866" s="183"/>
      <c r="D866" s="183"/>
      <c r="E866" s="183"/>
      <c r="F866" s="183"/>
      <c r="G866" s="183"/>
      <c r="H866" s="183"/>
      <c r="I866" s="183"/>
      <c r="J866" s="183"/>
      <c r="K866" s="183"/>
      <c r="L866" s="183"/>
      <c r="M866" s="183"/>
      <c r="N866" s="183"/>
    </row>
    <row r="867" spans="1:14" ht="15.75" thickBot="1">
      <c r="A867" s="183"/>
      <c r="B867" s="183"/>
      <c r="C867" s="183"/>
      <c r="D867" s="183"/>
      <c r="E867" s="183"/>
      <c r="F867" s="183"/>
      <c r="G867" s="183"/>
      <c r="H867" s="183"/>
      <c r="I867" s="183"/>
      <c r="J867" s="183"/>
      <c r="K867" s="183"/>
      <c r="L867" s="183"/>
      <c r="M867" s="183"/>
      <c r="N867" s="183"/>
    </row>
    <row r="868" spans="1:14">
      <c r="A868" s="183"/>
      <c r="B868" s="183"/>
      <c r="C868" s="183"/>
      <c r="D868" s="183"/>
      <c r="E868" s="183"/>
      <c r="F868" s="183"/>
      <c r="G868" s="183"/>
      <c r="H868" s="183"/>
      <c r="I868" s="183"/>
      <c r="J868" s="183"/>
      <c r="K868" s="183"/>
      <c r="L868" s="183"/>
      <c r="M868" s="183"/>
      <c r="N868" s="183"/>
    </row>
    <row r="869" spans="1:14" ht="15.75">
      <c r="A869" s="192" t="s">
        <v>1</v>
      </c>
      <c r="B869" s="192"/>
      <c r="C869" s="192"/>
      <c r="D869" s="192"/>
      <c r="E869" s="192"/>
      <c r="F869" s="192"/>
      <c r="G869" s="192"/>
      <c r="H869" s="192"/>
      <c r="I869" s="192"/>
      <c r="J869" s="192"/>
      <c r="K869" s="192"/>
      <c r="L869" s="192"/>
      <c r="M869" s="192"/>
      <c r="N869" s="192"/>
    </row>
    <row r="870" spans="1:14" ht="15.75">
      <c r="A870" s="192" t="s">
        <v>2</v>
      </c>
      <c r="B870" s="192"/>
      <c r="C870" s="192"/>
      <c r="D870" s="192"/>
      <c r="E870" s="192"/>
      <c r="F870" s="192"/>
      <c r="G870" s="192"/>
      <c r="H870" s="192"/>
      <c r="I870" s="192"/>
      <c r="J870" s="192"/>
      <c r="K870" s="192"/>
      <c r="L870" s="192"/>
      <c r="M870" s="192"/>
      <c r="N870" s="192"/>
    </row>
    <row r="871" spans="1:14" ht="16.5" thickBot="1">
      <c r="A871" s="185" t="s">
        <v>3</v>
      </c>
      <c r="B871" s="185"/>
      <c r="C871" s="185"/>
      <c r="D871" s="185"/>
      <c r="E871" s="185"/>
      <c r="F871" s="185"/>
      <c r="G871" s="185"/>
      <c r="H871" s="185"/>
      <c r="I871" s="185"/>
      <c r="J871" s="185"/>
      <c r="K871" s="185"/>
      <c r="L871" s="185"/>
      <c r="M871" s="185"/>
      <c r="N871" s="185"/>
    </row>
    <row r="873" spans="1:14" ht="15.75">
      <c r="A873" s="186" t="s">
        <v>82</v>
      </c>
      <c r="B873" s="186"/>
      <c r="C873" s="186"/>
      <c r="D873" s="186"/>
      <c r="E873" s="186"/>
      <c r="F873" s="186"/>
      <c r="G873" s="186"/>
      <c r="H873" s="186"/>
      <c r="I873" s="186"/>
      <c r="J873" s="186"/>
      <c r="K873" s="186"/>
      <c r="L873" s="186"/>
      <c r="M873" s="186"/>
      <c r="N873" s="186"/>
    </row>
    <row r="874" spans="1:14" ht="15.75">
      <c r="A874" s="186" t="s">
        <v>5</v>
      </c>
      <c r="B874" s="186"/>
      <c r="C874" s="186"/>
      <c r="D874" s="186"/>
      <c r="E874" s="186"/>
      <c r="F874" s="186"/>
      <c r="G874" s="186"/>
      <c r="H874" s="186"/>
      <c r="I874" s="186"/>
      <c r="J874" s="186"/>
      <c r="K874" s="186"/>
      <c r="L874" s="186"/>
      <c r="M874" s="186"/>
      <c r="N874" s="186"/>
    </row>
    <row r="875" spans="1:14" ht="13.9" customHeight="1">
      <c r="A875" s="187" t="s">
        <v>6</v>
      </c>
      <c r="B875" s="188" t="s">
        <v>7</v>
      </c>
      <c r="C875" s="188" t="s">
        <v>8</v>
      </c>
      <c r="D875" s="187" t="s">
        <v>9</v>
      </c>
      <c r="E875" s="187" t="s">
        <v>10</v>
      </c>
      <c r="F875" s="194" t="s">
        <v>11</v>
      </c>
      <c r="G875" s="194" t="s">
        <v>12</v>
      </c>
      <c r="H875" s="189" t="s">
        <v>13</v>
      </c>
      <c r="I875" s="189" t="s">
        <v>14</v>
      </c>
      <c r="J875" s="189" t="s">
        <v>15</v>
      </c>
      <c r="K875" s="193" t="s">
        <v>16</v>
      </c>
      <c r="L875" s="188" t="s">
        <v>17</v>
      </c>
      <c r="M875" s="188" t="s">
        <v>18</v>
      </c>
      <c r="N875" s="188" t="s">
        <v>19</v>
      </c>
    </row>
    <row r="876" spans="1:14" ht="15" customHeight="1">
      <c r="A876" s="187"/>
      <c r="B876" s="188"/>
      <c r="C876" s="188"/>
      <c r="D876" s="187"/>
      <c r="E876" s="187"/>
      <c r="F876" s="194"/>
      <c r="G876" s="194"/>
      <c r="H876" s="189"/>
      <c r="I876" s="189"/>
      <c r="J876" s="189"/>
      <c r="K876" s="193"/>
      <c r="L876" s="188"/>
      <c r="M876" s="188"/>
      <c r="N876" s="188"/>
    </row>
    <row r="877" spans="1:14" ht="15.75">
      <c r="A877" s="2">
        <v>1</v>
      </c>
      <c r="B877" s="3">
        <v>42894</v>
      </c>
      <c r="C877" s="4" t="s">
        <v>192</v>
      </c>
      <c r="D877" s="4" t="s">
        <v>47</v>
      </c>
      <c r="E877" s="4" t="s">
        <v>23</v>
      </c>
      <c r="F877" s="5">
        <v>450.5</v>
      </c>
      <c r="G877" s="5">
        <v>454</v>
      </c>
      <c r="H877" s="5">
        <v>448.5</v>
      </c>
      <c r="I877" s="5">
        <v>446.5</v>
      </c>
      <c r="J877" s="5">
        <v>444.5</v>
      </c>
      <c r="K877" s="5">
        <v>454</v>
      </c>
      <c r="L877" s="4">
        <v>2000</v>
      </c>
      <c r="M877" s="6">
        <f>IF(D877="BUY",(K877-F877)*(L877),(F877-K877)*(L877))</f>
        <v>-7000</v>
      </c>
      <c r="N877" s="7">
        <f>M877/(L877)/F877%</f>
        <v>-0.7769145394006659</v>
      </c>
    </row>
    <row r="878" spans="1:14" ht="15.75">
      <c r="A878" s="2">
        <v>2</v>
      </c>
      <c r="B878" s="3">
        <v>42894</v>
      </c>
      <c r="C878" s="4" t="s">
        <v>192</v>
      </c>
      <c r="D878" s="4" t="s">
        <v>21</v>
      </c>
      <c r="E878" s="4" t="s">
        <v>66</v>
      </c>
      <c r="F878" s="5">
        <v>130</v>
      </c>
      <c r="G878" s="5">
        <v>128.5</v>
      </c>
      <c r="H878" s="5">
        <v>131</v>
      </c>
      <c r="I878" s="5">
        <v>132</v>
      </c>
      <c r="J878" s="5">
        <v>133</v>
      </c>
      <c r="K878" s="5">
        <v>131</v>
      </c>
      <c r="L878" s="4">
        <v>6000</v>
      </c>
      <c r="M878" s="6">
        <f>IF(D878="BUY",(K878-F878)*(L878),(F878-K878)*(L878))</f>
        <v>6000</v>
      </c>
      <c r="N878" s="7">
        <f>M878/(L878)/F878%</f>
        <v>0.76923076923076916</v>
      </c>
    </row>
    <row r="880" spans="1:14" ht="15.75">
      <c r="A880" s="8" t="s">
        <v>24</v>
      </c>
      <c r="B880" s="9"/>
      <c r="C880" s="10"/>
      <c r="D880" s="11"/>
      <c r="E880" s="12"/>
      <c r="F880" s="12"/>
      <c r="G880" s="13"/>
      <c r="H880" s="12"/>
      <c r="I880" s="12"/>
      <c r="J880" s="12"/>
      <c r="K880" s="14"/>
      <c r="L880" s="15"/>
      <c r="M880" s="1"/>
      <c r="N880" s="16"/>
    </row>
    <row r="881" spans="1:14" ht="15.75">
      <c r="A881" s="8" t="s">
        <v>25</v>
      </c>
      <c r="B881" s="17"/>
      <c r="C881" s="10"/>
      <c r="D881" s="11"/>
      <c r="E881" s="12"/>
      <c r="F881" s="12"/>
      <c r="G881" s="13"/>
      <c r="H881" s="12"/>
      <c r="I881" s="12"/>
      <c r="J881" s="12"/>
      <c r="K881" s="14"/>
      <c r="L881" s="15"/>
      <c r="M881" s="1"/>
      <c r="N881" s="1"/>
    </row>
    <row r="882" spans="1:14" ht="15.75">
      <c r="A882" s="8" t="s">
        <v>25</v>
      </c>
      <c r="B882" s="17"/>
      <c r="C882" s="18"/>
      <c r="D882" s="19"/>
      <c r="E882" s="20"/>
      <c r="F882" s="20"/>
      <c r="G882" s="21"/>
      <c r="H882" s="20"/>
      <c r="I882" s="20"/>
      <c r="J882" s="20"/>
      <c r="K882" s="20"/>
      <c r="L882" s="15"/>
      <c r="M882" s="15"/>
      <c r="N882" s="15"/>
    </row>
    <row r="883" spans="1:14" ht="16.5" thickBot="1">
      <c r="A883" s="18"/>
      <c r="B883" s="17"/>
      <c r="C883" s="20"/>
      <c r="D883" s="20"/>
      <c r="E883" s="20"/>
      <c r="F883" s="22"/>
      <c r="G883" s="23"/>
      <c r="H883" s="24" t="s">
        <v>26</v>
      </c>
      <c r="I883" s="24"/>
      <c r="J883" s="25"/>
      <c r="K883" s="25"/>
      <c r="L883" s="15"/>
      <c r="M883" s="15"/>
      <c r="N883" s="15"/>
    </row>
    <row r="884" spans="1:14" ht="15.75">
      <c r="A884" s="18"/>
      <c r="B884" s="17"/>
      <c r="C884" s="180" t="s">
        <v>27</v>
      </c>
      <c r="D884" s="180"/>
      <c r="E884" s="26">
        <v>2</v>
      </c>
      <c r="F884" s="27">
        <f>F885+F886+F887+F888+F889+F890</f>
        <v>100</v>
      </c>
      <c r="G884" s="20">
        <v>2</v>
      </c>
      <c r="H884" s="28">
        <f>G885/G884%</f>
        <v>50</v>
      </c>
      <c r="I884" s="28"/>
      <c r="J884" s="28"/>
      <c r="K884" s="29"/>
      <c r="L884" s="15"/>
      <c r="M884" s="1"/>
      <c r="N884" s="1"/>
    </row>
    <row r="885" spans="1:14" ht="15.75">
      <c r="A885" s="18"/>
      <c r="B885" s="17"/>
      <c r="C885" s="181" t="s">
        <v>28</v>
      </c>
      <c r="D885" s="181"/>
      <c r="E885" s="30">
        <v>1</v>
      </c>
      <c r="F885" s="31">
        <f>(E885/E884)*100</f>
        <v>50</v>
      </c>
      <c r="G885" s="20">
        <v>1</v>
      </c>
      <c r="H885" s="25"/>
      <c r="I885" s="25"/>
      <c r="J885" s="20"/>
      <c r="K885" s="25"/>
      <c r="L885" s="1"/>
      <c r="M885" s="20" t="s">
        <v>29</v>
      </c>
      <c r="N885" s="20"/>
    </row>
    <row r="886" spans="1:14" ht="15.75">
      <c r="A886" s="32"/>
      <c r="B886" s="17"/>
      <c r="C886" s="181" t="s">
        <v>30</v>
      </c>
      <c r="D886" s="181"/>
      <c r="E886" s="30">
        <v>0</v>
      </c>
      <c r="F886" s="31">
        <f>(E886/E884)*100</f>
        <v>0</v>
      </c>
      <c r="G886" s="33"/>
      <c r="H886" s="20"/>
      <c r="I886" s="20"/>
      <c r="J886" s="20"/>
      <c r="K886" s="25"/>
      <c r="L886" s="15"/>
      <c r="M886" s="18"/>
      <c r="N886" s="18"/>
    </row>
    <row r="887" spans="1:14" ht="15.75">
      <c r="A887" s="32"/>
      <c r="B887" s="17"/>
      <c r="C887" s="181" t="s">
        <v>31</v>
      </c>
      <c r="D887" s="181"/>
      <c r="E887" s="30">
        <v>0</v>
      </c>
      <c r="F887" s="31">
        <f>(E887/E884)*100</f>
        <v>0</v>
      </c>
      <c r="G887" s="33"/>
      <c r="H887" s="20"/>
      <c r="I887" s="20"/>
      <c r="J887" s="20"/>
      <c r="K887" s="25"/>
      <c r="L887" s="15"/>
      <c r="M887" s="15"/>
      <c r="N887" s="15"/>
    </row>
    <row r="888" spans="1:14" ht="15.75">
      <c r="A888" s="32"/>
      <c r="B888" s="17"/>
      <c r="C888" s="181" t="s">
        <v>32</v>
      </c>
      <c r="D888" s="181"/>
      <c r="E888" s="30">
        <v>1</v>
      </c>
      <c r="F888" s="31">
        <f>(E888/E884)*100</f>
        <v>50</v>
      </c>
      <c r="G888" s="33"/>
      <c r="H888" s="20" t="s">
        <v>33</v>
      </c>
      <c r="I888" s="20"/>
      <c r="J888" s="25"/>
      <c r="K888" s="25"/>
      <c r="L888" s="15"/>
      <c r="M888" s="15"/>
      <c r="N888" s="15"/>
    </row>
    <row r="889" spans="1:14" ht="15.75">
      <c r="A889" s="32"/>
      <c r="B889" s="17"/>
      <c r="C889" s="181" t="s">
        <v>34</v>
      </c>
      <c r="D889" s="181"/>
      <c r="E889" s="30">
        <v>0</v>
      </c>
      <c r="F889" s="31">
        <f>(E889/E884)*100</f>
        <v>0</v>
      </c>
      <c r="G889" s="33"/>
      <c r="H889" s="20"/>
      <c r="I889" s="20"/>
      <c r="J889" s="25"/>
      <c r="K889" s="25"/>
      <c r="L889" s="15"/>
      <c r="M889" s="15"/>
      <c r="N889" s="15"/>
    </row>
    <row r="890" spans="1:14" ht="16.5" thickBot="1">
      <c r="A890" s="32"/>
      <c r="B890" s="17"/>
      <c r="C890" s="182" t="s">
        <v>35</v>
      </c>
      <c r="D890" s="182"/>
      <c r="E890" s="34"/>
      <c r="F890" s="35">
        <f>(E890/E884)*100</f>
        <v>0</v>
      </c>
      <c r="G890" s="33"/>
      <c r="H890" s="20"/>
      <c r="I890" s="20"/>
      <c r="J890" s="29"/>
      <c r="K890" s="29"/>
      <c r="L890" s="1"/>
      <c r="M890" s="15"/>
      <c r="N890" s="15"/>
    </row>
    <row r="891" spans="1:14" ht="15.75">
      <c r="A891" s="32"/>
      <c r="B891" s="17"/>
      <c r="C891" s="15"/>
      <c r="D891" s="15"/>
      <c r="E891" s="15"/>
      <c r="F891" s="25"/>
      <c r="G891" s="33"/>
      <c r="H891" s="28"/>
      <c r="I891" s="28"/>
      <c r="J891" s="25"/>
      <c r="K891" s="28"/>
      <c r="L891" s="15"/>
      <c r="M891" s="15"/>
      <c r="N891" s="15"/>
    </row>
    <row r="892" spans="1:14" ht="15.75">
      <c r="A892" s="32"/>
      <c r="B892" s="9"/>
      <c r="C892" s="18"/>
      <c r="D892" s="36"/>
      <c r="E892" s="20"/>
      <c r="F892" s="20"/>
      <c r="G892" s="21"/>
      <c r="H892" s="25"/>
      <c r="I892" s="25"/>
      <c r="J892" s="25"/>
      <c r="K892" s="22"/>
      <c r="L892" s="15"/>
      <c r="M892" s="1"/>
      <c r="N892" s="1"/>
    </row>
    <row r="893" spans="1:14" ht="15.75">
      <c r="A893" s="37" t="s">
        <v>36</v>
      </c>
      <c r="B893" s="9"/>
      <c r="C893" s="10"/>
      <c r="D893" s="10"/>
      <c r="E893" s="12"/>
      <c r="F893" s="12"/>
      <c r="G893" s="13"/>
      <c r="H893" s="38"/>
      <c r="I893" s="38"/>
      <c r="J893" s="38"/>
      <c r="K893" s="12"/>
      <c r="L893" s="15"/>
      <c r="M893" s="36"/>
      <c r="N893" s="36"/>
    </row>
    <row r="894" spans="1:14" ht="15.75">
      <c r="A894" s="11" t="s">
        <v>37</v>
      </c>
      <c r="B894" s="9"/>
      <c r="C894" s="39"/>
      <c r="D894" s="40"/>
      <c r="E894" s="10"/>
      <c r="F894" s="38"/>
      <c r="G894" s="13"/>
      <c r="H894" s="38"/>
      <c r="I894" s="38"/>
      <c r="J894" s="38"/>
      <c r="K894" s="12"/>
      <c r="L894" s="15"/>
      <c r="M894" s="18"/>
      <c r="N894" s="18"/>
    </row>
    <row r="895" spans="1:14" ht="15.75">
      <c r="A895" s="11" t="s">
        <v>38</v>
      </c>
      <c r="B895" s="9"/>
      <c r="C895" s="10"/>
      <c r="D895" s="40"/>
      <c r="E895" s="10"/>
      <c r="F895" s="38"/>
      <c r="G895" s="13"/>
      <c r="H895" s="41"/>
      <c r="I895" s="41"/>
      <c r="J895" s="41"/>
      <c r="K895" s="12"/>
      <c r="L895" s="15"/>
      <c r="M895" s="15"/>
      <c r="N895" s="15"/>
    </row>
    <row r="896" spans="1:14" ht="15.75">
      <c r="A896" s="11" t="s">
        <v>39</v>
      </c>
      <c r="B896" s="39"/>
      <c r="C896" s="10"/>
      <c r="D896" s="40"/>
      <c r="E896" s="10"/>
      <c r="F896" s="38"/>
      <c r="G896" s="42"/>
      <c r="H896" s="41"/>
      <c r="I896" s="41"/>
      <c r="J896" s="41"/>
      <c r="K896" s="12"/>
      <c r="L896" s="15"/>
      <c r="M896" s="15"/>
      <c r="N896" s="15"/>
    </row>
    <row r="897" spans="1:14" ht="15.75">
      <c r="A897" s="11" t="s">
        <v>40</v>
      </c>
      <c r="B897" s="32"/>
      <c r="C897" s="10"/>
      <c r="D897" s="43"/>
      <c r="E897" s="38"/>
      <c r="F897" s="38"/>
      <c r="G897" s="42"/>
      <c r="H897" s="41"/>
      <c r="I897" s="41"/>
      <c r="J897" s="41"/>
      <c r="K897" s="38"/>
      <c r="L897" s="15"/>
      <c r="M897" s="15"/>
      <c r="N897" s="15"/>
    </row>
    <row r="898" spans="1:14">
      <c r="M898" t="s">
        <v>230</v>
      </c>
    </row>
  </sheetData>
  <mergeCells count="594"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C72:D72"/>
    <mergeCell ref="C73:D73"/>
    <mergeCell ref="C74:D74"/>
    <mergeCell ref="C25:D25"/>
    <mergeCell ref="C26:D26"/>
    <mergeCell ref="C27:D27"/>
    <mergeCell ref="C28:D28"/>
    <mergeCell ref="C29:D29"/>
    <mergeCell ref="C30:D30"/>
    <mergeCell ref="C31:D31"/>
    <mergeCell ref="C75:D75"/>
    <mergeCell ref="A37:N39"/>
    <mergeCell ref="A40:N40"/>
    <mergeCell ref="A41:N41"/>
    <mergeCell ref="A42:N42"/>
    <mergeCell ref="A43:N43"/>
    <mergeCell ref="A44:N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C69:D69"/>
    <mergeCell ref="C70:D70"/>
    <mergeCell ref="C71:D71"/>
    <mergeCell ref="C156:D156"/>
    <mergeCell ref="C157:D157"/>
    <mergeCell ref="C158:D158"/>
    <mergeCell ref="C159:D159"/>
    <mergeCell ref="C160:D160"/>
    <mergeCell ref="C161:D161"/>
    <mergeCell ref="A126:N128"/>
    <mergeCell ref="A129:N129"/>
    <mergeCell ref="A130:N130"/>
    <mergeCell ref="A131:N131"/>
    <mergeCell ref="A132:N132"/>
    <mergeCell ref="A133:N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A209:N211"/>
    <mergeCell ref="A212:N212"/>
    <mergeCell ref="A213:N213"/>
    <mergeCell ref="A214:N214"/>
    <mergeCell ref="A215:N215"/>
    <mergeCell ref="A216:N216"/>
    <mergeCell ref="L175:L176"/>
    <mergeCell ref="M175:M176"/>
    <mergeCell ref="N175:N176"/>
    <mergeCell ref="C197:D197"/>
    <mergeCell ref="C198:D198"/>
    <mergeCell ref="C199:D199"/>
    <mergeCell ref="C200:D200"/>
    <mergeCell ref="C201:D201"/>
    <mergeCell ref="C202:D202"/>
    <mergeCell ref="C203:D203"/>
    <mergeCell ref="J217:J218"/>
    <mergeCell ref="K217:K218"/>
    <mergeCell ref="L217:L218"/>
    <mergeCell ref="M217:M218"/>
    <mergeCell ref="N217:N218"/>
    <mergeCell ref="A250:N252"/>
    <mergeCell ref="A253:N253"/>
    <mergeCell ref="A254:N254"/>
    <mergeCell ref="A255:N255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A256:N256"/>
    <mergeCell ref="A257:N257"/>
    <mergeCell ref="C238:D238"/>
    <mergeCell ref="C239:D239"/>
    <mergeCell ref="C240:D240"/>
    <mergeCell ref="C241:D241"/>
    <mergeCell ref="C242:D242"/>
    <mergeCell ref="C243:D243"/>
    <mergeCell ref="C244:D244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C316:D316"/>
    <mergeCell ref="C317:D317"/>
    <mergeCell ref="C318:D318"/>
    <mergeCell ref="C271:D271"/>
    <mergeCell ref="C272:D272"/>
    <mergeCell ref="C273:D273"/>
    <mergeCell ref="C274:D274"/>
    <mergeCell ref="C275:D275"/>
    <mergeCell ref="C276:D276"/>
    <mergeCell ref="C277:D277"/>
    <mergeCell ref="I292:I293"/>
    <mergeCell ref="J292:J293"/>
    <mergeCell ref="K292:K293"/>
    <mergeCell ref="L292:L293"/>
    <mergeCell ref="M292:M293"/>
    <mergeCell ref="N292:N293"/>
    <mergeCell ref="C313:D313"/>
    <mergeCell ref="C314:D314"/>
    <mergeCell ref="C315:D315"/>
    <mergeCell ref="A372:N374"/>
    <mergeCell ref="A375:N375"/>
    <mergeCell ref="A376:N376"/>
    <mergeCell ref="A377:N377"/>
    <mergeCell ref="A378:N378"/>
    <mergeCell ref="A379:N379"/>
    <mergeCell ref="A380:A381"/>
    <mergeCell ref="B380:B381"/>
    <mergeCell ref="C380:C381"/>
    <mergeCell ref="D380:D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A459:N461"/>
    <mergeCell ref="A462:N462"/>
    <mergeCell ref="A463:N463"/>
    <mergeCell ref="A464:N464"/>
    <mergeCell ref="A466:N466"/>
    <mergeCell ref="A467:N467"/>
    <mergeCell ref="L423:L424"/>
    <mergeCell ref="M423:M424"/>
    <mergeCell ref="N423:N424"/>
    <mergeCell ref="C447:D447"/>
    <mergeCell ref="C448:D448"/>
    <mergeCell ref="C449:D449"/>
    <mergeCell ref="C450:D450"/>
    <mergeCell ref="C451:D451"/>
    <mergeCell ref="C452:D452"/>
    <mergeCell ref="C453:D453"/>
    <mergeCell ref="A468:A469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C531:D531"/>
    <mergeCell ref="C532:D532"/>
    <mergeCell ref="C533:D533"/>
    <mergeCell ref="C489:D489"/>
    <mergeCell ref="C490:D490"/>
    <mergeCell ref="C491:D491"/>
    <mergeCell ref="C492:D492"/>
    <mergeCell ref="C493:D493"/>
    <mergeCell ref="C494:D494"/>
    <mergeCell ref="C495:D495"/>
    <mergeCell ref="I511:I512"/>
    <mergeCell ref="J511:J512"/>
    <mergeCell ref="K511:K512"/>
    <mergeCell ref="L511:L512"/>
    <mergeCell ref="M511:M512"/>
    <mergeCell ref="N511:N512"/>
    <mergeCell ref="C528:D528"/>
    <mergeCell ref="C529:D529"/>
    <mergeCell ref="C530:D530"/>
    <mergeCell ref="A582:N584"/>
    <mergeCell ref="A585:N585"/>
    <mergeCell ref="A586:N586"/>
    <mergeCell ref="A587:N587"/>
    <mergeCell ref="A589:N589"/>
    <mergeCell ref="A590:N590"/>
    <mergeCell ref="A591:A592"/>
    <mergeCell ref="B591:B592"/>
    <mergeCell ref="C591:C592"/>
    <mergeCell ref="D591:D592"/>
    <mergeCell ref="E591:E592"/>
    <mergeCell ref="F591:F592"/>
    <mergeCell ref="G591:G592"/>
    <mergeCell ref="H591:H592"/>
    <mergeCell ref="I591:I592"/>
    <mergeCell ref="J591:J592"/>
    <mergeCell ref="K591:K592"/>
    <mergeCell ref="L591:L592"/>
    <mergeCell ref="M591:M592"/>
    <mergeCell ref="N591:N592"/>
    <mergeCell ref="C699:D699"/>
    <mergeCell ref="C700:D700"/>
    <mergeCell ref="C701:D701"/>
    <mergeCell ref="C702:D702"/>
    <mergeCell ref="C703:D703"/>
    <mergeCell ref="C704:D704"/>
    <mergeCell ref="L636:L637"/>
    <mergeCell ref="M636:M637"/>
    <mergeCell ref="N636:N637"/>
    <mergeCell ref="C657:D657"/>
    <mergeCell ref="C658:D658"/>
    <mergeCell ref="C659:D659"/>
    <mergeCell ref="C660:D660"/>
    <mergeCell ref="C661:D661"/>
    <mergeCell ref="C662:D662"/>
    <mergeCell ref="C663:D663"/>
    <mergeCell ref="C737:D737"/>
    <mergeCell ref="C738:D738"/>
    <mergeCell ref="C739:D739"/>
    <mergeCell ref="C705:D705"/>
    <mergeCell ref="A670:N672"/>
    <mergeCell ref="A673:N673"/>
    <mergeCell ref="A674:N674"/>
    <mergeCell ref="A675:N675"/>
    <mergeCell ref="A677:N677"/>
    <mergeCell ref="A678:N678"/>
    <mergeCell ref="A679:A680"/>
    <mergeCell ref="B679:B680"/>
    <mergeCell ref="C679:C680"/>
    <mergeCell ref="D679:D680"/>
    <mergeCell ref="E679:E680"/>
    <mergeCell ref="F679:F680"/>
    <mergeCell ref="G679:G680"/>
    <mergeCell ref="H679:H680"/>
    <mergeCell ref="I679:I680"/>
    <mergeCell ref="J679:J680"/>
    <mergeCell ref="K679:K680"/>
    <mergeCell ref="L679:L680"/>
    <mergeCell ref="M679:M680"/>
    <mergeCell ref="N679:N680"/>
    <mergeCell ref="C755:C756"/>
    <mergeCell ref="D755:D756"/>
    <mergeCell ref="E755:E756"/>
    <mergeCell ref="F755:F756"/>
    <mergeCell ref="G755:G756"/>
    <mergeCell ref="H755:H756"/>
    <mergeCell ref="I755:I756"/>
    <mergeCell ref="J755:J756"/>
    <mergeCell ref="K755:K756"/>
    <mergeCell ref="A873:N873"/>
    <mergeCell ref="A874:N874"/>
    <mergeCell ref="C852:D852"/>
    <mergeCell ref="C853:D853"/>
    <mergeCell ref="C854:D854"/>
    <mergeCell ref="C855:D855"/>
    <mergeCell ref="A866:N868"/>
    <mergeCell ref="C889:D889"/>
    <mergeCell ref="C890:D890"/>
    <mergeCell ref="C884:D884"/>
    <mergeCell ref="C885:D885"/>
    <mergeCell ref="C886:D886"/>
    <mergeCell ref="C887:D887"/>
    <mergeCell ref="C888:D888"/>
    <mergeCell ref="K875:K876"/>
    <mergeCell ref="L875:L876"/>
    <mergeCell ref="F875:F876"/>
    <mergeCell ref="G875:G876"/>
    <mergeCell ref="H875:H876"/>
    <mergeCell ref="I875:I876"/>
    <mergeCell ref="J875:J876"/>
    <mergeCell ref="C875:C876"/>
    <mergeCell ref="D875:D876"/>
    <mergeCell ref="E875:E876"/>
    <mergeCell ref="M875:M876"/>
    <mergeCell ref="N875:N876"/>
    <mergeCell ref="A875:A876"/>
    <mergeCell ref="B875:B876"/>
    <mergeCell ref="C851:D851"/>
    <mergeCell ref="A826:N826"/>
    <mergeCell ref="A828:N828"/>
    <mergeCell ref="A829:N829"/>
    <mergeCell ref="A830:A831"/>
    <mergeCell ref="B830:B831"/>
    <mergeCell ref="C830:C831"/>
    <mergeCell ref="D830:D831"/>
    <mergeCell ref="E830:E831"/>
    <mergeCell ref="F830:F831"/>
    <mergeCell ref="G830:G831"/>
    <mergeCell ref="H830:H831"/>
    <mergeCell ref="I830:I831"/>
    <mergeCell ref="J830:J831"/>
    <mergeCell ref="K830:K831"/>
    <mergeCell ref="L830:L831"/>
    <mergeCell ref="M830:M831"/>
    <mergeCell ref="A869:N869"/>
    <mergeCell ref="A870:N870"/>
    <mergeCell ref="A871:N871"/>
    <mergeCell ref="A825:N825"/>
    <mergeCell ref="C808:D808"/>
    <mergeCell ref="C809:D809"/>
    <mergeCell ref="C810:D810"/>
    <mergeCell ref="C811:D811"/>
    <mergeCell ref="C812:D812"/>
    <mergeCell ref="N830:N831"/>
    <mergeCell ref="C849:D849"/>
    <mergeCell ref="C850:D850"/>
    <mergeCell ref="J793:J794"/>
    <mergeCell ref="K793:K794"/>
    <mergeCell ref="L793:L794"/>
    <mergeCell ref="M793:M794"/>
    <mergeCell ref="N793:N794"/>
    <mergeCell ref="C813:D813"/>
    <mergeCell ref="C814:D814"/>
    <mergeCell ref="A821:N823"/>
    <mergeCell ref="A824:N824"/>
    <mergeCell ref="A793:A794"/>
    <mergeCell ref="B793:B794"/>
    <mergeCell ref="C793:C794"/>
    <mergeCell ref="D793:D794"/>
    <mergeCell ref="E793:E794"/>
    <mergeCell ref="F793:F794"/>
    <mergeCell ref="G793:G794"/>
    <mergeCell ref="H793:H794"/>
    <mergeCell ref="I793:I794"/>
    <mergeCell ref="A784:N786"/>
    <mergeCell ref="A787:N787"/>
    <mergeCell ref="A788:N788"/>
    <mergeCell ref="A789:N789"/>
    <mergeCell ref="A791:N791"/>
    <mergeCell ref="A792:N792"/>
    <mergeCell ref="A746:N748"/>
    <mergeCell ref="A749:N749"/>
    <mergeCell ref="A750:N750"/>
    <mergeCell ref="A751:N751"/>
    <mergeCell ref="A753:N753"/>
    <mergeCell ref="C776:D776"/>
    <mergeCell ref="C777:D777"/>
    <mergeCell ref="C771:D771"/>
    <mergeCell ref="C772:D772"/>
    <mergeCell ref="C773:D773"/>
    <mergeCell ref="C774:D774"/>
    <mergeCell ref="C775:D775"/>
    <mergeCell ref="A754:N754"/>
    <mergeCell ref="A755:A756"/>
    <mergeCell ref="B755:B756"/>
    <mergeCell ref="L755:L756"/>
    <mergeCell ref="M755:M756"/>
    <mergeCell ref="N755:N756"/>
    <mergeCell ref="C740:D740"/>
    <mergeCell ref="A711:N713"/>
    <mergeCell ref="A714:N714"/>
    <mergeCell ref="A715:N715"/>
    <mergeCell ref="A716:N716"/>
    <mergeCell ref="A718:N718"/>
    <mergeCell ref="A719:N719"/>
    <mergeCell ref="A720:A721"/>
    <mergeCell ref="B720:B721"/>
    <mergeCell ref="C720:C721"/>
    <mergeCell ref="D720:D721"/>
    <mergeCell ref="E720:E721"/>
    <mergeCell ref="F720:F721"/>
    <mergeCell ref="G720:G721"/>
    <mergeCell ref="H720:H721"/>
    <mergeCell ref="I720:I721"/>
    <mergeCell ref="J720:J721"/>
    <mergeCell ref="K720:K721"/>
    <mergeCell ref="L720:L721"/>
    <mergeCell ref="M720:M721"/>
    <mergeCell ref="N720:N721"/>
    <mergeCell ref="C734:D734"/>
    <mergeCell ref="C735:D735"/>
    <mergeCell ref="C736:D736"/>
    <mergeCell ref="A627:N629"/>
    <mergeCell ref="A630:N630"/>
    <mergeCell ref="A631:N631"/>
    <mergeCell ref="A632:N632"/>
    <mergeCell ref="A634:N634"/>
    <mergeCell ref="C615:D615"/>
    <mergeCell ref="C616:D616"/>
    <mergeCell ref="C617:D617"/>
    <mergeCell ref="C618:D618"/>
    <mergeCell ref="C619:D619"/>
    <mergeCell ref="C620:D620"/>
    <mergeCell ref="C621:D621"/>
    <mergeCell ref="A635:N635"/>
    <mergeCell ref="A636:A637"/>
    <mergeCell ref="B636:B637"/>
    <mergeCell ref="C636:C637"/>
    <mergeCell ref="D636:D637"/>
    <mergeCell ref="E636:E637"/>
    <mergeCell ref="F636:F637"/>
    <mergeCell ref="G636:G637"/>
    <mergeCell ref="H636:H637"/>
    <mergeCell ref="I636:I637"/>
    <mergeCell ref="J636:J637"/>
    <mergeCell ref="K636:K637"/>
    <mergeCell ref="C575:D575"/>
    <mergeCell ref="A541:N543"/>
    <mergeCell ref="A544:N544"/>
    <mergeCell ref="A545:N545"/>
    <mergeCell ref="A546:N546"/>
    <mergeCell ref="A548:N548"/>
    <mergeCell ref="A549:N549"/>
    <mergeCell ref="A550:A551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K550:K551"/>
    <mergeCell ref="L550:L551"/>
    <mergeCell ref="M550:M551"/>
    <mergeCell ref="N550:N551"/>
    <mergeCell ref="C569:D569"/>
    <mergeCell ref="C570:D570"/>
    <mergeCell ref="C571:D571"/>
    <mergeCell ref="C572:D572"/>
    <mergeCell ref="C573:D573"/>
    <mergeCell ref="C574:D574"/>
    <mergeCell ref="C534:D534"/>
    <mergeCell ref="A502:N504"/>
    <mergeCell ref="A505:N505"/>
    <mergeCell ref="A506:N506"/>
    <mergeCell ref="A507:N507"/>
    <mergeCell ref="A509:N509"/>
    <mergeCell ref="A510:N510"/>
    <mergeCell ref="A511:A512"/>
    <mergeCell ref="B511:B512"/>
    <mergeCell ref="C511:C512"/>
    <mergeCell ref="D511:D512"/>
    <mergeCell ref="E511:E512"/>
    <mergeCell ref="F511:F512"/>
    <mergeCell ref="G511:G512"/>
    <mergeCell ref="H511:H512"/>
    <mergeCell ref="A415:N417"/>
    <mergeCell ref="A418:N418"/>
    <mergeCell ref="A419:N419"/>
    <mergeCell ref="A420:N420"/>
    <mergeCell ref="A421:N421"/>
    <mergeCell ref="C402:D402"/>
    <mergeCell ref="C403:D403"/>
    <mergeCell ref="C404:D404"/>
    <mergeCell ref="C405:D405"/>
    <mergeCell ref="C406:D406"/>
    <mergeCell ref="C407:D407"/>
    <mergeCell ref="C408:D408"/>
    <mergeCell ref="A422:N422"/>
    <mergeCell ref="A423:A424"/>
    <mergeCell ref="B423:B424"/>
    <mergeCell ref="C423:C424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C365:D365"/>
    <mergeCell ref="A326:N328"/>
    <mergeCell ref="A329:N329"/>
    <mergeCell ref="A330:N330"/>
    <mergeCell ref="A331:N331"/>
    <mergeCell ref="A332:N332"/>
    <mergeCell ref="A333:N333"/>
    <mergeCell ref="A334:A335"/>
    <mergeCell ref="B334:B335"/>
    <mergeCell ref="C334:C335"/>
    <mergeCell ref="D334:D335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C359:D359"/>
    <mergeCell ref="C360:D360"/>
    <mergeCell ref="C361:D361"/>
    <mergeCell ref="C362:D362"/>
    <mergeCell ref="C363:D363"/>
    <mergeCell ref="C364:D364"/>
    <mergeCell ref="C319:D319"/>
    <mergeCell ref="A284:N286"/>
    <mergeCell ref="A287:N287"/>
    <mergeCell ref="A288:N288"/>
    <mergeCell ref="A289:N289"/>
    <mergeCell ref="A290:N290"/>
    <mergeCell ref="A291:N291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L89:L90"/>
    <mergeCell ref="M89:M90"/>
    <mergeCell ref="N89:N90"/>
    <mergeCell ref="A174:N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34:L135"/>
    <mergeCell ref="M134:M135"/>
    <mergeCell ref="N134:N135"/>
    <mergeCell ref="A167:N169"/>
    <mergeCell ref="A170:N170"/>
    <mergeCell ref="A171:N171"/>
    <mergeCell ref="A172:N172"/>
    <mergeCell ref="A173:N173"/>
    <mergeCell ref="C155:D155"/>
    <mergeCell ref="C114:D114"/>
    <mergeCell ref="C115:D115"/>
    <mergeCell ref="C116:D116"/>
    <mergeCell ref="C117:D117"/>
    <mergeCell ref="C118:D118"/>
    <mergeCell ref="C119:D119"/>
    <mergeCell ref="C120:D120"/>
    <mergeCell ref="A81:N83"/>
    <mergeCell ref="A84:N84"/>
    <mergeCell ref="A85:N85"/>
    <mergeCell ref="A86:N86"/>
    <mergeCell ref="A87:N87"/>
    <mergeCell ref="A88:N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</mergeCells>
  <conditionalFormatting sqref="N804 N795:N802 N845 N877:N878 N832:N843 N767 N730 N757:N765 N722:N728 N695 N681:N693 N638:N653 N611 N593:N609 N552:N563 N565 N513:N524 N470:N485 N443 N425:N441 N382:N398 N336:N355 N294:N309 N260:N267 N219:N234 N177:N193 N136:N151 N91:N110 N47:N65 N12:N21">
    <cfRule type="cellIs" dxfId="7" priority="130" operator="lessThan">
      <formula>0</formula>
    </cfRule>
    <cfRule type="cellIs" dxfId="6" priority="131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0"/>
  <sheetViews>
    <sheetView zoomScale="115" zoomScaleNormal="115" workbookViewId="0">
      <selection activeCell="O24" sqref="O24:O26"/>
    </sheetView>
  </sheetViews>
  <sheetFormatPr defaultRowHeight="12.75"/>
  <cols>
    <col min="1" max="1" width="8.5703125" style="56" customWidth="1"/>
    <col min="2" max="2" width="13.28515625" style="56" customWidth="1"/>
    <col min="3" max="3" width="16.5703125" style="56" customWidth="1"/>
    <col min="4" max="4" width="10.140625" style="56" customWidth="1"/>
    <col min="5" max="5" width="31.5703125" style="56" customWidth="1"/>
    <col min="6" max="6" width="11.5703125" style="56" customWidth="1"/>
    <col min="7" max="7" width="10.28515625" style="56" customWidth="1"/>
    <col min="8" max="8" width="11" style="56" customWidth="1"/>
    <col min="9" max="9" width="10.7109375" style="56" customWidth="1"/>
    <col min="10" max="10" width="10" style="56" customWidth="1"/>
    <col min="11" max="11" width="12.5703125" style="56" customWidth="1"/>
    <col min="12" max="12" width="6.5703125" style="56"/>
    <col min="13" max="13" width="12.85546875" style="56" customWidth="1"/>
    <col min="14" max="1024" width="8.5703125" style="56"/>
    <col min="1025" max="16384" width="9.140625" style="56"/>
  </cols>
  <sheetData>
    <row r="1" spans="1:14" ht="13.5" thickBot="1"/>
    <row r="2" spans="1:14">
      <c r="A2" s="195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7"/>
    </row>
    <row r="3" spans="1:14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00"/>
    </row>
    <row r="4" spans="1:14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1:14" ht="15">
      <c r="A5" s="201" t="s">
        <v>389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3"/>
    </row>
    <row r="6" spans="1:14" ht="15">
      <c r="A6" s="201" t="s">
        <v>390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3"/>
    </row>
    <row r="7" spans="1:14" ht="13.5" thickBot="1">
      <c r="A7" s="204" t="s">
        <v>3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6"/>
    </row>
    <row r="8" spans="1:14">
      <c r="A8" s="207" t="s">
        <v>426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</row>
    <row r="9" spans="1:14">
      <c r="A9" s="210" t="s">
        <v>5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2"/>
    </row>
    <row r="10" spans="1:14">
      <c r="A10" s="213" t="s">
        <v>6</v>
      </c>
      <c r="B10" s="215" t="s">
        <v>7</v>
      </c>
      <c r="C10" s="215" t="s">
        <v>8</v>
      </c>
      <c r="D10" s="213" t="s">
        <v>9</v>
      </c>
      <c r="E10" s="213" t="s">
        <v>10</v>
      </c>
      <c r="F10" s="215" t="s">
        <v>11</v>
      </c>
      <c r="G10" s="215" t="s">
        <v>12</v>
      </c>
      <c r="H10" s="215" t="s">
        <v>13</v>
      </c>
      <c r="I10" s="215" t="s">
        <v>14</v>
      </c>
      <c r="J10" s="215" t="s">
        <v>15</v>
      </c>
      <c r="K10" s="217" t="s">
        <v>16</v>
      </c>
      <c r="L10" s="215" t="s">
        <v>17</v>
      </c>
      <c r="M10" s="215" t="s">
        <v>18</v>
      </c>
      <c r="N10" s="215" t="s">
        <v>19</v>
      </c>
    </row>
    <row r="11" spans="1:14">
      <c r="A11" s="214"/>
      <c r="B11" s="216"/>
      <c r="C11" s="216"/>
      <c r="D11" s="214"/>
      <c r="E11" s="214"/>
      <c r="F11" s="216"/>
      <c r="G11" s="216"/>
      <c r="H11" s="216"/>
      <c r="I11" s="216"/>
      <c r="J11" s="216"/>
      <c r="K11" s="218"/>
      <c r="L11" s="216"/>
      <c r="M11" s="216"/>
      <c r="N11" s="216"/>
    </row>
    <row r="12" spans="1:14">
      <c r="A12" s="57">
        <v>1</v>
      </c>
      <c r="B12" s="58">
        <v>43538</v>
      </c>
      <c r="C12" s="59" t="s">
        <v>78</v>
      </c>
      <c r="D12" s="57" t="s">
        <v>21</v>
      </c>
      <c r="E12" s="57" t="s">
        <v>48</v>
      </c>
      <c r="F12" s="57">
        <v>136</v>
      </c>
      <c r="G12" s="57">
        <v>134.80000000000001</v>
      </c>
      <c r="H12" s="57">
        <v>136.6</v>
      </c>
      <c r="I12" s="57">
        <v>137.19999999999999</v>
      </c>
      <c r="J12" s="57">
        <v>137.80000000000001</v>
      </c>
      <c r="K12" s="57">
        <v>137.80000000000001</v>
      </c>
      <c r="L12" s="57">
        <v>6000</v>
      </c>
      <c r="M12" s="60">
        <f t="shared" ref="M12" si="0">IF(D12="BUY",(K12-F12)*(L12),(F12-K12)*(L12))</f>
        <v>10800.000000000069</v>
      </c>
      <c r="N12" s="61">
        <f t="shared" ref="N12" si="1">M12/(L12)/F12%</f>
        <v>1.3235294117647143</v>
      </c>
    </row>
    <row r="13" spans="1:14">
      <c r="A13" s="57">
        <v>2</v>
      </c>
      <c r="B13" s="58">
        <v>43535</v>
      </c>
      <c r="C13" s="59" t="s">
        <v>78</v>
      </c>
      <c r="D13" s="57" t="s">
        <v>21</v>
      </c>
      <c r="E13" s="57" t="s">
        <v>23</v>
      </c>
      <c r="F13" s="57">
        <v>627</v>
      </c>
      <c r="G13" s="57">
        <v>619</v>
      </c>
      <c r="H13" s="57">
        <v>631</v>
      </c>
      <c r="I13" s="57">
        <v>635</v>
      </c>
      <c r="J13" s="57">
        <v>639</v>
      </c>
      <c r="K13" s="57">
        <v>619</v>
      </c>
      <c r="L13" s="57">
        <v>1000</v>
      </c>
      <c r="M13" s="60">
        <f t="shared" ref="M13" si="2">IF(D13="BUY",(K13-F13)*(L13),(F13-K13)*(L13))</f>
        <v>-8000</v>
      </c>
      <c r="N13" s="61">
        <f t="shared" ref="N13" si="3">M13/(L13)/F13%</f>
        <v>-1.2759170653907497</v>
      </c>
    </row>
    <row r="14" spans="1:14">
      <c r="A14" s="57">
        <v>3</v>
      </c>
      <c r="B14" s="58">
        <v>43530</v>
      </c>
      <c r="C14" s="59" t="s">
        <v>78</v>
      </c>
      <c r="D14" s="57" t="s">
        <v>21</v>
      </c>
      <c r="E14" s="57" t="s">
        <v>71</v>
      </c>
      <c r="F14" s="57">
        <v>2780</v>
      </c>
      <c r="G14" s="57">
        <v>2755</v>
      </c>
      <c r="H14" s="57">
        <v>2795</v>
      </c>
      <c r="I14" s="57">
        <v>2810</v>
      </c>
      <c r="J14" s="57">
        <v>2835</v>
      </c>
      <c r="K14" s="57">
        <v>2755</v>
      </c>
      <c r="L14" s="57">
        <v>250</v>
      </c>
      <c r="M14" s="60">
        <f t="shared" ref="M14" si="4">IF(D14="BUY",(K14-F14)*(L14),(F14-K14)*(L14))</f>
        <v>-6250</v>
      </c>
      <c r="N14" s="61">
        <f t="shared" ref="N14" si="5">M14/(L14)/F14%</f>
        <v>-0.89928057553956831</v>
      </c>
    </row>
    <row r="15" spans="1:14">
      <c r="A15" s="57">
        <v>4</v>
      </c>
      <c r="B15" s="58">
        <v>43529</v>
      </c>
      <c r="C15" s="59" t="s">
        <v>78</v>
      </c>
      <c r="D15" s="57" t="s">
        <v>21</v>
      </c>
      <c r="E15" s="57" t="s">
        <v>263</v>
      </c>
      <c r="F15" s="57">
        <v>716</v>
      </c>
      <c r="G15" s="57">
        <v>709.5</v>
      </c>
      <c r="H15" s="57">
        <v>720</v>
      </c>
      <c r="I15" s="57">
        <v>723.5</v>
      </c>
      <c r="J15" s="57">
        <v>727</v>
      </c>
      <c r="K15" s="57">
        <v>727</v>
      </c>
      <c r="L15" s="57">
        <v>1100</v>
      </c>
      <c r="M15" s="60">
        <f t="shared" ref="M15:M16" si="6">IF(D15="BUY",(K15-F15)*(L15),(F15-K15)*(L15))</f>
        <v>12100</v>
      </c>
      <c r="N15" s="61">
        <f t="shared" ref="N15:N16" si="7">M15/(L15)/F15%</f>
        <v>1.5363128491620111</v>
      </c>
    </row>
    <row r="16" spans="1:14">
      <c r="A16" s="57">
        <v>5</v>
      </c>
      <c r="B16" s="58">
        <v>43525</v>
      </c>
      <c r="C16" s="59" t="s">
        <v>78</v>
      </c>
      <c r="D16" s="57" t="s">
        <v>21</v>
      </c>
      <c r="E16" s="57" t="s">
        <v>259</v>
      </c>
      <c r="F16" s="57">
        <v>41.4</v>
      </c>
      <c r="G16" s="57">
        <v>40.4</v>
      </c>
      <c r="H16" s="57">
        <v>41.9</v>
      </c>
      <c r="I16" s="57">
        <v>42.4</v>
      </c>
      <c r="J16" s="57">
        <v>42.9</v>
      </c>
      <c r="K16" s="57">
        <v>41.9</v>
      </c>
      <c r="L16" s="57">
        <v>8000</v>
      </c>
      <c r="M16" s="60">
        <f t="shared" si="6"/>
        <v>4000</v>
      </c>
      <c r="N16" s="61">
        <f t="shared" si="7"/>
        <v>1.2077294685990339</v>
      </c>
    </row>
    <row r="17" spans="1:14">
      <c r="A17" s="62" t="s">
        <v>25</v>
      </c>
      <c r="B17" s="63"/>
      <c r="C17" s="64"/>
      <c r="D17" s="65"/>
      <c r="E17" s="14"/>
      <c r="F17" s="14"/>
      <c r="G17" s="66"/>
      <c r="H17" s="14"/>
      <c r="I17" s="14"/>
      <c r="J17" s="14"/>
      <c r="K17" s="14"/>
      <c r="M17" s="67"/>
    </row>
    <row r="18" spans="1:14">
      <c r="A18" s="62" t="s">
        <v>25</v>
      </c>
      <c r="B18" s="63"/>
      <c r="C18" s="64"/>
      <c r="D18" s="65"/>
      <c r="E18" s="14"/>
      <c r="F18" s="14"/>
      <c r="G18" s="66"/>
      <c r="H18" s="14"/>
      <c r="I18" s="14"/>
      <c r="J18" s="14"/>
      <c r="K18" s="14"/>
    </row>
    <row r="19" spans="1:14" ht="13.5" thickBot="1">
      <c r="A19" s="64"/>
      <c r="B19" s="63"/>
      <c r="C19" s="14"/>
      <c r="D19" s="14"/>
      <c r="E19" s="14"/>
      <c r="F19" s="69"/>
      <c r="G19" s="70"/>
      <c r="H19" s="71" t="s">
        <v>26</v>
      </c>
      <c r="I19" s="71"/>
      <c r="J19" s="72"/>
      <c r="K19" s="72"/>
    </row>
    <row r="20" spans="1:14">
      <c r="A20" s="64"/>
      <c r="B20" s="63"/>
      <c r="C20" s="221" t="s">
        <v>27</v>
      </c>
      <c r="D20" s="222"/>
      <c r="E20" s="73">
        <v>5</v>
      </c>
      <c r="F20" s="74">
        <f>F21+F22+F23+F24+F25+F26</f>
        <v>100</v>
      </c>
      <c r="G20" s="14">
        <v>5</v>
      </c>
      <c r="H20" s="75">
        <f>G21/G20%</f>
        <v>60</v>
      </c>
      <c r="I20" s="75"/>
      <c r="J20" s="75"/>
      <c r="K20" s="76"/>
    </row>
    <row r="21" spans="1:14">
      <c r="A21" s="64"/>
      <c r="B21" s="63"/>
      <c r="C21" s="219" t="s">
        <v>28</v>
      </c>
      <c r="D21" s="220"/>
      <c r="E21" s="77">
        <v>3</v>
      </c>
      <c r="F21" s="78">
        <f>(E21/E20)*100</f>
        <v>60</v>
      </c>
      <c r="G21" s="14">
        <v>3</v>
      </c>
      <c r="H21" s="72"/>
      <c r="I21" s="72"/>
      <c r="J21" s="14"/>
      <c r="K21" s="72"/>
    </row>
    <row r="22" spans="1:14">
      <c r="A22" s="79"/>
      <c r="B22" s="63"/>
      <c r="C22" s="219" t="s">
        <v>30</v>
      </c>
      <c r="D22" s="220"/>
      <c r="E22" s="77">
        <v>0</v>
      </c>
      <c r="F22" s="78">
        <f>(E22/E20)*100</f>
        <v>0</v>
      </c>
      <c r="G22" s="80"/>
      <c r="H22" s="14"/>
      <c r="I22" s="14"/>
      <c r="J22" s="14"/>
      <c r="K22" s="72"/>
      <c r="M22" s="67"/>
    </row>
    <row r="23" spans="1:14">
      <c r="A23" s="79"/>
      <c r="B23" s="63"/>
      <c r="C23" s="219" t="s">
        <v>31</v>
      </c>
      <c r="D23" s="220"/>
      <c r="E23" s="77">
        <v>0</v>
      </c>
      <c r="F23" s="78">
        <f>(E23/E20)*100</f>
        <v>0</v>
      </c>
      <c r="G23" s="80"/>
      <c r="H23" s="14"/>
      <c r="I23" s="14"/>
      <c r="J23" s="14"/>
      <c r="K23" s="72"/>
    </row>
    <row r="24" spans="1:14">
      <c r="A24" s="79"/>
      <c r="B24" s="63"/>
      <c r="C24" s="219" t="s">
        <v>32</v>
      </c>
      <c r="D24" s="220"/>
      <c r="E24" s="77">
        <v>2</v>
      </c>
      <c r="F24" s="78">
        <f>(E24/E20)*100</f>
        <v>40</v>
      </c>
      <c r="G24" s="80"/>
      <c r="H24" s="14" t="s">
        <v>33</v>
      </c>
      <c r="I24" s="14"/>
      <c r="J24" s="72"/>
      <c r="K24" s="72"/>
    </row>
    <row r="25" spans="1:14">
      <c r="A25" s="79"/>
      <c r="B25" s="63"/>
      <c r="C25" s="219" t="s">
        <v>34</v>
      </c>
      <c r="D25" s="220"/>
      <c r="E25" s="77">
        <v>0</v>
      </c>
      <c r="F25" s="78">
        <f>(E25/E20)*100</f>
        <v>0</v>
      </c>
      <c r="G25" s="80"/>
      <c r="H25" s="14"/>
      <c r="I25" s="14"/>
      <c r="J25" s="72"/>
      <c r="K25" s="72"/>
    </row>
    <row r="26" spans="1:14" ht="13.5" thickBot="1">
      <c r="A26" s="79"/>
      <c r="B26" s="63"/>
      <c r="C26" s="223" t="s">
        <v>35</v>
      </c>
      <c r="D26" s="224"/>
      <c r="E26" s="81"/>
      <c r="F26" s="82">
        <f>(E26/E20)*100</f>
        <v>0</v>
      </c>
      <c r="G26" s="80"/>
      <c r="H26" s="14"/>
      <c r="I26" s="14"/>
      <c r="J26" s="76"/>
      <c r="K26" s="76"/>
      <c r="L26" s="67"/>
    </row>
    <row r="27" spans="1:14">
      <c r="A27" s="83" t="s">
        <v>36</v>
      </c>
      <c r="B27" s="63"/>
      <c r="C27" s="64"/>
      <c r="D27" s="64"/>
      <c r="E27" s="14"/>
      <c r="F27" s="14"/>
      <c r="G27" s="66"/>
      <c r="H27" s="84"/>
      <c r="I27" s="84"/>
      <c r="J27" s="84"/>
      <c r="K27" s="14"/>
    </row>
    <row r="28" spans="1:14">
      <c r="A28" s="65" t="s">
        <v>37</v>
      </c>
      <c r="B28" s="63"/>
      <c r="C28" s="86"/>
      <c r="D28" s="87"/>
      <c r="E28" s="64"/>
      <c r="F28" s="84"/>
      <c r="G28" s="66"/>
      <c r="H28" s="84"/>
      <c r="I28" s="84"/>
      <c r="J28" s="84"/>
      <c r="K28" s="14"/>
    </row>
    <row r="29" spans="1:14" ht="12" customHeight="1">
      <c r="A29" s="65" t="s">
        <v>38</v>
      </c>
      <c r="B29" s="63"/>
      <c r="C29" s="64"/>
      <c r="D29" s="87"/>
      <c r="E29" s="64"/>
      <c r="F29" s="84"/>
      <c r="G29" s="66"/>
      <c r="H29" s="72"/>
      <c r="I29" s="72"/>
      <c r="J29" s="72"/>
      <c r="K29" s="14"/>
      <c r="N29" s="85"/>
    </row>
    <row r="30" spans="1:14" ht="12" customHeight="1">
      <c r="A30" s="65" t="s">
        <v>39</v>
      </c>
      <c r="B30" s="86"/>
      <c r="C30" s="64"/>
      <c r="D30" s="87"/>
      <c r="E30" s="64"/>
      <c r="F30" s="84"/>
      <c r="G30" s="70"/>
      <c r="H30" s="72"/>
      <c r="I30" s="72"/>
      <c r="J30" s="72"/>
      <c r="K30" s="14"/>
      <c r="N30" s="64"/>
    </row>
    <row r="31" spans="1:14" ht="13.5" thickBot="1">
      <c r="A31" s="65" t="s">
        <v>40</v>
      </c>
      <c r="B31" s="79"/>
      <c r="C31" s="64"/>
      <c r="D31" s="88"/>
      <c r="E31" s="84"/>
      <c r="F31" s="84"/>
      <c r="G31" s="70"/>
      <c r="H31" s="72"/>
      <c r="I31" s="72"/>
      <c r="J31" s="72"/>
      <c r="K31" s="84"/>
    </row>
    <row r="32" spans="1:14">
      <c r="A32" s="195" t="s">
        <v>0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7"/>
    </row>
    <row r="33" spans="1:14">
      <c r="A33" s="198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200"/>
    </row>
    <row r="34" spans="1:14">
      <c r="A34" s="198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200"/>
    </row>
    <row r="35" spans="1:14" ht="15">
      <c r="A35" s="201" t="s">
        <v>389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3"/>
    </row>
    <row r="36" spans="1:14" ht="15">
      <c r="A36" s="201" t="s">
        <v>390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3"/>
    </row>
    <row r="37" spans="1:14" ht="13.5" thickBot="1">
      <c r="A37" s="204" t="s">
        <v>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6"/>
    </row>
    <row r="38" spans="1:14">
      <c r="A38" s="207" t="s">
        <v>419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9"/>
    </row>
    <row r="39" spans="1:14">
      <c r="A39" s="210" t="s">
        <v>5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2"/>
    </row>
    <row r="40" spans="1:14">
      <c r="A40" s="213" t="s">
        <v>6</v>
      </c>
      <c r="B40" s="215" t="s">
        <v>7</v>
      </c>
      <c r="C40" s="215" t="s">
        <v>8</v>
      </c>
      <c r="D40" s="213" t="s">
        <v>9</v>
      </c>
      <c r="E40" s="213" t="s">
        <v>10</v>
      </c>
      <c r="F40" s="215" t="s">
        <v>11</v>
      </c>
      <c r="G40" s="215" t="s">
        <v>12</v>
      </c>
      <c r="H40" s="215" t="s">
        <v>13</v>
      </c>
      <c r="I40" s="215" t="s">
        <v>14</v>
      </c>
      <c r="J40" s="215" t="s">
        <v>15</v>
      </c>
      <c r="K40" s="217" t="s">
        <v>16</v>
      </c>
      <c r="L40" s="215" t="s">
        <v>17</v>
      </c>
      <c r="M40" s="215" t="s">
        <v>18</v>
      </c>
      <c r="N40" s="215" t="s">
        <v>19</v>
      </c>
    </row>
    <row r="41" spans="1:14">
      <c r="A41" s="214"/>
      <c r="B41" s="216"/>
      <c r="C41" s="216"/>
      <c r="D41" s="214"/>
      <c r="E41" s="214"/>
      <c r="F41" s="216"/>
      <c r="G41" s="216"/>
      <c r="H41" s="216"/>
      <c r="I41" s="216"/>
      <c r="J41" s="216"/>
      <c r="K41" s="218"/>
      <c r="L41" s="216"/>
      <c r="M41" s="216"/>
      <c r="N41" s="216"/>
    </row>
    <row r="42" spans="1:14" ht="14.25" customHeight="1">
      <c r="A42" s="57">
        <v>1</v>
      </c>
      <c r="B42" s="58">
        <v>43524</v>
      </c>
      <c r="C42" s="59" t="s">
        <v>339</v>
      </c>
      <c r="D42" s="57" t="s">
        <v>21</v>
      </c>
      <c r="E42" s="57" t="s">
        <v>269</v>
      </c>
      <c r="F42" s="57">
        <v>479</v>
      </c>
      <c r="G42" s="57">
        <v>471</v>
      </c>
      <c r="H42" s="57">
        <v>484</v>
      </c>
      <c r="I42" s="57">
        <v>488</v>
      </c>
      <c r="J42" s="57">
        <v>492</v>
      </c>
      <c r="K42" s="57" t="s">
        <v>421</v>
      </c>
      <c r="L42" s="57">
        <v>1000</v>
      </c>
      <c r="M42" s="60">
        <v>0</v>
      </c>
      <c r="N42" s="61">
        <v>0</v>
      </c>
    </row>
    <row r="43" spans="1:14" ht="14.25" customHeight="1">
      <c r="A43" s="57">
        <v>1</v>
      </c>
      <c r="B43" s="58">
        <v>43521</v>
      </c>
      <c r="C43" s="59" t="s">
        <v>339</v>
      </c>
      <c r="D43" s="57" t="s">
        <v>21</v>
      </c>
      <c r="E43" s="57" t="s">
        <v>115</v>
      </c>
      <c r="F43" s="57">
        <v>182</v>
      </c>
      <c r="G43" s="57">
        <v>179</v>
      </c>
      <c r="H43" s="57">
        <v>183.7</v>
      </c>
      <c r="I43" s="57">
        <v>185.4</v>
      </c>
      <c r="J43" s="57">
        <v>187</v>
      </c>
      <c r="K43" s="57">
        <v>185.4</v>
      </c>
      <c r="L43" s="57">
        <v>2000</v>
      </c>
      <c r="M43" s="60">
        <f>IF(D43="BUY",(K43-F43)*(L43),(F43-K43)*(L43))</f>
        <v>6800.0000000000109</v>
      </c>
      <c r="N43" s="61">
        <f>M43/(L43)/F43%</f>
        <v>1.868131868131871</v>
      </c>
    </row>
    <row r="44" spans="1:14" ht="14.25" customHeight="1">
      <c r="A44" s="57">
        <v>2</v>
      </c>
      <c r="B44" s="58">
        <v>43521</v>
      </c>
      <c r="C44" s="59" t="s">
        <v>339</v>
      </c>
      <c r="D44" s="57" t="s">
        <v>21</v>
      </c>
      <c r="E44" s="57" t="s">
        <v>124</v>
      </c>
      <c r="F44" s="57">
        <v>230</v>
      </c>
      <c r="G44" s="57">
        <v>225.5</v>
      </c>
      <c r="H44" s="57">
        <v>232.5</v>
      </c>
      <c r="I44" s="57">
        <v>23.5</v>
      </c>
      <c r="J44" s="57">
        <v>237.5</v>
      </c>
      <c r="K44" s="57">
        <v>225.5</v>
      </c>
      <c r="L44" s="57">
        <v>1750</v>
      </c>
      <c r="M44" s="60">
        <f>IF(D44="BUY",(K44-F44)*(L44),(F44-K44)*(L44))</f>
        <v>-7875</v>
      </c>
      <c r="N44" s="61">
        <f>M44/(L44)/F44%</f>
        <v>-1.956521739130435</v>
      </c>
    </row>
    <row r="45" spans="1:14" ht="14.25" customHeight="1">
      <c r="A45" s="57">
        <v>3</v>
      </c>
      <c r="B45" s="58">
        <v>43518</v>
      </c>
      <c r="C45" s="59" t="s">
        <v>339</v>
      </c>
      <c r="D45" s="57" t="s">
        <v>21</v>
      </c>
      <c r="E45" s="57" t="s">
        <v>115</v>
      </c>
      <c r="F45" s="57">
        <v>173</v>
      </c>
      <c r="G45" s="57">
        <v>169</v>
      </c>
      <c r="H45" s="57">
        <v>175</v>
      </c>
      <c r="I45" s="57">
        <v>177</v>
      </c>
      <c r="J45" s="57">
        <v>179</v>
      </c>
      <c r="K45" s="57">
        <v>175</v>
      </c>
      <c r="L45" s="57">
        <v>2000</v>
      </c>
      <c r="M45" s="60">
        <f>IF(D45="BUY",(K45-F45)*(L45),(F45-K45)*(L45))</f>
        <v>4000</v>
      </c>
      <c r="N45" s="61">
        <f>M45/(L45)/F45%</f>
        <v>1.1560693641618498</v>
      </c>
    </row>
    <row r="46" spans="1:14" ht="12.75" customHeight="1">
      <c r="A46" s="57">
        <v>4</v>
      </c>
      <c r="B46" s="58">
        <v>43515</v>
      </c>
      <c r="C46" s="59" t="s">
        <v>350</v>
      </c>
      <c r="D46" s="57" t="s">
        <v>47</v>
      </c>
      <c r="E46" s="57" t="s">
        <v>347</v>
      </c>
      <c r="F46" s="57">
        <v>415</v>
      </c>
      <c r="G46" s="57">
        <v>422</v>
      </c>
      <c r="H46" s="57">
        <v>411</v>
      </c>
      <c r="I46" s="57">
        <v>407</v>
      </c>
      <c r="J46" s="57">
        <v>403</v>
      </c>
      <c r="K46" s="57">
        <v>422</v>
      </c>
      <c r="L46" s="57">
        <v>1100</v>
      </c>
      <c r="M46" s="60">
        <f t="shared" ref="M46" si="8">IF(D46="BUY",(K46-F46)*(L46),(F46-K46)*(L46))</f>
        <v>-7700</v>
      </c>
      <c r="N46" s="61">
        <f t="shared" ref="N46" si="9">M46/(L46)/F46%</f>
        <v>-1.6867469879518071</v>
      </c>
    </row>
    <row r="47" spans="1:14" ht="12.75" customHeight="1">
      <c r="A47" s="57">
        <v>5</v>
      </c>
      <c r="B47" s="58">
        <v>43514</v>
      </c>
      <c r="C47" s="59" t="s">
        <v>350</v>
      </c>
      <c r="D47" s="57" t="s">
        <v>47</v>
      </c>
      <c r="E47" s="57" t="s">
        <v>52</v>
      </c>
      <c r="F47" s="57">
        <v>261</v>
      </c>
      <c r="G47" s="57">
        <v>264</v>
      </c>
      <c r="H47" s="57">
        <v>259.5</v>
      </c>
      <c r="I47" s="57">
        <v>258</v>
      </c>
      <c r="J47" s="57">
        <v>256.5</v>
      </c>
      <c r="K47" s="57">
        <v>264</v>
      </c>
      <c r="L47" s="57">
        <v>3000</v>
      </c>
      <c r="M47" s="60">
        <f t="shared" ref="M47:M49" si="10">IF(D47="BUY",(K47-F47)*(L47),(F47-K47)*(L47))</f>
        <v>-9000</v>
      </c>
      <c r="N47" s="61">
        <f t="shared" ref="N47:N49" si="11">M47/(L47)/F47%</f>
        <v>-1.149425287356322</v>
      </c>
    </row>
    <row r="48" spans="1:14" ht="13.5" customHeight="1">
      <c r="A48" s="57">
        <v>6</v>
      </c>
      <c r="B48" s="58">
        <v>43509</v>
      </c>
      <c r="C48" s="59" t="s">
        <v>350</v>
      </c>
      <c r="D48" s="57" t="s">
        <v>47</v>
      </c>
      <c r="E48" s="57" t="s">
        <v>52</v>
      </c>
      <c r="F48" s="57">
        <v>269</v>
      </c>
      <c r="G48" s="57">
        <v>272</v>
      </c>
      <c r="H48" s="57">
        <v>267.5</v>
      </c>
      <c r="I48" s="57">
        <v>266</v>
      </c>
      <c r="J48" s="57">
        <v>264.5</v>
      </c>
      <c r="K48" s="57">
        <v>267.5</v>
      </c>
      <c r="L48" s="57">
        <v>3000</v>
      </c>
      <c r="M48" s="60">
        <f t="shared" ref="M48" si="12">IF(D48="BUY",(K48-F48)*(L48),(F48-K48)*(L48))</f>
        <v>4500</v>
      </c>
      <c r="N48" s="61">
        <f t="shared" ref="N48" si="13">M48/(L48)/F48%</f>
        <v>0.55762081784386619</v>
      </c>
    </row>
    <row r="49" spans="1:14" ht="13.5" customHeight="1">
      <c r="A49" s="57">
        <v>7</v>
      </c>
      <c r="B49" s="58">
        <v>43502</v>
      </c>
      <c r="C49" s="59" t="s">
        <v>339</v>
      </c>
      <c r="D49" s="57" t="s">
        <v>21</v>
      </c>
      <c r="E49" s="57" t="s">
        <v>126</v>
      </c>
      <c r="F49" s="57">
        <v>485</v>
      </c>
      <c r="G49" s="57">
        <v>478</v>
      </c>
      <c r="H49" s="57">
        <v>488.5</v>
      </c>
      <c r="I49" s="57">
        <v>492</v>
      </c>
      <c r="J49" s="57">
        <v>495</v>
      </c>
      <c r="K49" s="57">
        <v>488.5</v>
      </c>
      <c r="L49" s="57">
        <v>1061</v>
      </c>
      <c r="M49" s="60">
        <f t="shared" si="10"/>
        <v>3713.5</v>
      </c>
      <c r="N49" s="61">
        <f t="shared" si="11"/>
        <v>0.72164948453608257</v>
      </c>
    </row>
    <row r="50" spans="1:14" ht="14.25" customHeight="1">
      <c r="A50" s="57">
        <v>8</v>
      </c>
      <c r="B50" s="58">
        <v>43501</v>
      </c>
      <c r="C50" s="59" t="s">
        <v>350</v>
      </c>
      <c r="D50" s="57" t="s">
        <v>21</v>
      </c>
      <c r="E50" s="57" t="s">
        <v>318</v>
      </c>
      <c r="F50" s="57">
        <v>955</v>
      </c>
      <c r="G50" s="57">
        <v>942</v>
      </c>
      <c r="H50" s="57">
        <v>962</v>
      </c>
      <c r="I50" s="57">
        <v>969</v>
      </c>
      <c r="J50" s="57">
        <v>975</v>
      </c>
      <c r="K50" s="57">
        <v>962</v>
      </c>
      <c r="L50" s="57">
        <v>600</v>
      </c>
      <c r="M50" s="60">
        <f t="shared" ref="M50" si="14">IF(D50="BUY",(K50-F50)*(L50),(F50-K50)*(L50))</f>
        <v>4200</v>
      </c>
      <c r="N50" s="61">
        <f t="shared" ref="N50" si="15">M50/(L50)/F50%</f>
        <v>0.73298429319371727</v>
      </c>
    </row>
    <row r="51" spans="1:14">
      <c r="A51" s="62" t="s">
        <v>25</v>
      </c>
      <c r="B51" s="63"/>
      <c r="C51" s="64"/>
      <c r="D51" s="65"/>
      <c r="E51" s="14"/>
      <c r="F51" s="14"/>
      <c r="G51" s="66"/>
      <c r="H51" s="14"/>
      <c r="I51" s="14"/>
      <c r="J51" s="14"/>
      <c r="K51" s="14"/>
      <c r="M51" s="67"/>
    </row>
    <row r="52" spans="1:14">
      <c r="A52" s="62" t="s">
        <v>25</v>
      </c>
      <c r="B52" s="63"/>
      <c r="C52" s="64"/>
      <c r="D52" s="65"/>
      <c r="E52" s="14"/>
      <c r="F52" s="14"/>
      <c r="G52" s="66"/>
      <c r="H52" s="14"/>
      <c r="I52" s="14"/>
      <c r="J52" s="14"/>
      <c r="K52" s="14"/>
    </row>
    <row r="53" spans="1:14" ht="13.5" thickBot="1">
      <c r="A53" s="64"/>
      <c r="B53" s="63"/>
      <c r="C53" s="14"/>
      <c r="D53" s="14"/>
      <c r="E53" s="14"/>
      <c r="F53" s="69"/>
      <c r="G53" s="70"/>
      <c r="H53" s="71" t="s">
        <v>26</v>
      </c>
      <c r="I53" s="71"/>
      <c r="J53" s="72"/>
      <c r="K53" s="72"/>
    </row>
    <row r="54" spans="1:14">
      <c r="A54" s="64"/>
      <c r="B54" s="63"/>
      <c r="C54" s="221" t="s">
        <v>27</v>
      </c>
      <c r="D54" s="222"/>
      <c r="E54" s="73">
        <v>6</v>
      </c>
      <c r="F54" s="74">
        <f>F55+F56+F57+F58+F59+F60</f>
        <v>99.999999999999986</v>
      </c>
      <c r="G54" s="14">
        <v>6</v>
      </c>
      <c r="H54" s="75">
        <f>G55/G54%</f>
        <v>66.666666666666671</v>
      </c>
      <c r="I54" s="75"/>
      <c r="J54" s="75"/>
      <c r="K54" s="76"/>
    </row>
    <row r="55" spans="1:14">
      <c r="A55" s="64"/>
      <c r="B55" s="63"/>
      <c r="C55" s="219" t="s">
        <v>28</v>
      </c>
      <c r="D55" s="220"/>
      <c r="E55" s="77">
        <v>4</v>
      </c>
      <c r="F55" s="78">
        <f>(E55/E54)*100</f>
        <v>66.666666666666657</v>
      </c>
      <c r="G55" s="14">
        <v>4</v>
      </c>
      <c r="H55" s="72"/>
      <c r="I55" s="72"/>
      <c r="J55" s="14"/>
      <c r="K55" s="72"/>
      <c r="L55" s="67"/>
    </row>
    <row r="56" spans="1:14">
      <c r="A56" s="79"/>
      <c r="B56" s="63"/>
      <c r="C56" s="219" t="s">
        <v>30</v>
      </c>
      <c r="D56" s="220"/>
      <c r="E56" s="77">
        <v>0</v>
      </c>
      <c r="F56" s="78">
        <f>(E56/E54)*100</f>
        <v>0</v>
      </c>
      <c r="G56" s="80"/>
      <c r="H56" s="14"/>
      <c r="I56" s="14"/>
      <c r="J56" s="14"/>
      <c r="K56" s="72"/>
    </row>
    <row r="57" spans="1:14">
      <c r="A57" s="79"/>
      <c r="B57" s="63"/>
      <c r="C57" s="219" t="s">
        <v>31</v>
      </c>
      <c r="D57" s="220"/>
      <c r="E57" s="77">
        <v>0</v>
      </c>
      <c r="F57" s="78">
        <f>(E57/E54)*100</f>
        <v>0</v>
      </c>
      <c r="G57" s="80"/>
      <c r="H57" s="14"/>
      <c r="I57" s="14"/>
      <c r="J57" s="14"/>
      <c r="K57" s="72"/>
    </row>
    <row r="58" spans="1:14">
      <c r="A58" s="79"/>
      <c r="B58" s="63"/>
      <c r="C58" s="219" t="s">
        <v>32</v>
      </c>
      <c r="D58" s="220"/>
      <c r="E58" s="77">
        <v>2</v>
      </c>
      <c r="F58" s="78">
        <f>(E58/E54)*100</f>
        <v>33.333333333333329</v>
      </c>
      <c r="G58" s="80"/>
      <c r="H58" s="14" t="s">
        <v>33</v>
      </c>
      <c r="I58" s="14"/>
      <c r="J58" s="72"/>
      <c r="K58" s="72"/>
    </row>
    <row r="59" spans="1:14">
      <c r="A59" s="79"/>
      <c r="B59" s="63"/>
      <c r="C59" s="219" t="s">
        <v>34</v>
      </c>
      <c r="D59" s="220"/>
      <c r="E59" s="77">
        <v>0</v>
      </c>
      <c r="F59" s="78">
        <f>(E59/E54)*100</f>
        <v>0</v>
      </c>
      <c r="G59" s="80"/>
      <c r="H59" s="14"/>
      <c r="I59" s="14"/>
      <c r="J59" s="72"/>
      <c r="K59" s="72"/>
    </row>
    <row r="60" spans="1:14" ht="13.5" thickBot="1">
      <c r="A60" s="79"/>
      <c r="B60" s="63"/>
      <c r="C60" s="223" t="s">
        <v>35</v>
      </c>
      <c r="D60" s="224"/>
      <c r="E60" s="81"/>
      <c r="F60" s="82">
        <f>(E60/E54)*100</f>
        <v>0</v>
      </c>
      <c r="G60" s="80"/>
      <c r="H60" s="14"/>
      <c r="I60" s="14"/>
      <c r="J60" s="76"/>
      <c r="K60" s="76"/>
      <c r="L60" s="67"/>
    </row>
    <row r="61" spans="1:14">
      <c r="A61" s="83" t="s">
        <v>36</v>
      </c>
      <c r="B61" s="63"/>
      <c r="C61" s="64"/>
      <c r="D61" s="64"/>
      <c r="E61" s="14"/>
      <c r="F61" s="14"/>
      <c r="G61" s="66"/>
      <c r="H61" s="84"/>
      <c r="I61" s="84"/>
      <c r="J61" s="84"/>
      <c r="K61" s="14"/>
      <c r="N61" s="85"/>
    </row>
    <row r="62" spans="1:14">
      <c r="A62" s="65" t="s">
        <v>37</v>
      </c>
      <c r="B62" s="63"/>
      <c r="C62" s="86"/>
      <c r="D62" s="87"/>
      <c r="E62" s="64"/>
      <c r="F62" s="84"/>
      <c r="G62" s="66"/>
      <c r="H62" s="84"/>
      <c r="I62" s="84"/>
      <c r="J62" s="84"/>
      <c r="K62" s="14"/>
      <c r="M62" s="85"/>
    </row>
    <row r="63" spans="1:14">
      <c r="A63" s="65" t="s">
        <v>38</v>
      </c>
      <c r="B63" s="63"/>
      <c r="C63" s="64"/>
      <c r="D63" s="87"/>
      <c r="E63" s="64"/>
      <c r="F63" s="84"/>
      <c r="G63" s="66"/>
      <c r="H63" s="72"/>
      <c r="I63" s="72"/>
      <c r="J63" s="72"/>
      <c r="K63" s="14"/>
      <c r="M63" s="64"/>
    </row>
    <row r="64" spans="1:14">
      <c r="A64" s="65" t="s">
        <v>39</v>
      </c>
      <c r="B64" s="86"/>
      <c r="C64" s="64"/>
      <c r="D64" s="87"/>
      <c r="E64" s="64"/>
      <c r="F64" s="84"/>
      <c r="G64" s="70"/>
      <c r="H64" s="72"/>
      <c r="I64" s="72"/>
      <c r="J64" s="72"/>
      <c r="K64" s="14"/>
      <c r="N64" s="64"/>
    </row>
    <row r="65" spans="1:14" ht="13.5" thickBot="1">
      <c r="A65" s="65" t="s">
        <v>40</v>
      </c>
      <c r="B65" s="79"/>
      <c r="C65" s="64"/>
      <c r="D65" s="88"/>
      <c r="E65" s="84"/>
      <c r="F65" s="84"/>
      <c r="G65" s="70"/>
      <c r="H65" s="72"/>
      <c r="I65" s="72"/>
      <c r="J65" s="72"/>
      <c r="K65" s="84"/>
    </row>
    <row r="66" spans="1:14">
      <c r="A66" s="195" t="s">
        <v>0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7"/>
    </row>
    <row r="67" spans="1:14">
      <c r="A67" s="198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200"/>
    </row>
    <row r="68" spans="1:14">
      <c r="A68" s="198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200"/>
    </row>
    <row r="69" spans="1:14" ht="15">
      <c r="A69" s="201" t="s">
        <v>389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3"/>
    </row>
    <row r="70" spans="1:14" ht="15">
      <c r="A70" s="201" t="s">
        <v>390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3"/>
    </row>
    <row r="71" spans="1:14" ht="13.5" thickBot="1">
      <c r="A71" s="204" t="s">
        <v>3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6"/>
    </row>
    <row r="72" spans="1:14">
      <c r="A72" s="207" t="s">
        <v>410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9"/>
    </row>
    <row r="73" spans="1:14">
      <c r="A73" s="210" t="s">
        <v>5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2"/>
    </row>
    <row r="74" spans="1:14">
      <c r="A74" s="213" t="s">
        <v>6</v>
      </c>
      <c r="B74" s="215" t="s">
        <v>7</v>
      </c>
      <c r="C74" s="215" t="s">
        <v>8</v>
      </c>
      <c r="D74" s="213" t="s">
        <v>9</v>
      </c>
      <c r="E74" s="213" t="s">
        <v>10</v>
      </c>
      <c r="F74" s="215" t="s">
        <v>11</v>
      </c>
      <c r="G74" s="215" t="s">
        <v>12</v>
      </c>
      <c r="H74" s="215" t="s">
        <v>13</v>
      </c>
      <c r="I74" s="215" t="s">
        <v>14</v>
      </c>
      <c r="J74" s="215" t="s">
        <v>15</v>
      </c>
      <c r="K74" s="217" t="s">
        <v>16</v>
      </c>
      <c r="L74" s="215" t="s">
        <v>17</v>
      </c>
      <c r="M74" s="215" t="s">
        <v>18</v>
      </c>
      <c r="N74" s="215" t="s">
        <v>19</v>
      </c>
    </row>
    <row r="75" spans="1:14">
      <c r="A75" s="214"/>
      <c r="B75" s="216"/>
      <c r="C75" s="216"/>
      <c r="D75" s="214"/>
      <c r="E75" s="214"/>
      <c r="F75" s="216"/>
      <c r="G75" s="216"/>
      <c r="H75" s="216"/>
      <c r="I75" s="216"/>
      <c r="J75" s="216"/>
      <c r="K75" s="218"/>
      <c r="L75" s="216"/>
      <c r="M75" s="216"/>
      <c r="N75" s="216"/>
    </row>
    <row r="76" spans="1:14" ht="14.25" customHeight="1">
      <c r="A76" s="57">
        <v>1</v>
      </c>
      <c r="B76" s="58">
        <v>43496</v>
      </c>
      <c r="C76" s="59" t="s">
        <v>350</v>
      </c>
      <c r="D76" s="57" t="s">
        <v>21</v>
      </c>
      <c r="E76" s="57" t="s">
        <v>126</v>
      </c>
      <c r="F76" s="57">
        <v>480</v>
      </c>
      <c r="G76" s="57">
        <v>473</v>
      </c>
      <c r="H76" s="57">
        <v>483.5</v>
      </c>
      <c r="I76" s="57">
        <v>487</v>
      </c>
      <c r="J76" s="57">
        <v>190</v>
      </c>
      <c r="K76" s="57">
        <v>483.5</v>
      </c>
      <c r="L76" s="57">
        <v>1061</v>
      </c>
      <c r="M76" s="60">
        <f t="shared" ref="M76:M77" si="16">IF(D76="BUY",(K76-F76)*(L76),(F76-K76)*(L76))</f>
        <v>3713.5</v>
      </c>
      <c r="N76" s="61">
        <f t="shared" ref="N76:N77" si="17">M76/(L76)/F76%</f>
        <v>0.72916666666666674</v>
      </c>
    </row>
    <row r="77" spans="1:14" ht="13.5" customHeight="1">
      <c r="A77" s="57">
        <v>2</v>
      </c>
      <c r="B77" s="58">
        <v>43493</v>
      </c>
      <c r="C77" s="59" t="s">
        <v>350</v>
      </c>
      <c r="D77" s="57" t="s">
        <v>47</v>
      </c>
      <c r="E77" s="57" t="s">
        <v>322</v>
      </c>
      <c r="F77" s="57">
        <v>240</v>
      </c>
      <c r="G77" s="57">
        <v>244</v>
      </c>
      <c r="H77" s="57">
        <v>238</v>
      </c>
      <c r="I77" s="57">
        <v>236</v>
      </c>
      <c r="J77" s="57">
        <v>234</v>
      </c>
      <c r="K77" s="57">
        <v>244</v>
      </c>
      <c r="L77" s="57">
        <v>2000</v>
      </c>
      <c r="M77" s="60">
        <f t="shared" si="16"/>
        <v>-8000</v>
      </c>
      <c r="N77" s="61">
        <f t="shared" si="17"/>
        <v>-1.6666666666666667</v>
      </c>
    </row>
    <row r="78" spans="1:14" ht="13.5" customHeight="1">
      <c r="A78" s="57">
        <v>3</v>
      </c>
      <c r="B78" s="58">
        <v>43490</v>
      </c>
      <c r="C78" s="59" t="s">
        <v>350</v>
      </c>
      <c r="D78" s="57" t="s">
        <v>47</v>
      </c>
      <c r="E78" s="57" t="s">
        <v>417</v>
      </c>
      <c r="F78" s="57">
        <v>86.5</v>
      </c>
      <c r="G78" s="57">
        <v>90.5</v>
      </c>
      <c r="H78" s="57">
        <v>84.5</v>
      </c>
      <c r="I78" s="57">
        <v>82.5</v>
      </c>
      <c r="J78" s="57">
        <v>80.5</v>
      </c>
      <c r="K78" s="57">
        <v>84.75</v>
      </c>
      <c r="L78" s="57">
        <v>2000</v>
      </c>
      <c r="M78" s="60">
        <f t="shared" ref="M78:M79" si="18">IF(D78="BUY",(K78-F78)*(L78),(F78-K78)*(L78))</f>
        <v>3500</v>
      </c>
      <c r="N78" s="61">
        <f t="shared" ref="N78:N79" si="19">M78/(L78)/F78%</f>
        <v>2.0231213872832372</v>
      </c>
    </row>
    <row r="79" spans="1:14" ht="12.75" customHeight="1">
      <c r="A79" s="57">
        <v>4</v>
      </c>
      <c r="B79" s="58">
        <v>43490</v>
      </c>
      <c r="C79" s="59" t="s">
        <v>350</v>
      </c>
      <c r="D79" s="57" t="s">
        <v>47</v>
      </c>
      <c r="E79" s="57" t="s">
        <v>276</v>
      </c>
      <c r="F79" s="57">
        <v>118</v>
      </c>
      <c r="G79" s="57">
        <v>122</v>
      </c>
      <c r="H79" s="57">
        <v>116</v>
      </c>
      <c r="I79" s="57">
        <v>114</v>
      </c>
      <c r="J79" s="57">
        <v>112</v>
      </c>
      <c r="K79" s="57">
        <v>112</v>
      </c>
      <c r="L79" s="57">
        <v>2000</v>
      </c>
      <c r="M79" s="60">
        <f t="shared" si="18"/>
        <v>12000</v>
      </c>
      <c r="N79" s="61">
        <f t="shared" si="19"/>
        <v>5.0847457627118651</v>
      </c>
    </row>
    <row r="80" spans="1:14" ht="14.25" customHeight="1">
      <c r="A80" s="57">
        <v>5</v>
      </c>
      <c r="B80" s="58">
        <v>43488</v>
      </c>
      <c r="C80" s="59" t="s">
        <v>350</v>
      </c>
      <c r="D80" s="57" t="s">
        <v>47</v>
      </c>
      <c r="E80" s="57" t="s">
        <v>83</v>
      </c>
      <c r="F80" s="57">
        <v>112</v>
      </c>
      <c r="G80" s="57">
        <v>114</v>
      </c>
      <c r="H80" s="57">
        <v>111</v>
      </c>
      <c r="I80" s="57">
        <v>110</v>
      </c>
      <c r="J80" s="57">
        <v>109</v>
      </c>
      <c r="K80" s="57">
        <v>114</v>
      </c>
      <c r="L80" s="57">
        <v>4000</v>
      </c>
      <c r="M80" s="60">
        <f t="shared" ref="M80" si="20">IF(D80="BUY",(K80-F80)*(L80),(F80-K80)*(L80))</f>
        <v>-8000</v>
      </c>
      <c r="N80" s="61">
        <f t="shared" ref="N80" si="21">M80/(L80)/F80%</f>
        <v>-1.7857142857142856</v>
      </c>
    </row>
    <row r="81" spans="1:14" ht="14.25" customHeight="1">
      <c r="A81" s="57">
        <v>6</v>
      </c>
      <c r="B81" s="58">
        <v>43487</v>
      </c>
      <c r="C81" s="59" t="s">
        <v>339</v>
      </c>
      <c r="D81" s="57" t="s">
        <v>21</v>
      </c>
      <c r="E81" s="57" t="s">
        <v>386</v>
      </c>
      <c r="F81" s="57">
        <v>1300</v>
      </c>
      <c r="G81" s="57">
        <v>1286</v>
      </c>
      <c r="H81" s="57">
        <v>1307</v>
      </c>
      <c r="I81" s="57">
        <v>1314</v>
      </c>
      <c r="J81" s="57">
        <v>1321</v>
      </c>
      <c r="K81" s="57">
        <v>1286</v>
      </c>
      <c r="L81" s="57">
        <v>500</v>
      </c>
      <c r="M81" s="60">
        <f t="shared" ref="M81" si="22">IF(D81="BUY",(K81-F81)*(L81),(F81-K81)*(L81))</f>
        <v>-7000</v>
      </c>
      <c r="N81" s="61">
        <f t="shared" ref="N81" si="23">M81/(L81)/F81%</f>
        <v>-1.0769230769230769</v>
      </c>
    </row>
    <row r="82" spans="1:14" ht="14.25" customHeight="1">
      <c r="A82" s="57">
        <v>7</v>
      </c>
      <c r="B82" s="58">
        <v>43486</v>
      </c>
      <c r="C82" s="59" t="s">
        <v>339</v>
      </c>
      <c r="D82" s="57" t="s">
        <v>47</v>
      </c>
      <c r="E82" s="57" t="s">
        <v>241</v>
      </c>
      <c r="F82" s="57">
        <v>91</v>
      </c>
      <c r="G82" s="57">
        <v>93</v>
      </c>
      <c r="H82" s="57">
        <v>90</v>
      </c>
      <c r="I82" s="57">
        <v>89</v>
      </c>
      <c r="J82" s="57">
        <v>88</v>
      </c>
      <c r="K82" s="57">
        <v>89</v>
      </c>
      <c r="L82" s="57">
        <v>4000</v>
      </c>
      <c r="M82" s="60">
        <f t="shared" ref="M82" si="24">IF(D82="BUY",(K82-F82)*(L82),(F82-K82)*(L82))</f>
        <v>8000</v>
      </c>
      <c r="N82" s="61">
        <f t="shared" ref="N82" si="25">M82/(L82)/F82%</f>
        <v>2.1978021978021975</v>
      </c>
    </row>
    <row r="83" spans="1:14" ht="12.75" customHeight="1">
      <c r="A83" s="57">
        <v>8</v>
      </c>
      <c r="B83" s="58">
        <v>43480</v>
      </c>
      <c r="C83" s="59" t="s">
        <v>339</v>
      </c>
      <c r="D83" s="57" t="s">
        <v>21</v>
      </c>
      <c r="E83" s="57" t="s">
        <v>415</v>
      </c>
      <c r="F83" s="57">
        <v>1165</v>
      </c>
      <c r="G83" s="57">
        <v>1152</v>
      </c>
      <c r="H83" s="57">
        <v>1173</v>
      </c>
      <c r="I83" s="57">
        <v>1181</v>
      </c>
      <c r="J83" s="57">
        <v>1189</v>
      </c>
      <c r="K83" s="57">
        <v>1173</v>
      </c>
      <c r="L83" s="57">
        <v>500</v>
      </c>
      <c r="M83" s="60">
        <f t="shared" ref="M83" si="26">IF(D83="BUY",(K83-F83)*(L83),(F83-K83)*(L83))</f>
        <v>4000</v>
      </c>
      <c r="N83" s="61">
        <f t="shared" ref="N83" si="27">M83/(L83)/F83%</f>
        <v>0.68669527896995708</v>
      </c>
    </row>
    <row r="84" spans="1:14" ht="13.5" customHeight="1">
      <c r="A84" s="57">
        <v>9</v>
      </c>
      <c r="B84" s="58">
        <v>43479</v>
      </c>
      <c r="C84" s="59" t="s">
        <v>339</v>
      </c>
      <c r="D84" s="57" t="s">
        <v>21</v>
      </c>
      <c r="E84" s="57" t="s">
        <v>386</v>
      </c>
      <c r="F84" s="57">
        <v>1185</v>
      </c>
      <c r="G84" s="57">
        <v>1170</v>
      </c>
      <c r="H84" s="57">
        <v>1193</v>
      </c>
      <c r="I84" s="57">
        <v>1201</v>
      </c>
      <c r="J84" s="57">
        <v>1209</v>
      </c>
      <c r="K84" s="57">
        <v>1193</v>
      </c>
      <c r="L84" s="57">
        <v>750</v>
      </c>
      <c r="M84" s="60">
        <f t="shared" ref="M84" si="28">IF(D84="BUY",(K84-F84)*(L84),(F84-K84)*(L84))</f>
        <v>6000</v>
      </c>
      <c r="N84" s="61">
        <f t="shared" ref="N84" si="29">M84/(L84)/F84%</f>
        <v>0.67510548523206748</v>
      </c>
    </row>
    <row r="85" spans="1:14" ht="12.75" customHeight="1">
      <c r="A85" s="57">
        <v>10</v>
      </c>
      <c r="B85" s="58">
        <v>43475</v>
      </c>
      <c r="C85" s="59" t="s">
        <v>339</v>
      </c>
      <c r="D85" s="57" t="s">
        <v>21</v>
      </c>
      <c r="E85" s="57" t="s">
        <v>351</v>
      </c>
      <c r="F85" s="57">
        <v>93</v>
      </c>
      <c r="G85" s="57">
        <v>91.5</v>
      </c>
      <c r="H85" s="57">
        <v>93.7</v>
      </c>
      <c r="I85" s="57">
        <v>94</v>
      </c>
      <c r="J85" s="57">
        <v>95.2</v>
      </c>
      <c r="K85" s="57">
        <v>93.7</v>
      </c>
      <c r="L85" s="57">
        <v>8000</v>
      </c>
      <c r="M85" s="60">
        <f t="shared" ref="M85:M87" si="30">IF(D85="BUY",(K85-F85)*(L85),(F85-K85)*(L85))</f>
        <v>5600.0000000000227</v>
      </c>
      <c r="N85" s="61">
        <f t="shared" ref="N85" si="31">M85/(L85)/F85%</f>
        <v>0.75268817204301375</v>
      </c>
    </row>
    <row r="86" spans="1:14" ht="12.75" customHeight="1">
      <c r="A86" s="57">
        <v>11</v>
      </c>
      <c r="B86" s="58">
        <v>43474</v>
      </c>
      <c r="C86" s="59" t="s">
        <v>339</v>
      </c>
      <c r="D86" s="57" t="s">
        <v>21</v>
      </c>
      <c r="E86" s="57" t="s">
        <v>298</v>
      </c>
      <c r="F86" s="57">
        <v>1214</v>
      </c>
      <c r="G86" s="57">
        <v>1199</v>
      </c>
      <c r="H86" s="57">
        <v>1222</v>
      </c>
      <c r="I86" s="57">
        <v>1230</v>
      </c>
      <c r="J86" s="57">
        <v>1238</v>
      </c>
      <c r="K86" s="57">
        <v>1222</v>
      </c>
      <c r="L86" s="57">
        <v>600</v>
      </c>
      <c r="M86" s="60">
        <f t="shared" si="30"/>
        <v>4800</v>
      </c>
      <c r="N86" s="61">
        <f t="shared" ref="N86" si="32">M86/(L86)/F86%</f>
        <v>0.65897858319604607</v>
      </c>
    </row>
    <row r="87" spans="1:14" ht="13.5" customHeight="1">
      <c r="A87" s="57">
        <v>12</v>
      </c>
      <c r="B87" s="58">
        <v>43473</v>
      </c>
      <c r="C87" s="59" t="s">
        <v>339</v>
      </c>
      <c r="D87" s="57" t="s">
        <v>21</v>
      </c>
      <c r="E87" s="57" t="s">
        <v>57</v>
      </c>
      <c r="F87" s="57">
        <v>650</v>
      </c>
      <c r="G87" s="57">
        <v>643</v>
      </c>
      <c r="H87" s="57">
        <v>654</v>
      </c>
      <c r="I87" s="57">
        <v>658</v>
      </c>
      <c r="J87" s="57">
        <v>662</v>
      </c>
      <c r="K87" s="57">
        <v>653.79999999999995</v>
      </c>
      <c r="L87" s="57">
        <v>1200</v>
      </c>
      <c r="M87" s="60">
        <f t="shared" si="30"/>
        <v>4559.9999999999454</v>
      </c>
      <c r="N87" s="61">
        <f t="shared" ref="N87" si="33">M87/(L87)/F87%</f>
        <v>0.58461538461537765</v>
      </c>
    </row>
    <row r="88" spans="1:14" ht="12.75" customHeight="1">
      <c r="A88" s="57">
        <v>13</v>
      </c>
      <c r="B88" s="58">
        <v>43472</v>
      </c>
      <c r="C88" s="59" t="s">
        <v>339</v>
      </c>
      <c r="D88" s="57" t="s">
        <v>47</v>
      </c>
      <c r="E88" s="57" t="s">
        <v>104</v>
      </c>
      <c r="F88" s="57">
        <v>941</v>
      </c>
      <c r="G88" s="57">
        <v>955</v>
      </c>
      <c r="H88" s="57">
        <v>934</v>
      </c>
      <c r="I88" s="57">
        <v>927</v>
      </c>
      <c r="J88" s="57">
        <v>920</v>
      </c>
      <c r="K88" s="57">
        <v>934</v>
      </c>
      <c r="L88" s="57">
        <v>750</v>
      </c>
      <c r="M88" s="60">
        <f t="shared" ref="M88" si="34">IF(D88="BUY",(K88-F88)*(L88),(F88-K88)*(L88))</f>
        <v>5250</v>
      </c>
      <c r="N88" s="61">
        <f t="shared" ref="N88" si="35">M88/(L88)/F88%</f>
        <v>0.74388947927736448</v>
      </c>
    </row>
    <row r="89" spans="1:14" ht="12.75" customHeight="1">
      <c r="A89" s="57">
        <v>14</v>
      </c>
      <c r="B89" s="58">
        <v>43469</v>
      </c>
      <c r="C89" s="59" t="s">
        <v>339</v>
      </c>
      <c r="D89" s="57" t="s">
        <v>21</v>
      </c>
      <c r="E89" s="57" t="s">
        <v>320</v>
      </c>
      <c r="F89" s="57">
        <v>90.8</v>
      </c>
      <c r="G89" s="57">
        <v>89.6</v>
      </c>
      <c r="H89" s="57">
        <v>91.4</v>
      </c>
      <c r="I89" s="57">
        <v>92</v>
      </c>
      <c r="J89" s="57">
        <v>92.6</v>
      </c>
      <c r="K89" s="57">
        <v>92.6</v>
      </c>
      <c r="L89" s="57">
        <v>7000</v>
      </c>
      <c r="M89" s="60">
        <f t="shared" ref="M89" si="36">IF(D89="BUY",(K89-F89)*(L89),(F89-K89)*(L89))</f>
        <v>12599.99999999998</v>
      </c>
      <c r="N89" s="61">
        <f t="shared" ref="N89" si="37">M89/(L89)/F89%</f>
        <v>1.9823788546255476</v>
      </c>
    </row>
    <row r="90" spans="1:14">
      <c r="A90" s="62" t="s">
        <v>25</v>
      </c>
      <c r="B90" s="63"/>
      <c r="C90" s="64"/>
      <c r="D90" s="65"/>
      <c r="E90" s="14"/>
      <c r="F90" s="14"/>
      <c r="G90" s="66"/>
      <c r="H90" s="14"/>
      <c r="I90" s="14"/>
      <c r="J90" s="14"/>
      <c r="K90" s="14"/>
      <c r="M90" s="67"/>
    </row>
    <row r="91" spans="1:14">
      <c r="A91" s="62" t="s">
        <v>25</v>
      </c>
      <c r="B91" s="63"/>
      <c r="C91" s="64"/>
      <c r="D91" s="65"/>
      <c r="E91" s="14"/>
      <c r="F91" s="14"/>
      <c r="G91" s="66"/>
      <c r="H91" s="14"/>
      <c r="I91" s="14"/>
      <c r="J91" s="14"/>
      <c r="K91" s="14"/>
    </row>
    <row r="92" spans="1:14" ht="13.5" thickBot="1">
      <c r="A92" s="64"/>
      <c r="B92" s="63"/>
      <c r="C92" s="14"/>
      <c r="D92" s="14"/>
      <c r="E92" s="14"/>
      <c r="F92" s="69"/>
      <c r="G92" s="70"/>
      <c r="H92" s="71" t="s">
        <v>26</v>
      </c>
      <c r="I92" s="71"/>
      <c r="J92" s="72"/>
      <c r="K92" s="72"/>
    </row>
    <row r="93" spans="1:14">
      <c r="A93" s="64"/>
      <c r="B93" s="63"/>
      <c r="C93" s="221" t="s">
        <v>27</v>
      </c>
      <c r="D93" s="222"/>
      <c r="E93" s="73">
        <v>13</v>
      </c>
      <c r="F93" s="74">
        <f>F94+F95+F96+F97+F98+F99</f>
        <v>100.00000000000001</v>
      </c>
      <c r="G93" s="14">
        <v>13</v>
      </c>
      <c r="H93" s="75">
        <f>G94/G93%</f>
        <v>76.92307692307692</v>
      </c>
      <c r="I93" s="75"/>
      <c r="J93" s="75"/>
      <c r="K93" s="76"/>
    </row>
    <row r="94" spans="1:14">
      <c r="A94" s="64"/>
      <c r="B94" s="63"/>
      <c r="C94" s="219" t="s">
        <v>28</v>
      </c>
      <c r="D94" s="220"/>
      <c r="E94" s="77">
        <v>10</v>
      </c>
      <c r="F94" s="78">
        <f>(E94/E93)*100</f>
        <v>76.923076923076934</v>
      </c>
      <c r="G94" s="14">
        <v>10</v>
      </c>
      <c r="H94" s="72"/>
      <c r="I94" s="72"/>
      <c r="J94" s="14"/>
      <c r="K94" s="72"/>
      <c r="L94" s="67"/>
    </row>
    <row r="95" spans="1:14">
      <c r="A95" s="79"/>
      <c r="B95" s="63"/>
      <c r="C95" s="219" t="s">
        <v>30</v>
      </c>
      <c r="D95" s="220"/>
      <c r="E95" s="77">
        <v>0</v>
      </c>
      <c r="F95" s="78">
        <f>(E95/E93)*100</f>
        <v>0</v>
      </c>
      <c r="G95" s="80"/>
      <c r="H95" s="14"/>
      <c r="I95" s="14"/>
      <c r="J95" s="14"/>
      <c r="K95" s="72"/>
    </row>
    <row r="96" spans="1:14">
      <c r="A96" s="79"/>
      <c r="B96" s="63"/>
      <c r="C96" s="219" t="s">
        <v>31</v>
      </c>
      <c r="D96" s="220"/>
      <c r="E96" s="77">
        <v>0</v>
      </c>
      <c r="F96" s="78">
        <f>(E96/E93)*100</f>
        <v>0</v>
      </c>
      <c r="G96" s="80"/>
      <c r="H96" s="14"/>
      <c r="I96" s="14"/>
      <c r="J96" s="14"/>
      <c r="K96" s="72"/>
      <c r="M96" s="64"/>
      <c r="N96" s="14" t="s">
        <v>29</v>
      </c>
    </row>
    <row r="97" spans="1:14">
      <c r="A97" s="79"/>
      <c r="B97" s="63"/>
      <c r="C97" s="219" t="s">
        <v>32</v>
      </c>
      <c r="D97" s="220"/>
      <c r="E97" s="77">
        <v>3</v>
      </c>
      <c r="F97" s="78">
        <f>(E97/E93)*100</f>
        <v>23.076923076923077</v>
      </c>
      <c r="G97" s="80"/>
      <c r="H97" s="14" t="s">
        <v>33</v>
      </c>
      <c r="I97" s="14"/>
      <c r="J97" s="72"/>
      <c r="K97" s="72"/>
    </row>
    <row r="98" spans="1:14">
      <c r="A98" s="79"/>
      <c r="B98" s="63"/>
      <c r="C98" s="219" t="s">
        <v>34</v>
      </c>
      <c r="D98" s="220"/>
      <c r="E98" s="77">
        <v>0</v>
      </c>
      <c r="F98" s="78">
        <f>(E98/E93)*100</f>
        <v>0</v>
      </c>
      <c r="G98" s="80"/>
      <c r="H98" s="14"/>
      <c r="I98" s="14"/>
      <c r="J98" s="72"/>
      <c r="K98" s="72"/>
      <c r="N98" s="68"/>
    </row>
    <row r="99" spans="1:14" ht="13.5" thickBot="1">
      <c r="A99" s="79"/>
      <c r="B99" s="63"/>
      <c r="C99" s="223" t="s">
        <v>35</v>
      </c>
      <c r="D99" s="224"/>
      <c r="E99" s="81"/>
      <c r="F99" s="82">
        <f>(E99/E93)*100</f>
        <v>0</v>
      </c>
      <c r="G99" s="80"/>
      <c r="H99" s="14"/>
      <c r="I99" s="14"/>
      <c r="J99" s="76"/>
      <c r="K99" s="76"/>
      <c r="L99" s="67"/>
    </row>
    <row r="100" spans="1:14">
      <c r="A100" s="83" t="s">
        <v>36</v>
      </c>
      <c r="B100" s="63"/>
      <c r="C100" s="64"/>
      <c r="D100" s="64"/>
      <c r="E100" s="14"/>
      <c r="F100" s="14"/>
      <c r="G100" s="66"/>
      <c r="H100" s="84"/>
      <c r="I100" s="84"/>
      <c r="J100" s="84"/>
      <c r="K100" s="14"/>
      <c r="M100" s="85"/>
      <c r="N100" s="85"/>
    </row>
    <row r="101" spans="1:14">
      <c r="A101" s="65" t="s">
        <v>37</v>
      </c>
      <c r="B101" s="63"/>
      <c r="C101" s="86"/>
      <c r="D101" s="87"/>
      <c r="E101" s="64"/>
      <c r="F101" s="84"/>
      <c r="G101" s="66"/>
      <c r="H101" s="84"/>
      <c r="I101" s="84"/>
      <c r="J101" s="84"/>
      <c r="K101" s="14"/>
      <c r="M101" s="64"/>
    </row>
    <row r="102" spans="1:14">
      <c r="A102" s="65" t="s">
        <v>38</v>
      </c>
      <c r="B102" s="63"/>
      <c r="C102" s="64"/>
      <c r="D102" s="87"/>
      <c r="E102" s="64"/>
      <c r="F102" s="84"/>
      <c r="G102" s="66"/>
      <c r="H102" s="72"/>
      <c r="I102" s="72"/>
      <c r="J102" s="72"/>
      <c r="K102" s="14"/>
    </row>
    <row r="103" spans="1:14">
      <c r="A103" s="65" t="s">
        <v>39</v>
      </c>
      <c r="B103" s="86"/>
      <c r="C103" s="64"/>
      <c r="D103" s="87"/>
      <c r="E103" s="64"/>
      <c r="F103" s="84"/>
      <c r="G103" s="70"/>
      <c r="H103" s="72"/>
      <c r="I103" s="72"/>
      <c r="J103" s="72"/>
      <c r="K103" s="14"/>
      <c r="N103" s="64"/>
    </row>
    <row r="104" spans="1:14" ht="13.5" thickBot="1">
      <c r="A104" s="65" t="s">
        <v>40</v>
      </c>
      <c r="B104" s="79"/>
      <c r="C104" s="64"/>
      <c r="D104" s="88"/>
      <c r="E104" s="84"/>
      <c r="F104" s="84"/>
      <c r="G104" s="70"/>
      <c r="H104" s="72"/>
      <c r="I104" s="72"/>
      <c r="J104" s="72"/>
      <c r="K104" s="84"/>
    </row>
    <row r="105" spans="1:14" ht="12.75" customHeight="1">
      <c r="A105" s="195" t="s">
        <v>0</v>
      </c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7"/>
    </row>
    <row r="106" spans="1:14" ht="12.75" customHeight="1">
      <c r="A106" s="198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200"/>
    </row>
    <row r="107" spans="1:14" ht="12.75" customHeight="1">
      <c r="A107" s="198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200"/>
    </row>
    <row r="108" spans="1:14" ht="15">
      <c r="A108" s="201" t="s">
        <v>389</v>
      </c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3"/>
    </row>
    <row r="109" spans="1:14" ht="15">
      <c r="A109" s="201" t="s">
        <v>390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3"/>
    </row>
    <row r="110" spans="1:14" ht="13.5" thickBot="1">
      <c r="A110" s="204" t="s">
        <v>3</v>
      </c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6"/>
    </row>
    <row r="111" spans="1:14">
      <c r="A111" s="207" t="s">
        <v>406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9"/>
    </row>
    <row r="112" spans="1:14">
      <c r="A112" s="210" t="s">
        <v>5</v>
      </c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2"/>
    </row>
    <row r="113" spans="1:14" ht="12.75" customHeight="1">
      <c r="A113" s="213" t="s">
        <v>6</v>
      </c>
      <c r="B113" s="215" t="s">
        <v>7</v>
      </c>
      <c r="C113" s="215" t="s">
        <v>8</v>
      </c>
      <c r="D113" s="213" t="s">
        <v>9</v>
      </c>
      <c r="E113" s="213" t="s">
        <v>10</v>
      </c>
      <c r="F113" s="215" t="s">
        <v>11</v>
      </c>
      <c r="G113" s="215" t="s">
        <v>12</v>
      </c>
      <c r="H113" s="215" t="s">
        <v>13</v>
      </c>
      <c r="I113" s="215" t="s">
        <v>14</v>
      </c>
      <c r="J113" s="215" t="s">
        <v>15</v>
      </c>
      <c r="K113" s="217" t="s">
        <v>16</v>
      </c>
      <c r="L113" s="215" t="s">
        <v>17</v>
      </c>
      <c r="M113" s="215" t="s">
        <v>18</v>
      </c>
      <c r="N113" s="215" t="s">
        <v>19</v>
      </c>
    </row>
    <row r="114" spans="1:14">
      <c r="A114" s="214"/>
      <c r="B114" s="216"/>
      <c r="C114" s="216"/>
      <c r="D114" s="214"/>
      <c r="E114" s="214"/>
      <c r="F114" s="216"/>
      <c r="G114" s="216"/>
      <c r="H114" s="216"/>
      <c r="I114" s="216"/>
      <c r="J114" s="216"/>
      <c r="K114" s="218"/>
      <c r="L114" s="216"/>
      <c r="M114" s="216"/>
      <c r="N114" s="216"/>
    </row>
    <row r="115" spans="1:14">
      <c r="A115" s="57">
        <v>1</v>
      </c>
      <c r="B115" s="58">
        <v>43462</v>
      </c>
      <c r="C115" s="59" t="s">
        <v>339</v>
      </c>
      <c r="D115" s="57" t="s">
        <v>21</v>
      </c>
      <c r="E115" s="57" t="s">
        <v>102</v>
      </c>
      <c r="F115" s="57">
        <v>273</v>
      </c>
      <c r="G115" s="57">
        <v>269</v>
      </c>
      <c r="H115" s="57">
        <v>275</v>
      </c>
      <c r="I115" s="57">
        <v>277</v>
      </c>
      <c r="J115" s="57">
        <v>279</v>
      </c>
      <c r="K115" s="57">
        <v>275</v>
      </c>
      <c r="L115" s="57">
        <v>2200</v>
      </c>
      <c r="M115" s="60">
        <f t="shared" ref="M115" si="38">IF(D115="BUY",(K115-F115)*(L115),(F115-K115)*(L115))</f>
        <v>4400</v>
      </c>
      <c r="N115" s="61">
        <f t="shared" ref="N115" si="39">M115/(L115)/F115%</f>
        <v>0.73260073260073255</v>
      </c>
    </row>
    <row r="116" spans="1:14">
      <c r="A116" s="57">
        <v>1</v>
      </c>
      <c r="B116" s="58">
        <v>43461</v>
      </c>
      <c r="C116" s="59" t="s">
        <v>339</v>
      </c>
      <c r="D116" s="57" t="s">
        <v>21</v>
      </c>
      <c r="E116" s="57" t="s">
        <v>380</v>
      </c>
      <c r="F116" s="57">
        <v>386</v>
      </c>
      <c r="G116" s="57">
        <v>382</v>
      </c>
      <c r="H116" s="57">
        <v>388</v>
      </c>
      <c r="I116" s="57">
        <v>390</v>
      </c>
      <c r="J116" s="57">
        <v>392</v>
      </c>
      <c r="K116" s="57">
        <v>388</v>
      </c>
      <c r="L116" s="57">
        <v>2500</v>
      </c>
      <c r="M116" s="60">
        <f t="shared" ref="M116" si="40">IF(D116="BUY",(K116-F116)*(L116),(F116-K116)*(L116))</f>
        <v>5000</v>
      </c>
      <c r="N116" s="61">
        <f t="shared" ref="N116" si="41">M116/(L116)/F116%</f>
        <v>0.5181347150259068</v>
      </c>
    </row>
    <row r="117" spans="1:14">
      <c r="A117" s="57">
        <v>2</v>
      </c>
      <c r="B117" s="58">
        <v>43460</v>
      </c>
      <c r="C117" s="59" t="s">
        <v>339</v>
      </c>
      <c r="D117" s="57" t="s">
        <v>21</v>
      </c>
      <c r="E117" s="57" t="s">
        <v>83</v>
      </c>
      <c r="F117" s="57">
        <v>118.8</v>
      </c>
      <c r="G117" s="57">
        <v>116.8</v>
      </c>
      <c r="H117" s="57">
        <v>119.8</v>
      </c>
      <c r="I117" s="57">
        <v>120.8</v>
      </c>
      <c r="J117" s="57">
        <v>121.8</v>
      </c>
      <c r="K117" s="57">
        <v>119.8</v>
      </c>
      <c r="L117" s="57">
        <v>4000</v>
      </c>
      <c r="M117" s="60">
        <f t="shared" ref="M117" si="42">IF(D117="BUY",(K117-F117)*(L117),(F117-K117)*(L117))</f>
        <v>4000</v>
      </c>
      <c r="N117" s="61">
        <f t="shared" ref="N117" si="43">M117/(L117)/F117%</f>
        <v>0.84175084175084181</v>
      </c>
    </row>
    <row r="118" spans="1:14">
      <c r="A118" s="57">
        <v>3</v>
      </c>
      <c r="B118" s="58">
        <v>43454</v>
      </c>
      <c r="C118" s="59" t="s">
        <v>339</v>
      </c>
      <c r="D118" s="57" t="s">
        <v>21</v>
      </c>
      <c r="E118" s="57" t="s">
        <v>22</v>
      </c>
      <c r="F118" s="57">
        <v>371.5</v>
      </c>
      <c r="G118" s="57">
        <v>367</v>
      </c>
      <c r="H118" s="57">
        <v>374</v>
      </c>
      <c r="I118" s="57">
        <v>376.5</v>
      </c>
      <c r="J118" s="57">
        <v>379</v>
      </c>
      <c r="K118" s="57">
        <v>374</v>
      </c>
      <c r="L118" s="57">
        <v>1800</v>
      </c>
      <c r="M118" s="60">
        <f t="shared" ref="M118" si="44">IF(D118="BUY",(K118-F118)*(L118),(F118-K118)*(L118))</f>
        <v>4500</v>
      </c>
      <c r="N118" s="61">
        <f t="shared" ref="N118" si="45">M118/(L118)/F118%</f>
        <v>0.67294751009421272</v>
      </c>
    </row>
    <row r="119" spans="1:14">
      <c r="A119" s="57">
        <v>4</v>
      </c>
      <c r="B119" s="58">
        <v>43453</v>
      </c>
      <c r="C119" s="59" t="s">
        <v>339</v>
      </c>
      <c r="D119" s="57" t="s">
        <v>21</v>
      </c>
      <c r="E119" s="57" t="s">
        <v>123</v>
      </c>
      <c r="F119" s="57">
        <v>95</v>
      </c>
      <c r="G119" s="57">
        <v>93.5</v>
      </c>
      <c r="H119" s="57">
        <v>95.8</v>
      </c>
      <c r="I119" s="57">
        <v>96.6</v>
      </c>
      <c r="J119" s="57">
        <v>97.4</v>
      </c>
      <c r="K119" s="57">
        <v>95.8</v>
      </c>
      <c r="L119" s="57">
        <v>5500</v>
      </c>
      <c r="M119" s="60">
        <f t="shared" ref="M119" si="46">IF(D119="BUY",(K119-F119)*(L119),(F119-K119)*(L119))</f>
        <v>4399.9999999999845</v>
      </c>
      <c r="N119" s="61">
        <f t="shared" ref="N119" si="47">M119/(L119)/F119%</f>
        <v>0.8421052631578918</v>
      </c>
    </row>
    <row r="120" spans="1:14">
      <c r="A120" s="57">
        <v>5</v>
      </c>
      <c r="B120" s="58">
        <v>43452</v>
      </c>
      <c r="C120" s="59" t="s">
        <v>339</v>
      </c>
      <c r="D120" s="57" t="s">
        <v>21</v>
      </c>
      <c r="E120" s="57" t="s">
        <v>120</v>
      </c>
      <c r="F120" s="57">
        <v>361</v>
      </c>
      <c r="G120" s="57">
        <v>358</v>
      </c>
      <c r="H120" s="57">
        <v>362.5</v>
      </c>
      <c r="I120" s="57">
        <v>364</v>
      </c>
      <c r="J120" s="57">
        <v>364.5</v>
      </c>
      <c r="K120" s="57">
        <v>362.5</v>
      </c>
      <c r="L120" s="57">
        <v>2750</v>
      </c>
      <c r="M120" s="60">
        <f t="shared" ref="M120" si="48">IF(D120="BUY",(K120-F120)*(L120),(F120-K120)*(L120))</f>
        <v>4125</v>
      </c>
      <c r="N120" s="61">
        <f t="shared" ref="N120" si="49">M120/(L120)/F120%</f>
        <v>0.41551246537396125</v>
      </c>
    </row>
    <row r="121" spans="1:14">
      <c r="A121" s="57">
        <v>6</v>
      </c>
      <c r="B121" s="58">
        <v>43447</v>
      </c>
      <c r="C121" s="59" t="s">
        <v>339</v>
      </c>
      <c r="D121" s="57" t="s">
        <v>21</v>
      </c>
      <c r="E121" s="57" t="s">
        <v>43</v>
      </c>
      <c r="F121" s="57">
        <v>697</v>
      </c>
      <c r="G121" s="57">
        <v>691</v>
      </c>
      <c r="H121" s="57">
        <v>700</v>
      </c>
      <c r="I121" s="57">
        <v>703</v>
      </c>
      <c r="J121" s="57">
        <v>706</v>
      </c>
      <c r="K121" s="57">
        <v>700</v>
      </c>
      <c r="L121" s="57">
        <v>1200</v>
      </c>
      <c r="M121" s="60">
        <f t="shared" ref="M121" si="50">IF(D121="BUY",(K121-F121)*(L121),(F121-K121)*(L121))</f>
        <v>3600</v>
      </c>
      <c r="N121" s="61">
        <f t="shared" ref="N121" si="51">M121/(L121)/F121%</f>
        <v>0.43041606886657102</v>
      </c>
    </row>
    <row r="122" spans="1:14">
      <c r="A122" s="57">
        <v>7</v>
      </c>
      <c r="B122" s="58">
        <v>43444</v>
      </c>
      <c r="C122" s="59" t="s">
        <v>350</v>
      </c>
      <c r="D122" s="57" t="s">
        <v>47</v>
      </c>
      <c r="E122" s="57" t="s">
        <v>102</v>
      </c>
      <c r="F122" s="57">
        <v>251</v>
      </c>
      <c r="G122" s="57">
        <v>256</v>
      </c>
      <c r="H122" s="57">
        <v>248</v>
      </c>
      <c r="I122" s="57">
        <v>245</v>
      </c>
      <c r="J122" s="57">
        <v>242</v>
      </c>
      <c r="K122" s="57">
        <v>245</v>
      </c>
      <c r="L122" s="57">
        <v>1200</v>
      </c>
      <c r="M122" s="60">
        <f t="shared" ref="M122" si="52">IF(D122="BUY",(K122-F122)*(L122),(F122-K122)*(L122))</f>
        <v>7200</v>
      </c>
      <c r="N122" s="61">
        <f t="shared" ref="N122" si="53">M122/(L122)/F122%</f>
        <v>2.3904382470119523</v>
      </c>
    </row>
    <row r="123" spans="1:14">
      <c r="A123" s="57">
        <v>8</v>
      </c>
      <c r="B123" s="58">
        <v>43440</v>
      </c>
      <c r="C123" s="59" t="s">
        <v>339</v>
      </c>
      <c r="D123" s="57" t="s">
        <v>47</v>
      </c>
      <c r="E123" s="57" t="s">
        <v>382</v>
      </c>
      <c r="F123" s="57">
        <v>163</v>
      </c>
      <c r="G123" s="57">
        <v>168</v>
      </c>
      <c r="H123" s="57">
        <v>160.5</v>
      </c>
      <c r="I123" s="57">
        <v>158</v>
      </c>
      <c r="J123" s="57">
        <v>155.5</v>
      </c>
      <c r="K123" s="57">
        <v>158</v>
      </c>
      <c r="L123" s="57">
        <v>1500</v>
      </c>
      <c r="M123" s="60">
        <f t="shared" ref="M123" si="54">IF(D123="BUY",(K123-F123)*(L123),(F123-K123)*(L123))</f>
        <v>7500</v>
      </c>
      <c r="N123" s="61">
        <f t="shared" ref="N123" si="55">M123/(L123)/F123%</f>
        <v>3.0674846625766872</v>
      </c>
    </row>
    <row r="124" spans="1:14">
      <c r="A124" s="57">
        <v>9</v>
      </c>
      <c r="B124" s="58">
        <v>43438</v>
      </c>
      <c r="C124" s="59" t="s">
        <v>339</v>
      </c>
      <c r="D124" s="57" t="s">
        <v>21</v>
      </c>
      <c r="E124" s="57" t="s">
        <v>295</v>
      </c>
      <c r="F124" s="57">
        <v>829</v>
      </c>
      <c r="G124" s="57">
        <v>831</v>
      </c>
      <c r="H124" s="57">
        <v>833</v>
      </c>
      <c r="I124" s="57">
        <v>837</v>
      </c>
      <c r="J124" s="57">
        <v>841</v>
      </c>
      <c r="K124" s="57">
        <v>833</v>
      </c>
      <c r="L124" s="57">
        <v>1000</v>
      </c>
      <c r="M124" s="60">
        <f t="shared" ref="M124" si="56">IF(D124="BUY",(K124-F124)*(L124),(F124-K124)*(L124))</f>
        <v>4000</v>
      </c>
      <c r="N124" s="61">
        <f t="shared" ref="N124" si="57">M124/(L124)/F124%</f>
        <v>0.48250904704463216</v>
      </c>
    </row>
    <row r="125" spans="1:14">
      <c r="A125" s="57">
        <v>10</v>
      </c>
      <c r="B125" s="58">
        <v>43437</v>
      </c>
      <c r="C125" s="59" t="s">
        <v>339</v>
      </c>
      <c r="D125" s="57" t="s">
        <v>21</v>
      </c>
      <c r="E125" s="57" t="s">
        <v>297</v>
      </c>
      <c r="F125" s="57">
        <v>900</v>
      </c>
      <c r="G125" s="57">
        <v>880</v>
      </c>
      <c r="H125" s="57">
        <v>905</v>
      </c>
      <c r="I125" s="57">
        <v>910</v>
      </c>
      <c r="J125" s="57">
        <v>915</v>
      </c>
      <c r="K125" s="57">
        <v>905</v>
      </c>
      <c r="L125" s="57">
        <v>700</v>
      </c>
      <c r="M125" s="60">
        <f t="shared" ref="M125" si="58">IF(D125="BUY",(K125-F125)*(L125),(F125-K125)*(L125))</f>
        <v>3500</v>
      </c>
      <c r="N125" s="61">
        <f t="shared" ref="N125" si="59">M125/(L125)/F125%</f>
        <v>0.55555555555555558</v>
      </c>
    </row>
    <row r="126" spans="1:14">
      <c r="A126" s="62" t="s">
        <v>25</v>
      </c>
      <c r="B126" s="63"/>
      <c r="C126" s="64"/>
      <c r="D126" s="65"/>
      <c r="E126" s="14"/>
      <c r="F126" s="14"/>
      <c r="G126" s="66"/>
      <c r="H126" s="14"/>
      <c r="I126" s="14"/>
      <c r="J126" s="14"/>
      <c r="K126" s="14"/>
      <c r="M126" s="67"/>
    </row>
    <row r="127" spans="1:14">
      <c r="A127" s="62" t="s">
        <v>25</v>
      </c>
      <c r="B127" s="63"/>
      <c r="C127" s="64"/>
      <c r="D127" s="65"/>
      <c r="E127" s="14"/>
      <c r="F127" s="14"/>
      <c r="G127" s="66"/>
      <c r="H127" s="14"/>
      <c r="I127" s="14"/>
      <c r="J127" s="14"/>
      <c r="K127" s="14"/>
    </row>
    <row r="128" spans="1:14" ht="13.5" thickBot="1">
      <c r="A128" s="64"/>
      <c r="B128" s="63"/>
      <c r="C128" s="14"/>
      <c r="D128" s="14"/>
      <c r="E128" s="14"/>
      <c r="F128" s="69"/>
      <c r="G128" s="70"/>
      <c r="H128" s="71" t="s">
        <v>26</v>
      </c>
      <c r="I128" s="71"/>
      <c r="J128" s="72"/>
      <c r="K128" s="72"/>
    </row>
    <row r="129" spans="1:14">
      <c r="A129" s="64"/>
      <c r="B129" s="63"/>
      <c r="C129" s="221" t="s">
        <v>27</v>
      </c>
      <c r="D129" s="222"/>
      <c r="E129" s="73">
        <v>10</v>
      </c>
      <c r="F129" s="74">
        <f>F130+F131+F132+F133+F134+F135</f>
        <v>100</v>
      </c>
      <c r="G129" s="14">
        <v>10</v>
      </c>
      <c r="H129" s="75">
        <f>G130/G129%</f>
        <v>100</v>
      </c>
      <c r="I129" s="75"/>
      <c r="J129" s="75"/>
      <c r="K129" s="76"/>
    </row>
    <row r="130" spans="1:14">
      <c r="A130" s="64"/>
      <c r="B130" s="63"/>
      <c r="C130" s="219" t="s">
        <v>28</v>
      </c>
      <c r="D130" s="220"/>
      <c r="E130" s="77">
        <v>10</v>
      </c>
      <c r="F130" s="78">
        <f>(E130/E129)*100</f>
        <v>100</v>
      </c>
      <c r="G130" s="14">
        <v>10</v>
      </c>
      <c r="H130" s="72"/>
      <c r="I130" s="72"/>
      <c r="J130" s="14"/>
      <c r="K130" s="72"/>
      <c r="L130" s="67"/>
    </row>
    <row r="131" spans="1:14">
      <c r="A131" s="79"/>
      <c r="B131" s="63"/>
      <c r="C131" s="219" t="s">
        <v>30</v>
      </c>
      <c r="D131" s="220"/>
      <c r="E131" s="77">
        <v>0</v>
      </c>
      <c r="F131" s="78">
        <f>(E131/E129)*100</f>
        <v>0</v>
      </c>
      <c r="G131" s="80"/>
      <c r="H131" s="14"/>
      <c r="I131" s="14"/>
      <c r="J131" s="14"/>
      <c r="K131" s="72"/>
    </row>
    <row r="132" spans="1:14">
      <c r="A132" s="79"/>
      <c r="B132" s="63"/>
      <c r="C132" s="219" t="s">
        <v>31</v>
      </c>
      <c r="D132" s="220"/>
      <c r="E132" s="77">
        <v>0</v>
      </c>
      <c r="F132" s="78">
        <f>(E132/E129)*100</f>
        <v>0</v>
      </c>
      <c r="G132" s="80"/>
      <c r="H132" s="14"/>
      <c r="I132" s="14"/>
      <c r="J132" s="14"/>
      <c r="K132" s="72"/>
      <c r="M132" s="64"/>
      <c r="N132" s="14" t="s">
        <v>29</v>
      </c>
    </row>
    <row r="133" spans="1:14">
      <c r="A133" s="79"/>
      <c r="B133" s="63"/>
      <c r="C133" s="219" t="s">
        <v>32</v>
      </c>
      <c r="D133" s="220"/>
      <c r="E133" s="77">
        <v>0</v>
      </c>
      <c r="F133" s="78">
        <f>(E133/E129)*100</f>
        <v>0</v>
      </c>
      <c r="G133" s="80"/>
      <c r="H133" s="14" t="s">
        <v>33</v>
      </c>
      <c r="I133" s="14"/>
      <c r="J133" s="72"/>
      <c r="K133" s="72"/>
    </row>
    <row r="134" spans="1:14">
      <c r="A134" s="79"/>
      <c r="B134" s="63"/>
      <c r="C134" s="219" t="s">
        <v>34</v>
      </c>
      <c r="D134" s="220"/>
      <c r="E134" s="77">
        <v>0</v>
      </c>
      <c r="F134" s="78">
        <f>(E134/E129)*100</f>
        <v>0</v>
      </c>
      <c r="G134" s="80"/>
      <c r="H134" s="14"/>
      <c r="I134" s="14"/>
      <c r="J134" s="72"/>
      <c r="K134" s="72"/>
      <c r="N134" s="68"/>
    </row>
    <row r="135" spans="1:14" ht="13.5" thickBot="1">
      <c r="A135" s="79"/>
      <c r="B135" s="63"/>
      <c r="C135" s="223" t="s">
        <v>35</v>
      </c>
      <c r="D135" s="224"/>
      <c r="E135" s="81"/>
      <c r="F135" s="82">
        <f>(E135/E129)*100</f>
        <v>0</v>
      </c>
      <c r="G135" s="80"/>
      <c r="H135" s="14"/>
      <c r="I135" s="14"/>
      <c r="J135" s="76"/>
      <c r="K135" s="76"/>
      <c r="L135" s="67"/>
    </row>
    <row r="136" spans="1:14">
      <c r="A136" s="83" t="s">
        <v>36</v>
      </c>
      <c r="B136" s="63"/>
      <c r="C136" s="64"/>
      <c r="D136" s="64"/>
      <c r="E136" s="14"/>
      <c r="F136" s="14"/>
      <c r="G136" s="66"/>
      <c r="H136" s="84"/>
      <c r="I136" s="84"/>
      <c r="J136" s="84"/>
      <c r="K136" s="14"/>
      <c r="M136" s="85"/>
      <c r="N136" s="85"/>
    </row>
    <row r="137" spans="1:14">
      <c r="A137" s="65" t="s">
        <v>37</v>
      </c>
      <c r="B137" s="63"/>
      <c r="C137" s="86"/>
      <c r="D137" s="87"/>
      <c r="E137" s="64"/>
      <c r="F137" s="84"/>
      <c r="G137" s="66"/>
      <c r="H137" s="84"/>
      <c r="I137" s="84"/>
      <c r="J137" s="84"/>
      <c r="K137" s="14"/>
      <c r="M137" s="64"/>
    </row>
    <row r="138" spans="1:14">
      <c r="A138" s="65" t="s">
        <v>38</v>
      </c>
      <c r="B138" s="63"/>
      <c r="C138" s="64"/>
      <c r="D138" s="87"/>
      <c r="E138" s="64"/>
      <c r="F138" s="84"/>
      <c r="G138" s="66"/>
      <c r="H138" s="72"/>
      <c r="I138" s="72"/>
      <c r="J138" s="72"/>
      <c r="K138" s="14"/>
    </row>
    <row r="139" spans="1:14">
      <c r="A139" s="65" t="s">
        <v>39</v>
      </c>
      <c r="B139" s="86"/>
      <c r="C139" s="64"/>
      <c r="D139" s="87"/>
      <c r="E139" s="64"/>
      <c r="F139" s="84"/>
      <c r="G139" s="70"/>
      <c r="H139" s="72"/>
      <c r="I139" s="72"/>
      <c r="J139" s="72"/>
      <c r="K139" s="14"/>
      <c r="N139" s="64"/>
    </row>
    <row r="140" spans="1:14" ht="13.5" thickBot="1">
      <c r="A140" s="65" t="s">
        <v>40</v>
      </c>
      <c r="B140" s="79"/>
      <c r="C140" s="64"/>
      <c r="D140" s="88"/>
      <c r="E140" s="84"/>
      <c r="F140" s="84"/>
      <c r="G140" s="70"/>
      <c r="H140" s="72"/>
      <c r="I140" s="72"/>
      <c r="J140" s="72"/>
      <c r="K140" s="84"/>
    </row>
    <row r="141" spans="1:14">
      <c r="A141" s="195" t="s">
        <v>0</v>
      </c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7"/>
    </row>
    <row r="142" spans="1:14">
      <c r="A142" s="198"/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200"/>
    </row>
    <row r="143" spans="1:14">
      <c r="A143" s="198"/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200"/>
    </row>
    <row r="144" spans="1:14" ht="15">
      <c r="A144" s="232" t="s">
        <v>389</v>
      </c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</row>
    <row r="145" spans="1:14" ht="15">
      <c r="A145" s="232" t="s">
        <v>390</v>
      </c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</row>
    <row r="146" spans="1:14" ht="13.5" thickBot="1">
      <c r="A146" s="204" t="s">
        <v>3</v>
      </c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6"/>
    </row>
    <row r="147" spans="1:14">
      <c r="A147" s="207" t="s">
        <v>393</v>
      </c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9"/>
    </row>
    <row r="148" spans="1:14">
      <c r="A148" s="210" t="s">
        <v>5</v>
      </c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2"/>
    </row>
    <row r="149" spans="1:14">
      <c r="A149" s="213" t="s">
        <v>6</v>
      </c>
      <c r="B149" s="215" t="s">
        <v>7</v>
      </c>
      <c r="C149" s="215" t="s">
        <v>8</v>
      </c>
      <c r="D149" s="213" t="s">
        <v>9</v>
      </c>
      <c r="E149" s="213" t="s">
        <v>10</v>
      </c>
      <c r="F149" s="215" t="s">
        <v>11</v>
      </c>
      <c r="G149" s="215" t="s">
        <v>12</v>
      </c>
      <c r="H149" s="215" t="s">
        <v>13</v>
      </c>
      <c r="I149" s="215" t="s">
        <v>14</v>
      </c>
      <c r="J149" s="215" t="s">
        <v>15</v>
      </c>
      <c r="K149" s="217" t="s">
        <v>16</v>
      </c>
      <c r="L149" s="215" t="s">
        <v>17</v>
      </c>
      <c r="M149" s="215" t="s">
        <v>18</v>
      </c>
      <c r="N149" s="215" t="s">
        <v>19</v>
      </c>
    </row>
    <row r="150" spans="1:14">
      <c r="A150" s="214"/>
      <c r="B150" s="216"/>
      <c r="C150" s="216"/>
      <c r="D150" s="214"/>
      <c r="E150" s="214"/>
      <c r="F150" s="216"/>
      <c r="G150" s="216"/>
      <c r="H150" s="216"/>
      <c r="I150" s="216"/>
      <c r="J150" s="216"/>
      <c r="K150" s="218"/>
      <c r="L150" s="216"/>
      <c r="M150" s="216"/>
      <c r="N150" s="216"/>
    </row>
    <row r="151" spans="1:14">
      <c r="A151" s="57">
        <v>1</v>
      </c>
      <c r="B151" s="58">
        <v>43434</v>
      </c>
      <c r="C151" s="59" t="s">
        <v>339</v>
      </c>
      <c r="D151" s="57" t="s">
        <v>21</v>
      </c>
      <c r="E151" s="57" t="s">
        <v>364</v>
      </c>
      <c r="F151" s="57">
        <v>225</v>
      </c>
      <c r="G151" s="57">
        <v>221</v>
      </c>
      <c r="H151" s="57">
        <v>227</v>
      </c>
      <c r="I151" s="57">
        <v>229</v>
      </c>
      <c r="J151" s="57">
        <v>231</v>
      </c>
      <c r="K151" s="57">
        <v>229</v>
      </c>
      <c r="L151" s="57">
        <v>2400</v>
      </c>
      <c r="M151" s="60">
        <f t="shared" ref="M151:M152" si="60">IF(D151="BUY",(K151-F151)*(L151),(F151-K151)*(L151))</f>
        <v>9600</v>
      </c>
      <c r="N151" s="61">
        <f t="shared" ref="N151:N152" si="61">M151/(L151)/F151%</f>
        <v>1.7777777777777777</v>
      </c>
    </row>
    <row r="152" spans="1:14">
      <c r="A152" s="57">
        <v>2</v>
      </c>
      <c r="B152" s="58">
        <v>43431</v>
      </c>
      <c r="C152" s="59" t="s">
        <v>339</v>
      </c>
      <c r="D152" s="57" t="s">
        <v>21</v>
      </c>
      <c r="E152" s="57" t="s">
        <v>125</v>
      </c>
      <c r="F152" s="57">
        <v>162</v>
      </c>
      <c r="G152" s="57">
        <v>159</v>
      </c>
      <c r="H152" s="57">
        <v>163.5</v>
      </c>
      <c r="I152" s="57">
        <v>165</v>
      </c>
      <c r="J152" s="57">
        <v>166.5</v>
      </c>
      <c r="K152" s="57">
        <v>163.5</v>
      </c>
      <c r="L152" s="57">
        <v>2400</v>
      </c>
      <c r="M152" s="60">
        <f t="shared" si="60"/>
        <v>3600</v>
      </c>
      <c r="N152" s="61">
        <f t="shared" si="61"/>
        <v>0.92592592592592582</v>
      </c>
    </row>
    <row r="153" spans="1:14">
      <c r="A153" s="57">
        <v>3</v>
      </c>
      <c r="B153" s="58">
        <v>43419</v>
      </c>
      <c r="C153" s="59" t="s">
        <v>339</v>
      </c>
      <c r="D153" s="57" t="s">
        <v>21</v>
      </c>
      <c r="E153" s="57" t="s">
        <v>102</v>
      </c>
      <c r="F153" s="57">
        <v>308</v>
      </c>
      <c r="G153" s="57">
        <v>302</v>
      </c>
      <c r="H153" s="57">
        <v>311.5</v>
      </c>
      <c r="I153" s="57">
        <v>315</v>
      </c>
      <c r="J153" s="57">
        <v>318.5</v>
      </c>
      <c r="K153" s="57">
        <v>311.39999999999998</v>
      </c>
      <c r="L153" s="57">
        <v>1200</v>
      </c>
      <c r="M153" s="60">
        <f t="shared" ref="M153" si="62">IF(D153="BUY",(K153-F153)*(L153),(F153-K153)*(L153))</f>
        <v>4079.9999999999727</v>
      </c>
      <c r="N153" s="61">
        <f t="shared" ref="N153" si="63">M153/(L153)/F153%</f>
        <v>1.1038961038960964</v>
      </c>
    </row>
    <row r="154" spans="1:14">
      <c r="A154" s="57">
        <v>4</v>
      </c>
      <c r="B154" s="58">
        <v>43417</v>
      </c>
      <c r="C154" s="59" t="s">
        <v>339</v>
      </c>
      <c r="D154" s="57" t="s">
        <v>21</v>
      </c>
      <c r="E154" s="57" t="s">
        <v>57</v>
      </c>
      <c r="F154" s="57">
        <v>622</v>
      </c>
      <c r="G154" s="57">
        <v>616</v>
      </c>
      <c r="H154" s="57">
        <v>625</v>
      </c>
      <c r="I154" s="57">
        <v>628</v>
      </c>
      <c r="J154" s="57">
        <v>631</v>
      </c>
      <c r="K154" s="57">
        <v>625</v>
      </c>
      <c r="L154" s="57">
        <v>1200</v>
      </c>
      <c r="M154" s="60">
        <f t="shared" ref="M154" si="64">IF(D154="BUY",(K154-F154)*(L154),(F154-K154)*(L154))</f>
        <v>3600</v>
      </c>
      <c r="N154" s="61">
        <f t="shared" ref="N154" si="65">M154/(L154)/F154%</f>
        <v>0.48231511254019294</v>
      </c>
    </row>
    <row r="155" spans="1:14">
      <c r="A155" s="57">
        <v>5</v>
      </c>
      <c r="B155" s="58">
        <v>43413</v>
      </c>
      <c r="C155" s="59" t="s">
        <v>339</v>
      </c>
      <c r="D155" s="57" t="s">
        <v>21</v>
      </c>
      <c r="E155" s="57" t="s">
        <v>394</v>
      </c>
      <c r="F155" s="57">
        <v>2287</v>
      </c>
      <c r="G155" s="57">
        <v>2260</v>
      </c>
      <c r="H155" s="57">
        <v>2300</v>
      </c>
      <c r="I155" s="57">
        <v>2314</v>
      </c>
      <c r="J155" s="57">
        <v>2328</v>
      </c>
      <c r="K155" s="57">
        <v>2300</v>
      </c>
      <c r="L155" s="57">
        <v>302</v>
      </c>
      <c r="M155" s="60">
        <f t="shared" ref="M155:M156" si="66">IF(D155="BUY",(K155-F155)*(L155),(F155-K155)*(L155))</f>
        <v>3926</v>
      </c>
      <c r="N155" s="61">
        <f t="shared" ref="N155:N156" si="67">M155/(L155)/F155%</f>
        <v>0.56843025797988633</v>
      </c>
    </row>
    <row r="156" spans="1:14">
      <c r="A156" s="57">
        <v>6</v>
      </c>
      <c r="B156" s="58">
        <v>43410</v>
      </c>
      <c r="C156" s="59" t="s">
        <v>339</v>
      </c>
      <c r="D156" s="57" t="s">
        <v>21</v>
      </c>
      <c r="E156" s="57" t="s">
        <v>66</v>
      </c>
      <c r="F156" s="57">
        <v>95.5</v>
      </c>
      <c r="G156" s="57">
        <v>94.3</v>
      </c>
      <c r="H156" s="57">
        <v>96.1</v>
      </c>
      <c r="I156" s="57">
        <v>96.7</v>
      </c>
      <c r="J156" s="57">
        <v>97.3</v>
      </c>
      <c r="K156" s="57">
        <v>97.3</v>
      </c>
      <c r="L156" s="57">
        <v>6000</v>
      </c>
      <c r="M156" s="60">
        <f t="shared" si="66"/>
        <v>10799.999999999984</v>
      </c>
      <c r="N156" s="61">
        <f t="shared" si="67"/>
        <v>1.8848167539266989</v>
      </c>
    </row>
    <row r="157" spans="1:14">
      <c r="A157" s="57">
        <v>7</v>
      </c>
      <c r="B157" s="58">
        <v>43405</v>
      </c>
      <c r="C157" s="59" t="s">
        <v>339</v>
      </c>
      <c r="D157" s="57" t="s">
        <v>21</v>
      </c>
      <c r="E157" s="57" t="s">
        <v>384</v>
      </c>
      <c r="F157" s="57">
        <v>62.5</v>
      </c>
      <c r="G157" s="57">
        <v>58</v>
      </c>
      <c r="H157" s="57">
        <v>65</v>
      </c>
      <c r="I157" s="57">
        <v>67.5</v>
      </c>
      <c r="J157" s="57">
        <v>70</v>
      </c>
      <c r="K157" s="57">
        <v>70</v>
      </c>
      <c r="L157" s="57">
        <v>1500</v>
      </c>
      <c r="M157" s="60">
        <f t="shared" ref="M157" si="68">IF(D157="BUY",(K157-F157)*(L157),(F157-K157)*(L157))</f>
        <v>11250</v>
      </c>
      <c r="N157" s="61">
        <f t="shared" ref="N157" si="69">M157/(L157)/F157%</f>
        <v>12</v>
      </c>
    </row>
    <row r="158" spans="1:14">
      <c r="A158" s="62" t="s">
        <v>25</v>
      </c>
      <c r="B158" s="63"/>
      <c r="C158" s="64"/>
      <c r="D158" s="65"/>
      <c r="E158" s="14"/>
      <c r="F158" s="14"/>
      <c r="G158" s="66"/>
      <c r="H158" s="14"/>
      <c r="I158" s="14"/>
      <c r="J158" s="14"/>
      <c r="K158" s="14"/>
      <c r="M158" s="67"/>
    </row>
    <row r="159" spans="1:14">
      <c r="A159" s="62" t="s">
        <v>25</v>
      </c>
      <c r="B159" s="63"/>
      <c r="C159" s="64"/>
      <c r="D159" s="65"/>
      <c r="E159" s="14"/>
      <c r="F159" s="14"/>
      <c r="G159" s="66"/>
      <c r="H159" s="14"/>
      <c r="I159" s="14"/>
      <c r="J159" s="14"/>
      <c r="K159" s="14"/>
    </row>
    <row r="160" spans="1:14" ht="13.5" thickBot="1">
      <c r="A160" s="64"/>
      <c r="B160" s="63"/>
      <c r="C160" s="14"/>
      <c r="D160" s="14"/>
      <c r="E160" s="14"/>
      <c r="F160" s="69"/>
      <c r="G160" s="70"/>
      <c r="H160" s="71" t="s">
        <v>26</v>
      </c>
      <c r="I160" s="71"/>
      <c r="J160" s="72"/>
      <c r="K160" s="72"/>
    </row>
    <row r="161" spans="1:14">
      <c r="A161" s="64"/>
      <c r="B161" s="63"/>
      <c r="C161" s="221" t="s">
        <v>27</v>
      </c>
      <c r="D161" s="222"/>
      <c r="E161" s="73">
        <v>7</v>
      </c>
      <c r="F161" s="74">
        <f>F162+F163+F164+F165+F166+F167</f>
        <v>100</v>
      </c>
      <c r="G161" s="14">
        <v>7</v>
      </c>
      <c r="H161" s="75">
        <f>G162/G161%</f>
        <v>99.999999999999986</v>
      </c>
      <c r="I161" s="75"/>
      <c r="J161" s="75"/>
      <c r="K161" s="76"/>
    </row>
    <row r="162" spans="1:14">
      <c r="A162" s="64"/>
      <c r="B162" s="63"/>
      <c r="C162" s="219" t="s">
        <v>28</v>
      </c>
      <c r="D162" s="220"/>
      <c r="E162" s="77">
        <v>7</v>
      </c>
      <c r="F162" s="78">
        <f>(E162/E161)*100</f>
        <v>100</v>
      </c>
      <c r="G162" s="14">
        <v>7</v>
      </c>
      <c r="H162" s="72"/>
      <c r="I162" s="72"/>
      <c r="J162" s="14"/>
      <c r="K162" s="72"/>
      <c r="L162" s="67"/>
      <c r="M162" s="14" t="s">
        <v>29</v>
      </c>
    </row>
    <row r="163" spans="1:14">
      <c r="A163" s="79"/>
      <c r="B163" s="63"/>
      <c r="C163" s="219" t="s">
        <v>30</v>
      </c>
      <c r="D163" s="220"/>
      <c r="E163" s="77">
        <v>0</v>
      </c>
      <c r="F163" s="78">
        <f>(E163/E161)*100</f>
        <v>0</v>
      </c>
      <c r="G163" s="80"/>
      <c r="H163" s="14"/>
      <c r="I163" s="14"/>
      <c r="J163" s="14"/>
      <c r="K163" s="72"/>
    </row>
    <row r="164" spans="1:14">
      <c r="A164" s="79"/>
      <c r="B164" s="63"/>
      <c r="C164" s="219" t="s">
        <v>31</v>
      </c>
      <c r="D164" s="220"/>
      <c r="E164" s="77">
        <v>0</v>
      </c>
      <c r="F164" s="78">
        <f>(E164/E161)*100</f>
        <v>0</v>
      </c>
      <c r="G164" s="80"/>
      <c r="H164" s="14"/>
      <c r="I164" s="14"/>
      <c r="J164" s="14"/>
      <c r="K164" s="72"/>
      <c r="M164" s="64"/>
    </row>
    <row r="165" spans="1:14">
      <c r="A165" s="79"/>
      <c r="B165" s="63"/>
      <c r="C165" s="219" t="s">
        <v>32</v>
      </c>
      <c r="D165" s="220"/>
      <c r="E165" s="77">
        <v>0</v>
      </c>
      <c r="F165" s="78">
        <f>(E165/E161)*100</f>
        <v>0</v>
      </c>
      <c r="G165" s="80"/>
      <c r="H165" s="14" t="s">
        <v>33</v>
      </c>
      <c r="I165" s="14"/>
      <c r="J165" s="72"/>
      <c r="K165" s="72"/>
    </row>
    <row r="166" spans="1:14">
      <c r="A166" s="79"/>
      <c r="B166" s="63"/>
      <c r="C166" s="219" t="s">
        <v>34</v>
      </c>
      <c r="D166" s="220"/>
      <c r="E166" s="77">
        <v>0</v>
      </c>
      <c r="F166" s="78">
        <f>(E166/E161)*100</f>
        <v>0</v>
      </c>
      <c r="G166" s="80"/>
      <c r="H166" s="14"/>
      <c r="I166" s="14"/>
      <c r="J166" s="72"/>
      <c r="K166" s="72"/>
      <c r="N166" s="68"/>
    </row>
    <row r="167" spans="1:14" ht="13.5" thickBot="1">
      <c r="A167" s="79"/>
      <c r="B167" s="63"/>
      <c r="C167" s="223" t="s">
        <v>35</v>
      </c>
      <c r="D167" s="224"/>
      <c r="E167" s="81"/>
      <c r="F167" s="82">
        <f>(E167/E161)*100</f>
        <v>0</v>
      </c>
      <c r="G167" s="80"/>
      <c r="H167" s="14"/>
      <c r="I167" s="14"/>
      <c r="J167" s="76"/>
      <c r="K167" s="76"/>
      <c r="L167" s="67"/>
    </row>
    <row r="168" spans="1:14">
      <c r="A168" s="83" t="s">
        <v>36</v>
      </c>
      <c r="B168" s="63"/>
      <c r="C168" s="64"/>
      <c r="D168" s="64"/>
      <c r="E168" s="14"/>
      <c r="F168" s="14"/>
      <c r="G168" s="66"/>
      <c r="H168" s="84"/>
      <c r="I168" s="84"/>
      <c r="J168" s="84"/>
      <c r="K168" s="14"/>
      <c r="M168" s="85"/>
      <c r="N168" s="85"/>
    </row>
    <row r="169" spans="1:14">
      <c r="A169" s="65" t="s">
        <v>37</v>
      </c>
      <c r="B169" s="63"/>
      <c r="C169" s="86"/>
      <c r="D169" s="87"/>
      <c r="E169" s="64"/>
      <c r="F169" s="84"/>
      <c r="G169" s="66"/>
      <c r="H169" s="84"/>
      <c r="I169" s="84"/>
      <c r="J169" s="84"/>
      <c r="K169" s="14"/>
      <c r="M169" s="64"/>
    </row>
    <row r="170" spans="1:14">
      <c r="A170" s="65" t="s">
        <v>38</v>
      </c>
      <c r="B170" s="63"/>
      <c r="C170" s="64"/>
      <c r="D170" s="87"/>
      <c r="E170" s="64"/>
      <c r="F170" s="84"/>
      <c r="G170" s="66"/>
      <c r="H170" s="72"/>
      <c r="I170" s="72"/>
      <c r="J170" s="72"/>
      <c r="K170" s="14"/>
    </row>
    <row r="171" spans="1:14">
      <c r="A171" s="65" t="s">
        <v>39</v>
      </c>
      <c r="B171" s="86"/>
      <c r="C171" s="64"/>
      <c r="D171" s="87"/>
      <c r="E171" s="64"/>
      <c r="F171" s="84"/>
      <c r="G171" s="70"/>
      <c r="H171" s="72"/>
      <c r="I171" s="72"/>
      <c r="J171" s="72"/>
      <c r="K171" s="14"/>
      <c r="N171" s="64"/>
    </row>
    <row r="172" spans="1:14" ht="13.5" thickBot="1">
      <c r="A172" s="65" t="s">
        <v>40</v>
      </c>
      <c r="B172" s="79"/>
      <c r="C172" s="64"/>
      <c r="D172" s="88"/>
      <c r="E172" s="84"/>
      <c r="F172" s="84"/>
      <c r="G172" s="70"/>
      <c r="H172" s="72"/>
      <c r="I172" s="72"/>
      <c r="J172" s="72"/>
      <c r="K172" s="84"/>
    </row>
    <row r="173" spans="1:14">
      <c r="A173" s="195" t="s">
        <v>0</v>
      </c>
      <c r="B173" s="196"/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7"/>
    </row>
    <row r="174" spans="1:14">
      <c r="A174" s="198"/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200"/>
    </row>
    <row r="175" spans="1:14">
      <c r="A175" s="198"/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200"/>
    </row>
    <row r="176" spans="1:14" customFormat="1" ht="15">
      <c r="A176" s="232" t="s">
        <v>389</v>
      </c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</row>
    <row r="177" spans="1:14" customFormat="1" ht="15">
      <c r="A177" s="232" t="s">
        <v>390</v>
      </c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</row>
    <row r="178" spans="1:14" ht="13.5" thickBot="1">
      <c r="A178" s="204" t="s">
        <v>3</v>
      </c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6"/>
    </row>
    <row r="179" spans="1:14">
      <c r="A179" s="207" t="s">
        <v>383</v>
      </c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9"/>
    </row>
    <row r="180" spans="1:14">
      <c r="A180" s="210" t="s">
        <v>5</v>
      </c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2"/>
    </row>
    <row r="181" spans="1:14">
      <c r="A181" s="213" t="s">
        <v>6</v>
      </c>
      <c r="B181" s="215" t="s">
        <v>7</v>
      </c>
      <c r="C181" s="215" t="s">
        <v>8</v>
      </c>
      <c r="D181" s="213" t="s">
        <v>9</v>
      </c>
      <c r="E181" s="213" t="s">
        <v>10</v>
      </c>
      <c r="F181" s="215" t="s">
        <v>11</v>
      </c>
      <c r="G181" s="215" t="s">
        <v>12</v>
      </c>
      <c r="H181" s="215" t="s">
        <v>13</v>
      </c>
      <c r="I181" s="215" t="s">
        <v>14</v>
      </c>
      <c r="J181" s="215" t="s">
        <v>15</v>
      </c>
      <c r="K181" s="217" t="s">
        <v>16</v>
      </c>
      <c r="L181" s="215" t="s">
        <v>17</v>
      </c>
      <c r="M181" s="215" t="s">
        <v>18</v>
      </c>
      <c r="N181" s="215" t="s">
        <v>19</v>
      </c>
    </row>
    <row r="182" spans="1:14">
      <c r="A182" s="214"/>
      <c r="B182" s="216"/>
      <c r="C182" s="216"/>
      <c r="D182" s="214"/>
      <c r="E182" s="214"/>
      <c r="F182" s="216"/>
      <c r="G182" s="216"/>
      <c r="H182" s="216"/>
      <c r="I182" s="216"/>
      <c r="J182" s="216"/>
      <c r="K182" s="218"/>
      <c r="L182" s="216"/>
      <c r="M182" s="216"/>
      <c r="N182" s="216"/>
    </row>
    <row r="183" spans="1:14" ht="13.5" customHeight="1">
      <c r="A183" s="57">
        <v>1</v>
      </c>
      <c r="B183" s="58">
        <v>43403</v>
      </c>
      <c r="C183" s="59" t="s">
        <v>339</v>
      </c>
      <c r="D183" s="57" t="s">
        <v>21</v>
      </c>
      <c r="E183" s="57" t="s">
        <v>324</v>
      </c>
      <c r="F183" s="57">
        <v>560</v>
      </c>
      <c r="G183" s="57">
        <v>555</v>
      </c>
      <c r="H183" s="57">
        <v>563</v>
      </c>
      <c r="I183" s="57">
        <v>566</v>
      </c>
      <c r="J183" s="57">
        <v>569</v>
      </c>
      <c r="K183" s="57">
        <v>563</v>
      </c>
      <c r="L183" s="57">
        <v>1250</v>
      </c>
      <c r="M183" s="60">
        <f t="shared" ref="M183" si="70">IF(D183="BUY",(K183-F183)*(L183),(F183-K183)*(L183))</f>
        <v>3750</v>
      </c>
      <c r="N183" s="61">
        <f t="shared" ref="N183" si="71">M183/(L183)/F183%</f>
        <v>0.5357142857142857</v>
      </c>
    </row>
    <row r="184" spans="1:14" ht="13.5" customHeight="1">
      <c r="A184" s="57">
        <v>2</v>
      </c>
      <c r="B184" s="58">
        <v>43402</v>
      </c>
      <c r="C184" s="59" t="s">
        <v>339</v>
      </c>
      <c r="D184" s="57" t="s">
        <v>21</v>
      </c>
      <c r="E184" s="57" t="s">
        <v>241</v>
      </c>
      <c r="F184" s="57">
        <v>116</v>
      </c>
      <c r="G184" s="57">
        <v>114</v>
      </c>
      <c r="H184" s="57">
        <v>117</v>
      </c>
      <c r="I184" s="57">
        <v>118</v>
      </c>
      <c r="J184" s="57">
        <v>119</v>
      </c>
      <c r="K184" s="57">
        <v>117</v>
      </c>
      <c r="L184" s="57">
        <v>4000</v>
      </c>
      <c r="M184" s="60">
        <f t="shared" ref="M184" si="72">IF(D184="BUY",(K184-F184)*(L184),(F184-K184)*(L184))</f>
        <v>4000</v>
      </c>
      <c r="N184" s="61">
        <f t="shared" ref="N184" si="73">M184/(L184)/F184%</f>
        <v>0.86206896551724144</v>
      </c>
    </row>
    <row r="185" spans="1:14" ht="13.5" customHeight="1">
      <c r="A185" s="57">
        <v>3</v>
      </c>
      <c r="B185" s="58">
        <v>43399</v>
      </c>
      <c r="C185" s="59" t="s">
        <v>339</v>
      </c>
      <c r="D185" s="57" t="s">
        <v>21</v>
      </c>
      <c r="E185" s="57" t="s">
        <v>351</v>
      </c>
      <c r="F185" s="57">
        <v>67.2</v>
      </c>
      <c r="G185" s="57">
        <v>66.2</v>
      </c>
      <c r="H185" s="57">
        <v>67.7</v>
      </c>
      <c r="I185" s="57">
        <v>68.2</v>
      </c>
      <c r="J185" s="57">
        <v>68.7</v>
      </c>
      <c r="K185" s="57">
        <v>66.2</v>
      </c>
      <c r="L185" s="57">
        <v>8000</v>
      </c>
      <c r="M185" s="60">
        <f t="shared" ref="M185" si="74">IF(D185="BUY",(K185-F185)*(L185),(F185-K185)*(L185))</f>
        <v>-8000</v>
      </c>
      <c r="N185" s="61">
        <f t="shared" ref="N185" si="75">M185/(L185)/F185%</f>
        <v>-1.4880952380952379</v>
      </c>
    </row>
    <row r="186" spans="1:14" ht="13.5" customHeight="1">
      <c r="A186" s="57">
        <v>4</v>
      </c>
      <c r="B186" s="58">
        <v>43398</v>
      </c>
      <c r="C186" s="59" t="s">
        <v>339</v>
      </c>
      <c r="D186" s="57" t="s">
        <v>21</v>
      </c>
      <c r="E186" s="57" t="s">
        <v>102</v>
      </c>
      <c r="F186" s="57">
        <v>230</v>
      </c>
      <c r="G186" s="57">
        <v>224</v>
      </c>
      <c r="H186" s="57">
        <v>233</v>
      </c>
      <c r="I186" s="57">
        <v>236</v>
      </c>
      <c r="J186" s="57">
        <v>239</v>
      </c>
      <c r="K186" s="57">
        <v>224</v>
      </c>
      <c r="L186" s="57">
        <v>1200</v>
      </c>
      <c r="M186" s="60">
        <f t="shared" ref="M186:M187" si="76">IF(D186="BUY",(K186-F186)*(L186),(F186-K186)*(L186))</f>
        <v>-7200</v>
      </c>
      <c r="N186" s="61">
        <f t="shared" ref="N186:N187" si="77">M186/(L186)/F186%</f>
        <v>-2.6086956521739131</v>
      </c>
    </row>
    <row r="187" spans="1:14" ht="13.5" customHeight="1">
      <c r="A187" s="57">
        <v>5</v>
      </c>
      <c r="B187" s="58">
        <v>43397</v>
      </c>
      <c r="C187" s="59" t="s">
        <v>339</v>
      </c>
      <c r="D187" s="57" t="s">
        <v>21</v>
      </c>
      <c r="E187" s="57" t="s">
        <v>48</v>
      </c>
      <c r="F187" s="57">
        <v>108</v>
      </c>
      <c r="G187" s="57">
        <v>106.8</v>
      </c>
      <c r="H187" s="57">
        <v>108.6</v>
      </c>
      <c r="I187" s="57">
        <v>109.2</v>
      </c>
      <c r="J187" s="57">
        <v>109.8</v>
      </c>
      <c r="K187" s="57">
        <v>108.6</v>
      </c>
      <c r="L187" s="57">
        <v>6000</v>
      </c>
      <c r="M187" s="60">
        <f t="shared" si="76"/>
        <v>3599.9999999999659</v>
      </c>
      <c r="N187" s="61">
        <f t="shared" si="77"/>
        <v>0.55555555555555025</v>
      </c>
    </row>
    <row r="188" spans="1:14">
      <c r="A188" s="57">
        <v>6</v>
      </c>
      <c r="B188" s="58">
        <v>43389</v>
      </c>
      <c r="C188" s="59" t="s">
        <v>339</v>
      </c>
      <c r="D188" s="57" t="s">
        <v>21</v>
      </c>
      <c r="E188" s="57" t="s">
        <v>241</v>
      </c>
      <c r="F188" s="57">
        <v>120.5</v>
      </c>
      <c r="G188" s="57">
        <v>118.5</v>
      </c>
      <c r="H188" s="57">
        <v>121.5</v>
      </c>
      <c r="I188" s="57">
        <v>122.5</v>
      </c>
      <c r="J188" s="57">
        <v>123.5</v>
      </c>
      <c r="K188" s="57">
        <v>122.5</v>
      </c>
      <c r="L188" s="57">
        <v>3500</v>
      </c>
      <c r="M188" s="60">
        <f t="shared" ref="M188" si="78">IF(D188="BUY",(K188-F188)*(L188),(F188-K188)*(L188))</f>
        <v>7000</v>
      </c>
      <c r="N188" s="61">
        <f>M188/(L188)/F188%</f>
        <v>1.6597510373443982</v>
      </c>
    </row>
    <row r="189" spans="1:14">
      <c r="A189" s="57">
        <v>7</v>
      </c>
      <c r="B189" s="58">
        <v>43388</v>
      </c>
      <c r="C189" s="59" t="s">
        <v>339</v>
      </c>
      <c r="D189" s="57" t="s">
        <v>21</v>
      </c>
      <c r="E189" s="57" t="s">
        <v>67</v>
      </c>
      <c r="F189" s="57">
        <v>232.5</v>
      </c>
      <c r="G189" s="57">
        <v>230.5</v>
      </c>
      <c r="H189" s="57">
        <v>233.5</v>
      </c>
      <c r="I189" s="57">
        <v>234.5</v>
      </c>
      <c r="J189" s="57">
        <v>235.5</v>
      </c>
      <c r="K189" s="57">
        <v>230.5</v>
      </c>
      <c r="L189" s="57">
        <v>3500</v>
      </c>
      <c r="M189" s="60">
        <f t="shared" ref="M189:M191" si="79">IF(D189="BUY",(K189-F189)*(L189),(F189-K189)*(L189))</f>
        <v>-7000</v>
      </c>
      <c r="N189" s="61">
        <f t="shared" ref="N189:N191" si="80">M189/(L189)/F189%</f>
        <v>-0.86021505376344076</v>
      </c>
    </row>
    <row r="190" spans="1:14">
      <c r="A190" s="57">
        <v>8</v>
      </c>
      <c r="B190" s="58">
        <v>43385</v>
      </c>
      <c r="C190" s="59" t="s">
        <v>339</v>
      </c>
      <c r="D190" s="57" t="s">
        <v>21</v>
      </c>
      <c r="E190" s="57" t="s">
        <v>387</v>
      </c>
      <c r="F190" s="57">
        <v>1168</v>
      </c>
      <c r="G190" s="57">
        <v>1158</v>
      </c>
      <c r="H190" s="57">
        <v>1173</v>
      </c>
      <c r="I190" s="57">
        <v>1178</v>
      </c>
      <c r="J190" s="57">
        <v>1183</v>
      </c>
      <c r="K190" s="57">
        <v>1178</v>
      </c>
      <c r="L190" s="57">
        <v>800</v>
      </c>
      <c r="M190" s="60">
        <f t="shared" si="79"/>
        <v>8000</v>
      </c>
      <c r="N190" s="61">
        <f t="shared" si="80"/>
        <v>0.85616438356164382</v>
      </c>
    </row>
    <row r="191" spans="1:14" ht="12.75" customHeight="1">
      <c r="A191" s="57">
        <v>9</v>
      </c>
      <c r="B191" s="58">
        <v>43382</v>
      </c>
      <c r="C191" s="59" t="s">
        <v>350</v>
      </c>
      <c r="D191" s="57" t="s">
        <v>47</v>
      </c>
      <c r="E191" s="57" t="s">
        <v>104</v>
      </c>
      <c r="F191" s="57">
        <v>740</v>
      </c>
      <c r="G191" s="57">
        <v>751</v>
      </c>
      <c r="H191" s="57">
        <v>734</v>
      </c>
      <c r="I191" s="57">
        <v>728</v>
      </c>
      <c r="J191" s="57">
        <v>722</v>
      </c>
      <c r="K191" s="57">
        <v>751</v>
      </c>
      <c r="L191" s="57">
        <v>1500</v>
      </c>
      <c r="M191" s="60">
        <f t="shared" si="79"/>
        <v>-16500</v>
      </c>
      <c r="N191" s="61">
        <f t="shared" si="80"/>
        <v>-1.4864864864864864</v>
      </c>
    </row>
    <row r="192" spans="1:14">
      <c r="A192" s="62" t="s">
        <v>25</v>
      </c>
      <c r="B192" s="63"/>
      <c r="C192" s="64"/>
      <c r="D192" s="65"/>
      <c r="E192" s="14"/>
      <c r="F192" s="14"/>
      <c r="G192" s="66"/>
      <c r="H192" s="14"/>
      <c r="I192" s="14"/>
      <c r="J192" s="14"/>
      <c r="K192" s="14"/>
      <c r="M192" s="67"/>
    </row>
    <row r="193" spans="1:14">
      <c r="A193" s="62" t="s">
        <v>25</v>
      </c>
      <c r="B193" s="63"/>
      <c r="C193" s="64"/>
      <c r="D193" s="65"/>
      <c r="E193" s="14"/>
      <c r="F193" s="14"/>
      <c r="G193" s="66"/>
      <c r="H193" s="14"/>
      <c r="I193" s="14"/>
      <c r="J193" s="14"/>
      <c r="K193" s="14"/>
      <c r="N193" s="68"/>
    </row>
    <row r="194" spans="1:14" ht="13.5" thickBot="1">
      <c r="A194" s="64"/>
      <c r="B194" s="63"/>
      <c r="C194" s="14"/>
      <c r="D194" s="14"/>
      <c r="E194" s="14"/>
      <c r="F194" s="69"/>
      <c r="G194" s="70"/>
      <c r="H194" s="71" t="s">
        <v>26</v>
      </c>
      <c r="I194" s="71"/>
      <c r="J194" s="72"/>
      <c r="K194" s="72"/>
    </row>
    <row r="195" spans="1:14">
      <c r="A195" s="64"/>
      <c r="B195" s="63"/>
      <c r="C195" s="221" t="s">
        <v>27</v>
      </c>
      <c r="D195" s="222"/>
      <c r="E195" s="73">
        <v>9</v>
      </c>
      <c r="F195" s="74">
        <f>F196+F197+F198+F199+F200+F201</f>
        <v>100</v>
      </c>
      <c r="G195" s="14">
        <v>9</v>
      </c>
      <c r="H195" s="75">
        <f>G196/G195%</f>
        <v>55.555555555555557</v>
      </c>
      <c r="I195" s="75"/>
      <c r="J195" s="75"/>
      <c r="K195" s="76"/>
    </row>
    <row r="196" spans="1:14">
      <c r="A196" s="64"/>
      <c r="B196" s="63"/>
      <c r="C196" s="219" t="s">
        <v>28</v>
      </c>
      <c r="D196" s="220"/>
      <c r="E196" s="77">
        <v>5</v>
      </c>
      <c r="F196" s="78">
        <f>(E196/E195)*100</f>
        <v>55.555555555555557</v>
      </c>
      <c r="G196" s="14">
        <v>5</v>
      </c>
      <c r="H196" s="72"/>
      <c r="I196" s="72"/>
      <c r="J196" s="14"/>
      <c r="K196" s="72"/>
      <c r="L196" s="67"/>
      <c r="M196" s="14" t="s">
        <v>29</v>
      </c>
    </row>
    <row r="197" spans="1:14">
      <c r="A197" s="79"/>
      <c r="B197" s="63"/>
      <c r="C197" s="219" t="s">
        <v>30</v>
      </c>
      <c r="D197" s="220"/>
      <c r="E197" s="77">
        <v>0</v>
      </c>
      <c r="F197" s="78">
        <f>(E197/E195)*100</f>
        <v>0</v>
      </c>
      <c r="G197" s="80"/>
      <c r="H197" s="14"/>
      <c r="I197" s="14"/>
      <c r="J197" s="14"/>
      <c r="K197" s="72"/>
    </row>
    <row r="198" spans="1:14">
      <c r="A198" s="79"/>
      <c r="B198" s="63"/>
      <c r="C198" s="219" t="s">
        <v>31</v>
      </c>
      <c r="D198" s="220"/>
      <c r="E198" s="77">
        <v>0</v>
      </c>
      <c r="F198" s="78">
        <f>(E198/E195)*100</f>
        <v>0</v>
      </c>
      <c r="G198" s="80"/>
      <c r="H198" s="14"/>
      <c r="I198" s="14"/>
      <c r="J198" s="14"/>
      <c r="K198" s="72"/>
      <c r="M198" s="64"/>
    </row>
    <row r="199" spans="1:14">
      <c r="A199" s="79"/>
      <c r="B199" s="63"/>
      <c r="C199" s="219" t="s">
        <v>32</v>
      </c>
      <c r="D199" s="220"/>
      <c r="E199" s="77">
        <v>4</v>
      </c>
      <c r="F199" s="78">
        <f>(E199/E195)*100</f>
        <v>44.444444444444443</v>
      </c>
      <c r="G199" s="80"/>
      <c r="H199" s="14" t="s">
        <v>33</v>
      </c>
      <c r="I199" s="14"/>
      <c r="J199" s="72"/>
      <c r="K199" s="72"/>
    </row>
    <row r="200" spans="1:14">
      <c r="A200" s="79"/>
      <c r="B200" s="63"/>
      <c r="C200" s="219" t="s">
        <v>34</v>
      </c>
      <c r="D200" s="220"/>
      <c r="E200" s="77">
        <v>0</v>
      </c>
      <c r="F200" s="78">
        <f>(E200/E195)*100</f>
        <v>0</v>
      </c>
      <c r="G200" s="80"/>
      <c r="H200" s="14"/>
      <c r="I200" s="14"/>
      <c r="J200" s="72"/>
      <c r="K200" s="72"/>
    </row>
    <row r="201" spans="1:14" ht="13.5" thickBot="1">
      <c r="A201" s="79"/>
      <c r="B201" s="63"/>
      <c r="C201" s="223" t="s">
        <v>35</v>
      </c>
      <c r="D201" s="224"/>
      <c r="E201" s="81"/>
      <c r="F201" s="82">
        <f>(E201/E195)*100</f>
        <v>0</v>
      </c>
      <c r="G201" s="80"/>
      <c r="H201" s="14"/>
      <c r="I201" s="14"/>
      <c r="J201" s="76"/>
      <c r="K201" s="76"/>
      <c r="L201" s="67"/>
    </row>
    <row r="202" spans="1:14">
      <c r="A202" s="83" t="s">
        <v>36</v>
      </c>
      <c r="B202" s="63"/>
      <c r="C202" s="64"/>
      <c r="D202" s="64"/>
      <c r="E202" s="14"/>
      <c r="F202" s="14"/>
      <c r="G202" s="66"/>
      <c r="H202" s="84"/>
      <c r="I202" s="84"/>
      <c r="J202" s="84"/>
      <c r="K202" s="14"/>
      <c r="M202" s="85"/>
      <c r="N202" s="85"/>
    </row>
    <row r="203" spans="1:14">
      <c r="A203" s="65" t="s">
        <v>37</v>
      </c>
      <c r="B203" s="63"/>
      <c r="C203" s="86"/>
      <c r="D203" s="87"/>
      <c r="E203" s="64"/>
      <c r="F203" s="84"/>
      <c r="G203" s="66"/>
      <c r="H203" s="84"/>
      <c r="I203" s="84"/>
      <c r="J203" s="84"/>
      <c r="K203" s="14"/>
      <c r="M203" s="64"/>
    </row>
    <row r="204" spans="1:14">
      <c r="A204" s="65" t="s">
        <v>38</v>
      </c>
      <c r="B204" s="63"/>
      <c r="C204" s="64"/>
      <c r="D204" s="87"/>
      <c r="E204" s="64"/>
      <c r="F204" s="84"/>
      <c r="G204" s="66"/>
      <c r="H204" s="72"/>
      <c r="I204" s="72"/>
      <c r="J204" s="72"/>
      <c r="K204" s="14"/>
      <c r="N204" s="64"/>
    </row>
    <row r="205" spans="1:14">
      <c r="A205" s="65" t="s">
        <v>39</v>
      </c>
      <c r="B205" s="86"/>
      <c r="C205" s="64"/>
      <c r="D205" s="87"/>
      <c r="E205" s="64"/>
      <c r="F205" s="84"/>
      <c r="G205" s="70"/>
      <c r="H205" s="72"/>
      <c r="I205" s="72"/>
      <c r="J205" s="72"/>
      <c r="K205" s="14"/>
    </row>
    <row r="206" spans="1:14" ht="13.5" thickBot="1">
      <c r="A206" s="65" t="s">
        <v>40</v>
      </c>
      <c r="B206" s="79"/>
      <c r="C206" s="64"/>
      <c r="D206" s="88"/>
      <c r="E206" s="84"/>
      <c r="F206" s="84"/>
      <c r="G206" s="70"/>
      <c r="H206" s="72"/>
      <c r="I206" s="72"/>
      <c r="J206" s="72"/>
      <c r="K206" s="84"/>
    </row>
    <row r="207" spans="1:14" ht="12.75" customHeight="1">
      <c r="A207" s="195" t="s">
        <v>0</v>
      </c>
      <c r="B207" s="196"/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7"/>
    </row>
    <row r="208" spans="1:14" ht="12.75" customHeight="1">
      <c r="A208" s="198"/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200"/>
    </row>
    <row r="209" spans="1:14" ht="12.75" customHeight="1">
      <c r="A209" s="198"/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200"/>
    </row>
    <row r="210" spans="1:14" ht="15">
      <c r="A210" s="232" t="s">
        <v>389</v>
      </c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</row>
    <row r="211" spans="1:14" ht="15">
      <c r="A211" s="232" t="s">
        <v>390</v>
      </c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</row>
    <row r="212" spans="1:14" ht="13.5" thickBot="1">
      <c r="A212" s="204" t="s">
        <v>3</v>
      </c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6"/>
    </row>
    <row r="213" spans="1:14">
      <c r="A213" s="207" t="s">
        <v>378</v>
      </c>
      <c r="B213" s="208"/>
      <c r="C213" s="208"/>
      <c r="D213" s="208"/>
      <c r="E213" s="208"/>
      <c r="F213" s="208"/>
      <c r="G213" s="208"/>
      <c r="H213" s="208"/>
      <c r="I213" s="208"/>
      <c r="J213" s="208"/>
      <c r="K213" s="208"/>
      <c r="L213" s="208"/>
      <c r="M213" s="208"/>
      <c r="N213" s="209"/>
    </row>
    <row r="214" spans="1:14">
      <c r="A214" s="210" t="s">
        <v>5</v>
      </c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2"/>
    </row>
    <row r="215" spans="1:14">
      <c r="A215" s="213" t="s">
        <v>6</v>
      </c>
      <c r="B215" s="215" t="s">
        <v>7</v>
      </c>
      <c r="C215" s="215" t="s">
        <v>8</v>
      </c>
      <c r="D215" s="213" t="s">
        <v>9</v>
      </c>
      <c r="E215" s="213" t="s">
        <v>10</v>
      </c>
      <c r="F215" s="215" t="s">
        <v>11</v>
      </c>
      <c r="G215" s="215" t="s">
        <v>12</v>
      </c>
      <c r="H215" s="215" t="s">
        <v>13</v>
      </c>
      <c r="I215" s="215" t="s">
        <v>14</v>
      </c>
      <c r="J215" s="215" t="s">
        <v>15</v>
      </c>
      <c r="K215" s="217" t="s">
        <v>16</v>
      </c>
      <c r="L215" s="215" t="s">
        <v>17</v>
      </c>
      <c r="M215" s="215" t="s">
        <v>18</v>
      </c>
      <c r="N215" s="215" t="s">
        <v>19</v>
      </c>
    </row>
    <row r="216" spans="1:14">
      <c r="A216" s="214"/>
      <c r="B216" s="216"/>
      <c r="C216" s="216"/>
      <c r="D216" s="214"/>
      <c r="E216" s="214"/>
      <c r="F216" s="216"/>
      <c r="G216" s="216"/>
      <c r="H216" s="216"/>
      <c r="I216" s="216"/>
      <c r="J216" s="216"/>
      <c r="K216" s="218"/>
      <c r="L216" s="216"/>
      <c r="M216" s="216"/>
      <c r="N216" s="216"/>
    </row>
    <row r="217" spans="1:14">
      <c r="A217" s="57">
        <v>1</v>
      </c>
      <c r="B217" s="58">
        <v>43371</v>
      </c>
      <c r="C217" s="59" t="s">
        <v>339</v>
      </c>
      <c r="D217" s="57" t="s">
        <v>47</v>
      </c>
      <c r="E217" s="57" t="s">
        <v>382</v>
      </c>
      <c r="F217" s="57">
        <v>222</v>
      </c>
      <c r="G217" s="57">
        <v>228</v>
      </c>
      <c r="H217" s="57">
        <v>219</v>
      </c>
      <c r="I217" s="57">
        <v>216</v>
      </c>
      <c r="J217" s="57">
        <v>213</v>
      </c>
      <c r="K217" s="57">
        <v>228</v>
      </c>
      <c r="L217" s="57">
        <v>1500</v>
      </c>
      <c r="M217" s="60">
        <f t="shared" ref="M217:M218" si="81">IF(D217="BUY",(K217-F217)*(L217),(F217-K217)*(L217))</f>
        <v>-9000</v>
      </c>
      <c r="N217" s="61">
        <f t="shared" ref="N217:N218" si="82">M217/(L217)/F217%</f>
        <v>-2.7027027027027026</v>
      </c>
    </row>
    <row r="218" spans="1:14">
      <c r="A218" s="57">
        <v>2</v>
      </c>
      <c r="B218" s="58">
        <v>43369</v>
      </c>
      <c r="C218" s="59" t="s">
        <v>339</v>
      </c>
      <c r="D218" s="57" t="s">
        <v>21</v>
      </c>
      <c r="E218" s="57" t="s">
        <v>66</v>
      </c>
      <c r="F218" s="57">
        <v>83</v>
      </c>
      <c r="G218" s="57">
        <v>81.8</v>
      </c>
      <c r="H218" s="57">
        <v>83.6</v>
      </c>
      <c r="I218" s="57">
        <v>84.2</v>
      </c>
      <c r="J218" s="57">
        <v>84.8</v>
      </c>
      <c r="K218" s="57">
        <v>81.8</v>
      </c>
      <c r="L218" s="57">
        <v>6000</v>
      </c>
      <c r="M218" s="60">
        <f t="shared" si="81"/>
        <v>-7200.0000000000173</v>
      </c>
      <c r="N218" s="61">
        <f t="shared" si="82"/>
        <v>-1.445783132530124</v>
      </c>
    </row>
    <row r="219" spans="1:14">
      <c r="A219" s="57">
        <v>3</v>
      </c>
      <c r="B219" s="58">
        <v>43368</v>
      </c>
      <c r="C219" s="59" t="s">
        <v>339</v>
      </c>
      <c r="D219" s="57" t="s">
        <v>21</v>
      </c>
      <c r="E219" s="57" t="s">
        <v>66</v>
      </c>
      <c r="F219" s="57">
        <v>81</v>
      </c>
      <c r="G219" s="57">
        <v>79.5</v>
      </c>
      <c r="H219" s="57">
        <v>81.8</v>
      </c>
      <c r="I219" s="57">
        <v>82.5</v>
      </c>
      <c r="J219" s="57">
        <v>83.2</v>
      </c>
      <c r="K219" s="57">
        <v>81.8</v>
      </c>
      <c r="L219" s="57">
        <v>6000</v>
      </c>
      <c r="M219" s="60">
        <f t="shared" ref="M219" si="83">IF(D219="BUY",(K219-F219)*(L219),(F219-K219)*(L219))</f>
        <v>4799.9999999999827</v>
      </c>
      <c r="N219" s="61">
        <f t="shared" ref="N219" si="84">M219/(L219)/F219%</f>
        <v>0.98765432098765071</v>
      </c>
    </row>
    <row r="220" spans="1:14">
      <c r="A220" s="57">
        <v>4</v>
      </c>
      <c r="B220" s="58">
        <v>43367</v>
      </c>
      <c r="C220" s="59" t="s">
        <v>350</v>
      </c>
      <c r="D220" s="57" t="s">
        <v>47</v>
      </c>
      <c r="E220" s="57" t="s">
        <v>48</v>
      </c>
      <c r="F220" s="57">
        <v>98</v>
      </c>
      <c r="G220" s="57">
        <v>99.2</v>
      </c>
      <c r="H220" s="57">
        <v>97.4</v>
      </c>
      <c r="I220" s="57">
        <v>96.8</v>
      </c>
      <c r="J220" s="57">
        <v>96.2</v>
      </c>
      <c r="K220" s="57">
        <v>96.2</v>
      </c>
      <c r="L220" s="57">
        <v>6000</v>
      </c>
      <c r="M220" s="60">
        <f t="shared" ref="M220" si="85">IF(D220="BUY",(K220-F220)*(L220),(F220-K220)*(L220))</f>
        <v>10799.999999999984</v>
      </c>
      <c r="N220" s="61">
        <f t="shared" ref="N220" si="86">M220/(L220)/F220%</f>
        <v>1.8367346938775484</v>
      </c>
    </row>
    <row r="221" spans="1:14">
      <c r="A221" s="57">
        <v>5</v>
      </c>
      <c r="B221" s="58">
        <v>43353</v>
      </c>
      <c r="C221" s="59" t="s">
        <v>350</v>
      </c>
      <c r="D221" s="57" t="s">
        <v>47</v>
      </c>
      <c r="E221" s="57" t="s">
        <v>87</v>
      </c>
      <c r="F221" s="57">
        <v>306.5</v>
      </c>
      <c r="G221" s="57">
        <v>309.5</v>
      </c>
      <c r="H221" s="57">
        <v>305</v>
      </c>
      <c r="I221" s="57">
        <v>303.5</v>
      </c>
      <c r="J221" s="57">
        <v>302</v>
      </c>
      <c r="K221" s="57">
        <v>302</v>
      </c>
      <c r="L221" s="57">
        <v>2400</v>
      </c>
      <c r="M221" s="60">
        <f t="shared" ref="M221" si="87">IF(D221="BUY",(K221-F221)*(L221),(F221-K221)*(L221))</f>
        <v>10800</v>
      </c>
      <c r="N221" s="61">
        <f t="shared" ref="N221" si="88">M221/(L221)/F221%</f>
        <v>1.4681892332789559</v>
      </c>
    </row>
    <row r="223" spans="1:14">
      <c r="A223" s="62" t="s">
        <v>25</v>
      </c>
      <c r="B223" s="63"/>
      <c r="C223" s="64"/>
      <c r="D223" s="65"/>
      <c r="E223" s="14"/>
      <c r="F223" s="14"/>
      <c r="G223" s="66"/>
      <c r="H223" s="14"/>
      <c r="I223" s="14"/>
      <c r="J223" s="14"/>
      <c r="K223" s="14"/>
      <c r="M223" s="67"/>
    </row>
    <row r="224" spans="1:14">
      <c r="A224" s="62" t="s">
        <v>25</v>
      </c>
      <c r="B224" s="63"/>
      <c r="C224" s="64"/>
      <c r="D224" s="65"/>
      <c r="E224" s="14"/>
      <c r="F224" s="14"/>
      <c r="G224" s="66"/>
      <c r="H224" s="14"/>
      <c r="I224" s="14"/>
      <c r="J224" s="14"/>
      <c r="K224" s="14"/>
      <c r="N224" s="68"/>
    </row>
    <row r="225" spans="1:14" ht="13.5" thickBot="1">
      <c r="A225" s="64"/>
      <c r="B225" s="63"/>
      <c r="C225" s="14"/>
      <c r="D225" s="14"/>
      <c r="E225" s="14"/>
      <c r="F225" s="69"/>
      <c r="G225" s="70"/>
      <c r="H225" s="71" t="s">
        <v>26</v>
      </c>
      <c r="I225" s="71"/>
      <c r="J225" s="72"/>
      <c r="K225" s="72"/>
    </row>
    <row r="226" spans="1:14">
      <c r="A226" s="64"/>
      <c r="B226" s="63"/>
      <c r="C226" s="221" t="s">
        <v>27</v>
      </c>
      <c r="D226" s="222"/>
      <c r="E226" s="73">
        <v>5</v>
      </c>
      <c r="F226" s="74">
        <f>F227+F228+F229+F230+F231+F232</f>
        <v>80</v>
      </c>
      <c r="G226" s="14">
        <v>5</v>
      </c>
      <c r="H226" s="75">
        <f>G227/G226%</f>
        <v>60</v>
      </c>
      <c r="I226" s="75"/>
      <c r="J226" s="75"/>
      <c r="K226" s="76"/>
    </row>
    <row r="227" spans="1:14">
      <c r="A227" s="64"/>
      <c r="B227" s="63"/>
      <c r="C227" s="219" t="s">
        <v>28</v>
      </c>
      <c r="D227" s="220"/>
      <c r="E227" s="77">
        <v>3</v>
      </c>
      <c r="F227" s="78">
        <f>(E227/E226)*100</f>
        <v>60</v>
      </c>
      <c r="G227" s="14">
        <v>3</v>
      </c>
      <c r="H227" s="72"/>
      <c r="I227" s="72"/>
      <c r="J227" s="14"/>
      <c r="K227" s="72"/>
      <c r="L227" s="67"/>
      <c r="M227" s="14" t="s">
        <v>29</v>
      </c>
    </row>
    <row r="228" spans="1:14">
      <c r="A228" s="79"/>
      <c r="B228" s="63"/>
      <c r="C228" s="219" t="s">
        <v>30</v>
      </c>
      <c r="D228" s="220"/>
      <c r="E228" s="77">
        <v>0</v>
      </c>
      <c r="F228" s="78">
        <f>(E228/E226)*100</f>
        <v>0</v>
      </c>
      <c r="G228" s="80"/>
      <c r="H228" s="14"/>
      <c r="I228" s="14"/>
      <c r="J228" s="14"/>
      <c r="K228" s="72"/>
      <c r="N228" s="67"/>
    </row>
    <row r="229" spans="1:14">
      <c r="A229" s="79"/>
      <c r="B229" s="63"/>
      <c r="C229" s="219" t="s">
        <v>31</v>
      </c>
      <c r="D229" s="220"/>
      <c r="E229" s="77">
        <v>0</v>
      </c>
      <c r="F229" s="78">
        <f>(E229/E226)*100</f>
        <v>0</v>
      </c>
      <c r="G229" s="80"/>
      <c r="H229" s="14"/>
      <c r="I229" s="14"/>
      <c r="J229" s="14"/>
      <c r="K229" s="72"/>
      <c r="M229" s="64"/>
    </row>
    <row r="230" spans="1:14">
      <c r="A230" s="79"/>
      <c r="B230" s="63"/>
      <c r="C230" s="219" t="s">
        <v>32</v>
      </c>
      <c r="D230" s="220"/>
      <c r="E230" s="77">
        <v>1</v>
      </c>
      <c r="F230" s="78">
        <f>(E230/E226)*100</f>
        <v>20</v>
      </c>
      <c r="G230" s="80"/>
      <c r="H230" s="14" t="s">
        <v>33</v>
      </c>
      <c r="I230" s="14"/>
      <c r="J230" s="72"/>
      <c r="K230" s="72"/>
    </row>
    <row r="231" spans="1:14">
      <c r="A231" s="79"/>
      <c r="B231" s="63"/>
      <c r="C231" s="219" t="s">
        <v>34</v>
      </c>
      <c r="D231" s="220"/>
      <c r="E231" s="77">
        <v>0</v>
      </c>
      <c r="F231" s="78">
        <f>(E231/E226)*100</f>
        <v>0</v>
      </c>
      <c r="G231" s="80"/>
      <c r="H231" s="14"/>
      <c r="I231" s="14"/>
      <c r="J231" s="72"/>
      <c r="K231" s="72"/>
    </row>
    <row r="232" spans="1:14" ht="13.5" thickBot="1">
      <c r="A232" s="79"/>
      <c r="B232" s="63"/>
      <c r="C232" s="223" t="s">
        <v>35</v>
      </c>
      <c r="D232" s="224"/>
      <c r="E232" s="81"/>
      <c r="F232" s="82">
        <f>(E232/E226)*100</f>
        <v>0</v>
      </c>
      <c r="G232" s="80"/>
      <c r="H232" s="14"/>
      <c r="I232" s="14"/>
      <c r="J232" s="76"/>
      <c r="K232" s="76"/>
      <c r="L232" s="67"/>
    </row>
    <row r="233" spans="1:14">
      <c r="A233" s="83" t="s">
        <v>36</v>
      </c>
      <c r="B233" s="63"/>
      <c r="C233" s="64"/>
      <c r="D233" s="64"/>
      <c r="E233" s="14"/>
      <c r="F233" s="14"/>
      <c r="G233" s="66"/>
      <c r="H233" s="84"/>
      <c r="I233" s="84"/>
      <c r="J233" s="84"/>
      <c r="K233" s="14"/>
      <c r="M233" s="85"/>
      <c r="N233" s="85"/>
    </row>
    <row r="234" spans="1:14">
      <c r="A234" s="65" t="s">
        <v>37</v>
      </c>
      <c r="B234" s="63"/>
      <c r="C234" s="86"/>
      <c r="D234" s="87"/>
      <c r="E234" s="64"/>
      <c r="F234" s="84"/>
      <c r="G234" s="66"/>
      <c r="H234" s="84"/>
      <c r="I234" s="84"/>
      <c r="J234" s="84"/>
      <c r="K234" s="14"/>
      <c r="M234" s="64"/>
    </row>
    <row r="235" spans="1:14">
      <c r="A235" s="65" t="s">
        <v>38</v>
      </c>
      <c r="B235" s="63"/>
      <c r="C235" s="64"/>
      <c r="D235" s="87"/>
      <c r="E235" s="64"/>
      <c r="F235" s="84"/>
      <c r="G235" s="66"/>
      <c r="H235" s="72"/>
      <c r="I235" s="72"/>
      <c r="J235" s="72"/>
      <c r="K235" s="14"/>
      <c r="N235" s="64"/>
    </row>
    <row r="236" spans="1:14">
      <c r="A236" s="65" t="s">
        <v>39</v>
      </c>
      <c r="B236" s="86"/>
      <c r="C236" s="64"/>
      <c r="D236" s="87"/>
      <c r="E236" s="64"/>
      <c r="F236" s="84"/>
      <c r="G236" s="70"/>
      <c r="H236" s="72"/>
      <c r="I236" s="72"/>
      <c r="J236" s="72"/>
      <c r="K236" s="14"/>
    </row>
    <row r="237" spans="1:14">
      <c r="A237" s="65" t="s">
        <v>40</v>
      </c>
      <c r="B237" s="79"/>
      <c r="C237" s="64"/>
      <c r="D237" s="88"/>
      <c r="E237" s="84"/>
      <c r="F237" s="84"/>
      <c r="G237" s="70"/>
      <c r="H237" s="72"/>
      <c r="I237" s="72"/>
      <c r="J237" s="72"/>
      <c r="K237" s="84"/>
    </row>
    <row r="238" spans="1:14" ht="13.5" thickBot="1"/>
    <row r="239" spans="1:14" ht="15.75" customHeight="1">
      <c r="A239" s="195" t="s">
        <v>0</v>
      </c>
      <c r="B239" s="196"/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7"/>
    </row>
    <row r="240" spans="1:14" ht="15.75" customHeight="1">
      <c r="A240" s="198"/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200"/>
    </row>
    <row r="241" spans="1:14" ht="15" customHeight="1">
      <c r="A241" s="198"/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200"/>
    </row>
    <row r="242" spans="1:14">
      <c r="A242" s="225" t="s">
        <v>1</v>
      </c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7"/>
    </row>
    <row r="243" spans="1:14">
      <c r="A243" s="225" t="s">
        <v>2</v>
      </c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7"/>
    </row>
    <row r="244" spans="1:14" ht="13.5" thickBot="1">
      <c r="A244" s="204" t="s">
        <v>3</v>
      </c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6"/>
    </row>
    <row r="245" spans="1:14">
      <c r="A245" s="207" t="s">
        <v>371</v>
      </c>
      <c r="B245" s="208"/>
      <c r="C245" s="208"/>
      <c r="D245" s="208"/>
      <c r="E245" s="208"/>
      <c r="F245" s="208"/>
      <c r="G245" s="208"/>
      <c r="H245" s="208"/>
      <c r="I245" s="208"/>
      <c r="J245" s="208"/>
      <c r="K245" s="208"/>
      <c r="L245" s="208"/>
      <c r="M245" s="208"/>
      <c r="N245" s="209"/>
    </row>
    <row r="246" spans="1:14">
      <c r="A246" s="210" t="s">
        <v>5</v>
      </c>
      <c r="B246" s="211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2"/>
    </row>
    <row r="247" spans="1:14" ht="15" customHeight="1">
      <c r="A247" s="213" t="s">
        <v>6</v>
      </c>
      <c r="B247" s="215" t="s">
        <v>7</v>
      </c>
      <c r="C247" s="215" t="s">
        <v>8</v>
      </c>
      <c r="D247" s="213" t="s">
        <v>9</v>
      </c>
      <c r="E247" s="213" t="s">
        <v>10</v>
      </c>
      <c r="F247" s="215" t="s">
        <v>11</v>
      </c>
      <c r="G247" s="215" t="s">
        <v>12</v>
      </c>
      <c r="H247" s="215" t="s">
        <v>13</v>
      </c>
      <c r="I247" s="215" t="s">
        <v>14</v>
      </c>
      <c r="J247" s="215" t="s">
        <v>15</v>
      </c>
      <c r="K247" s="217" t="s">
        <v>16</v>
      </c>
      <c r="L247" s="215" t="s">
        <v>17</v>
      </c>
      <c r="M247" s="215" t="s">
        <v>18</v>
      </c>
      <c r="N247" s="215" t="s">
        <v>19</v>
      </c>
    </row>
    <row r="248" spans="1:14" ht="15" customHeight="1">
      <c r="A248" s="214"/>
      <c r="B248" s="216"/>
      <c r="C248" s="216"/>
      <c r="D248" s="214"/>
      <c r="E248" s="214"/>
      <c r="F248" s="216"/>
      <c r="G248" s="216"/>
      <c r="H248" s="216"/>
      <c r="I248" s="216"/>
      <c r="J248" s="216"/>
      <c r="K248" s="218"/>
      <c r="L248" s="216"/>
      <c r="M248" s="216"/>
      <c r="N248" s="216"/>
    </row>
    <row r="249" spans="1:14">
      <c r="A249" s="57">
        <v>1</v>
      </c>
      <c r="B249" s="58">
        <v>43342</v>
      </c>
      <c r="C249" s="59" t="s">
        <v>339</v>
      </c>
      <c r="D249" s="57" t="s">
        <v>21</v>
      </c>
      <c r="E249" s="57" t="s">
        <v>48</v>
      </c>
      <c r="F249" s="57">
        <v>119</v>
      </c>
      <c r="G249" s="57">
        <v>117.8</v>
      </c>
      <c r="H249" s="57">
        <v>119.6</v>
      </c>
      <c r="I249" s="57">
        <v>120.2</v>
      </c>
      <c r="J249" s="57">
        <v>120.8</v>
      </c>
      <c r="K249" s="57">
        <v>117.8</v>
      </c>
      <c r="L249" s="57">
        <v>6000</v>
      </c>
      <c r="M249" s="60">
        <f t="shared" ref="M249:M250" si="89">IF(D249="BUY",(K249-F249)*(L249),(F249-K249)*(L249))</f>
        <v>-7200.0000000000173</v>
      </c>
      <c r="N249" s="61">
        <f t="shared" ref="N249:N250" si="90">M249/(L249)/F249%</f>
        <v>-1.0084033613445402</v>
      </c>
    </row>
    <row r="250" spans="1:14">
      <c r="A250" s="57">
        <v>2</v>
      </c>
      <c r="B250" s="58">
        <v>43340</v>
      </c>
      <c r="C250" s="59" t="s">
        <v>339</v>
      </c>
      <c r="D250" s="57" t="s">
        <v>21</v>
      </c>
      <c r="E250" s="57" t="s">
        <v>57</v>
      </c>
      <c r="F250" s="57">
        <v>658</v>
      </c>
      <c r="G250" s="57">
        <v>652</v>
      </c>
      <c r="H250" s="57">
        <v>661</v>
      </c>
      <c r="I250" s="57">
        <v>664</v>
      </c>
      <c r="J250" s="57">
        <v>667</v>
      </c>
      <c r="K250" s="57">
        <v>667</v>
      </c>
      <c r="L250" s="57">
        <v>1750</v>
      </c>
      <c r="M250" s="60">
        <f t="shared" si="89"/>
        <v>15750</v>
      </c>
      <c r="N250" s="61">
        <f t="shared" si="90"/>
        <v>1.3677811550151975</v>
      </c>
    </row>
    <row r="251" spans="1:14">
      <c r="A251" s="57">
        <v>3</v>
      </c>
      <c r="B251" s="58">
        <v>43332</v>
      </c>
      <c r="C251" s="59" t="s">
        <v>339</v>
      </c>
      <c r="D251" s="57" t="s">
        <v>21</v>
      </c>
      <c r="E251" s="57" t="s">
        <v>52</v>
      </c>
      <c r="F251" s="57">
        <v>309</v>
      </c>
      <c r="G251" s="57">
        <v>306</v>
      </c>
      <c r="H251" s="57">
        <v>310.5</v>
      </c>
      <c r="I251" s="57">
        <v>312</v>
      </c>
      <c r="J251" s="57">
        <v>313.5</v>
      </c>
      <c r="K251" s="57">
        <v>306</v>
      </c>
      <c r="L251" s="57">
        <v>3000</v>
      </c>
      <c r="M251" s="60">
        <f t="shared" ref="M251" si="91">IF(D251="BUY",(K251-F251)*(L251),(F251-K251)*(L251))</f>
        <v>-9000</v>
      </c>
      <c r="N251" s="61">
        <f t="shared" ref="N251" si="92">M251/(L251)/F251%</f>
        <v>-0.970873786407767</v>
      </c>
    </row>
    <row r="252" spans="1:14">
      <c r="A252" s="57">
        <v>4</v>
      </c>
      <c r="B252" s="58">
        <v>43329</v>
      </c>
      <c r="C252" s="59" t="s">
        <v>339</v>
      </c>
      <c r="D252" s="57" t="s">
        <v>21</v>
      </c>
      <c r="E252" s="57" t="s">
        <v>125</v>
      </c>
      <c r="F252" s="57">
        <v>312</v>
      </c>
      <c r="G252" s="57">
        <v>307.5</v>
      </c>
      <c r="H252" s="57">
        <v>314.5</v>
      </c>
      <c r="I252" s="57">
        <v>317</v>
      </c>
      <c r="J252" s="57">
        <v>319.5</v>
      </c>
      <c r="K252" s="57">
        <v>314.5</v>
      </c>
      <c r="L252" s="57">
        <v>1600</v>
      </c>
      <c r="M252" s="60">
        <f t="shared" ref="M252" si="93">IF(D252="BUY",(K252-F252)*(L252),(F252-K252)*(L252))</f>
        <v>4000</v>
      </c>
      <c r="N252" s="61">
        <f t="shared" ref="N252" si="94">M252/(L252)/F252%</f>
        <v>0.80128205128205121</v>
      </c>
    </row>
    <row r="253" spans="1:14">
      <c r="A253" s="57">
        <v>5</v>
      </c>
      <c r="B253" s="58">
        <v>43325</v>
      </c>
      <c r="C253" s="59" t="s">
        <v>339</v>
      </c>
      <c r="D253" s="57" t="s">
        <v>21</v>
      </c>
      <c r="E253" s="57" t="s">
        <v>43</v>
      </c>
      <c r="F253" s="57">
        <v>1410</v>
      </c>
      <c r="G253" s="57">
        <v>1395</v>
      </c>
      <c r="H253" s="57">
        <v>1418</v>
      </c>
      <c r="I253" s="57">
        <v>1426</v>
      </c>
      <c r="J253" s="57">
        <v>1434</v>
      </c>
      <c r="K253" s="57">
        <v>1418</v>
      </c>
      <c r="L253" s="57">
        <v>600</v>
      </c>
      <c r="M253" s="60">
        <f t="shared" ref="M253" si="95">IF(D253="BUY",(K253-F253)*(L253),(F253-K253)*(L253))</f>
        <v>4800</v>
      </c>
      <c r="N253" s="61">
        <f t="shared" ref="N253:N255" si="96">M253/(L253)/F253%</f>
        <v>0.56737588652482274</v>
      </c>
    </row>
    <row r="254" spans="1:14">
      <c r="A254" s="57">
        <v>6</v>
      </c>
      <c r="B254" s="58">
        <v>43318</v>
      </c>
      <c r="C254" s="59" t="s">
        <v>339</v>
      </c>
      <c r="D254" s="57" t="s">
        <v>21</v>
      </c>
      <c r="E254" s="57" t="s">
        <v>67</v>
      </c>
      <c r="F254" s="57">
        <v>217</v>
      </c>
      <c r="G254" s="57">
        <v>215</v>
      </c>
      <c r="H254" s="57">
        <v>218</v>
      </c>
      <c r="I254" s="57">
        <v>219</v>
      </c>
      <c r="J254" s="57">
        <v>220</v>
      </c>
      <c r="K254" s="57">
        <v>218</v>
      </c>
      <c r="L254" s="57">
        <v>3500</v>
      </c>
      <c r="M254" s="60">
        <f t="shared" ref="M254" si="97">IF(D254="BUY",(K254-F254)*(L254),(F254-K254)*(L254))</f>
        <v>3500</v>
      </c>
      <c r="N254" s="61">
        <f t="shared" si="96"/>
        <v>0.46082949308755761</v>
      </c>
    </row>
    <row r="255" spans="1:14">
      <c r="A255" s="57">
        <v>7</v>
      </c>
      <c r="B255" s="58">
        <v>43314</v>
      </c>
      <c r="C255" s="59" t="s">
        <v>339</v>
      </c>
      <c r="D255" s="57" t="s">
        <v>21</v>
      </c>
      <c r="E255" s="57" t="s">
        <v>266</v>
      </c>
      <c r="F255" s="57">
        <v>1211</v>
      </c>
      <c r="G255" s="57">
        <v>1202</v>
      </c>
      <c r="H255" s="57">
        <v>1216</v>
      </c>
      <c r="I255" s="57">
        <v>1221</v>
      </c>
      <c r="J255" s="57">
        <v>1226</v>
      </c>
      <c r="K255" s="57">
        <v>1202</v>
      </c>
      <c r="L255" s="57">
        <v>800</v>
      </c>
      <c r="M255" s="60">
        <f t="shared" ref="M255" si="98">IF(D255="BUY",(K255-F255)*(L255),(F255-K255)*(L255))</f>
        <v>-7200</v>
      </c>
      <c r="N255" s="61">
        <f t="shared" si="96"/>
        <v>-0.74318744838976059</v>
      </c>
    </row>
    <row r="256" spans="1:14">
      <c r="A256" s="62" t="s">
        <v>25</v>
      </c>
      <c r="B256" s="63"/>
      <c r="C256" s="64"/>
      <c r="D256" s="65"/>
      <c r="E256" s="14"/>
      <c r="F256" s="14"/>
      <c r="G256" s="66"/>
      <c r="H256" s="14"/>
      <c r="I256" s="14"/>
      <c r="J256" s="14"/>
      <c r="K256" s="14"/>
      <c r="M256" s="67"/>
      <c r="N256" s="68"/>
    </row>
    <row r="257" spans="1:14">
      <c r="A257" s="62" t="s">
        <v>25</v>
      </c>
      <c r="B257" s="63"/>
      <c r="C257" s="64"/>
      <c r="D257" s="65"/>
      <c r="E257" s="14"/>
      <c r="F257" s="14"/>
      <c r="G257" s="66"/>
      <c r="H257" s="14"/>
      <c r="I257" s="14"/>
      <c r="J257" s="14"/>
      <c r="K257" s="14"/>
      <c r="N257" s="67"/>
    </row>
    <row r="258" spans="1:14" ht="13.5" thickBot="1">
      <c r="A258" s="64"/>
      <c r="B258" s="63"/>
      <c r="C258" s="14"/>
      <c r="D258" s="14"/>
      <c r="E258" s="14"/>
      <c r="F258" s="69"/>
      <c r="G258" s="70"/>
      <c r="H258" s="71" t="s">
        <v>26</v>
      </c>
      <c r="I258" s="71"/>
      <c r="J258" s="72"/>
      <c r="K258" s="72"/>
    </row>
    <row r="259" spans="1:14">
      <c r="A259" s="64"/>
      <c r="B259" s="63"/>
      <c r="C259" s="221" t="s">
        <v>27</v>
      </c>
      <c r="D259" s="222"/>
      <c r="E259" s="73">
        <v>7</v>
      </c>
      <c r="F259" s="74">
        <f>F260+F261+F262+F263+F264+F265</f>
        <v>100</v>
      </c>
      <c r="G259" s="14">
        <v>7</v>
      </c>
      <c r="H259" s="75">
        <f>G260/G259%</f>
        <v>57.142857142857139</v>
      </c>
      <c r="I259" s="75"/>
      <c r="J259" s="75"/>
      <c r="K259" s="76"/>
    </row>
    <row r="260" spans="1:14">
      <c r="A260" s="64"/>
      <c r="B260" s="63"/>
      <c r="C260" s="219" t="s">
        <v>28</v>
      </c>
      <c r="D260" s="220"/>
      <c r="E260" s="77">
        <v>4</v>
      </c>
      <c r="F260" s="78">
        <f>(E260/E259)*100</f>
        <v>57.142857142857139</v>
      </c>
      <c r="G260" s="14">
        <v>4</v>
      </c>
      <c r="H260" s="72"/>
      <c r="I260" s="72"/>
      <c r="J260" s="14"/>
      <c r="K260" s="72"/>
      <c r="L260" s="67"/>
      <c r="M260" s="14" t="s">
        <v>29</v>
      </c>
    </row>
    <row r="261" spans="1:14">
      <c r="A261" s="79"/>
      <c r="B261" s="63"/>
      <c r="C261" s="219" t="s">
        <v>30</v>
      </c>
      <c r="D261" s="220"/>
      <c r="E261" s="77">
        <v>0</v>
      </c>
      <c r="F261" s="78">
        <f>(E261/E259)*100</f>
        <v>0</v>
      </c>
      <c r="G261" s="80"/>
      <c r="H261" s="14"/>
      <c r="I261" s="14"/>
      <c r="J261" s="14"/>
      <c r="K261" s="72"/>
    </row>
    <row r="262" spans="1:14">
      <c r="A262" s="79"/>
      <c r="B262" s="63"/>
      <c r="C262" s="219" t="s">
        <v>31</v>
      </c>
      <c r="D262" s="220"/>
      <c r="E262" s="77">
        <v>0</v>
      </c>
      <c r="F262" s="78">
        <f>(E262/E259)*100</f>
        <v>0</v>
      </c>
      <c r="G262" s="80"/>
      <c r="H262" s="14"/>
      <c r="I262" s="14"/>
      <c r="J262" s="14"/>
      <c r="K262" s="72"/>
      <c r="M262" s="64"/>
    </row>
    <row r="263" spans="1:14">
      <c r="A263" s="79"/>
      <c r="B263" s="63"/>
      <c r="C263" s="219" t="s">
        <v>32</v>
      </c>
      <c r="D263" s="220"/>
      <c r="E263" s="77">
        <v>3</v>
      </c>
      <c r="F263" s="78">
        <f>(E263/E259)*100</f>
        <v>42.857142857142854</v>
      </c>
      <c r="G263" s="80"/>
      <c r="H263" s="14" t="s">
        <v>33</v>
      </c>
      <c r="I263" s="14"/>
      <c r="J263" s="72"/>
      <c r="K263" s="72"/>
    </row>
    <row r="264" spans="1:14">
      <c r="A264" s="79"/>
      <c r="B264" s="63"/>
      <c r="C264" s="219" t="s">
        <v>34</v>
      </c>
      <c r="D264" s="220"/>
      <c r="E264" s="77">
        <v>0</v>
      </c>
      <c r="F264" s="78">
        <f>(E264/E259)*100</f>
        <v>0</v>
      </c>
      <c r="G264" s="80"/>
      <c r="H264" s="14"/>
      <c r="I264" s="14"/>
      <c r="J264" s="72"/>
      <c r="K264" s="72"/>
    </row>
    <row r="265" spans="1:14" ht="13.5" thickBot="1">
      <c r="A265" s="79"/>
      <c r="B265" s="63"/>
      <c r="C265" s="223" t="s">
        <v>35</v>
      </c>
      <c r="D265" s="224"/>
      <c r="E265" s="81"/>
      <c r="F265" s="82">
        <f>(E265/E259)*100</f>
        <v>0</v>
      </c>
      <c r="G265" s="80"/>
      <c r="H265" s="14"/>
      <c r="I265" s="14"/>
      <c r="J265" s="76"/>
      <c r="K265" s="76"/>
      <c r="L265" s="67"/>
    </row>
    <row r="266" spans="1:14">
      <c r="A266" s="83" t="s">
        <v>36</v>
      </c>
      <c r="B266" s="63"/>
      <c r="C266" s="64"/>
      <c r="D266" s="64"/>
      <c r="E266" s="14"/>
      <c r="F266" s="14"/>
      <c r="G266" s="66"/>
      <c r="H266" s="84"/>
      <c r="I266" s="84"/>
      <c r="J266" s="84"/>
      <c r="K266" s="14"/>
      <c r="M266" s="85"/>
      <c r="N266" s="85"/>
    </row>
    <row r="267" spans="1:14">
      <c r="A267" s="65" t="s">
        <v>37</v>
      </c>
      <c r="B267" s="63"/>
      <c r="C267" s="86"/>
      <c r="D267" s="87"/>
      <c r="E267" s="64"/>
      <c r="F267" s="84"/>
      <c r="G267" s="66"/>
      <c r="H267" s="84"/>
      <c r="I267" s="84"/>
      <c r="J267" s="84"/>
      <c r="K267" s="14"/>
      <c r="M267" s="64"/>
    </row>
    <row r="268" spans="1:14">
      <c r="A268" s="65" t="s">
        <v>38</v>
      </c>
      <c r="B268" s="63"/>
      <c r="C268" s="64"/>
      <c r="D268" s="87"/>
      <c r="E268" s="64"/>
      <c r="F268" s="84"/>
      <c r="G268" s="66"/>
      <c r="H268" s="72"/>
      <c r="I268" s="72"/>
      <c r="J268" s="72"/>
      <c r="K268" s="14"/>
      <c r="N268" s="64"/>
    </row>
    <row r="269" spans="1:14">
      <c r="A269" s="65" t="s">
        <v>39</v>
      </c>
      <c r="B269" s="86"/>
      <c r="C269" s="64"/>
      <c r="D269" s="87"/>
      <c r="E269" s="64"/>
      <c r="F269" s="84"/>
      <c r="G269" s="70"/>
      <c r="H269" s="72"/>
      <c r="I269" s="72"/>
      <c r="J269" s="72"/>
      <c r="K269" s="14"/>
    </row>
    <row r="270" spans="1:14">
      <c r="A270" s="65" t="s">
        <v>40</v>
      </c>
      <c r="B270" s="79"/>
      <c r="C270" s="64"/>
      <c r="D270" s="88"/>
      <c r="E270" s="84"/>
      <c r="F270" s="84"/>
      <c r="G270" s="70"/>
      <c r="H270" s="72"/>
      <c r="I270" s="72"/>
      <c r="J270" s="72"/>
      <c r="K270" s="84"/>
    </row>
    <row r="271" spans="1:14" ht="13.5" thickBot="1"/>
    <row r="272" spans="1:14" ht="15.75" customHeight="1">
      <c r="A272" s="195" t="s">
        <v>0</v>
      </c>
      <c r="B272" s="196"/>
      <c r="C272" s="196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7"/>
    </row>
    <row r="273" spans="1:14" ht="15.75" customHeight="1">
      <c r="A273" s="198"/>
      <c r="B273" s="199"/>
      <c r="C273" s="199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200"/>
    </row>
    <row r="274" spans="1:14" ht="15" customHeight="1">
      <c r="A274" s="198"/>
      <c r="B274" s="199"/>
      <c r="C274" s="19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200"/>
    </row>
    <row r="275" spans="1:14">
      <c r="A275" s="225" t="s">
        <v>1</v>
      </c>
      <c r="B275" s="226"/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7"/>
    </row>
    <row r="276" spans="1:14">
      <c r="A276" s="225" t="s">
        <v>2</v>
      </c>
      <c r="B276" s="226"/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7"/>
    </row>
    <row r="277" spans="1:14" ht="13.5" thickBot="1">
      <c r="A277" s="204" t="s">
        <v>3</v>
      </c>
      <c r="B277" s="205"/>
      <c r="C277" s="20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6"/>
    </row>
    <row r="278" spans="1:14">
      <c r="A278" s="207" t="s">
        <v>359</v>
      </c>
      <c r="B278" s="208"/>
      <c r="C278" s="208"/>
      <c r="D278" s="208"/>
      <c r="E278" s="208"/>
      <c r="F278" s="208"/>
      <c r="G278" s="208"/>
      <c r="H278" s="208"/>
      <c r="I278" s="208"/>
      <c r="J278" s="208"/>
      <c r="K278" s="208"/>
      <c r="L278" s="208"/>
      <c r="M278" s="208"/>
      <c r="N278" s="209"/>
    </row>
    <row r="279" spans="1:14">
      <c r="A279" s="210" t="s">
        <v>5</v>
      </c>
      <c r="B279" s="211"/>
      <c r="C279" s="211"/>
      <c r="D279" s="211"/>
      <c r="E279" s="211"/>
      <c r="F279" s="211"/>
      <c r="G279" s="211"/>
      <c r="H279" s="211"/>
      <c r="I279" s="211"/>
      <c r="J279" s="211"/>
      <c r="K279" s="211"/>
      <c r="L279" s="211"/>
      <c r="M279" s="211"/>
      <c r="N279" s="212"/>
    </row>
    <row r="280" spans="1:14" ht="15" customHeight="1">
      <c r="A280" s="213" t="s">
        <v>6</v>
      </c>
      <c r="B280" s="215" t="s">
        <v>7</v>
      </c>
      <c r="C280" s="215" t="s">
        <v>8</v>
      </c>
      <c r="D280" s="213" t="s">
        <v>9</v>
      </c>
      <c r="E280" s="213" t="s">
        <v>10</v>
      </c>
      <c r="F280" s="215" t="s">
        <v>11</v>
      </c>
      <c r="G280" s="215" t="s">
        <v>12</v>
      </c>
      <c r="H280" s="215" t="s">
        <v>13</v>
      </c>
      <c r="I280" s="215" t="s">
        <v>14</v>
      </c>
      <c r="J280" s="215" t="s">
        <v>15</v>
      </c>
      <c r="K280" s="217" t="s">
        <v>16</v>
      </c>
      <c r="L280" s="215" t="s">
        <v>17</v>
      </c>
      <c r="M280" s="215" t="s">
        <v>18</v>
      </c>
      <c r="N280" s="215" t="s">
        <v>19</v>
      </c>
    </row>
    <row r="281" spans="1:14" ht="15" customHeight="1">
      <c r="A281" s="214"/>
      <c r="B281" s="216"/>
      <c r="C281" s="216"/>
      <c r="D281" s="214"/>
      <c r="E281" s="214"/>
      <c r="F281" s="216"/>
      <c r="G281" s="216"/>
      <c r="H281" s="216"/>
      <c r="I281" s="216"/>
      <c r="J281" s="216"/>
      <c r="K281" s="218"/>
      <c r="L281" s="216"/>
      <c r="M281" s="216"/>
      <c r="N281" s="216"/>
    </row>
    <row r="282" spans="1:14">
      <c r="A282" s="57">
        <v>1</v>
      </c>
      <c r="B282" s="58">
        <v>43306</v>
      </c>
      <c r="C282" s="59" t="s">
        <v>339</v>
      </c>
      <c r="D282" s="57" t="s">
        <v>21</v>
      </c>
      <c r="E282" s="57" t="s">
        <v>73</v>
      </c>
      <c r="F282" s="57">
        <v>280</v>
      </c>
      <c r="G282" s="57">
        <v>277.5</v>
      </c>
      <c r="H282" s="57">
        <v>281.5</v>
      </c>
      <c r="I282" s="57">
        <v>283</v>
      </c>
      <c r="J282" s="57">
        <v>284.5</v>
      </c>
      <c r="K282" s="57">
        <v>277.5</v>
      </c>
      <c r="L282" s="57">
        <v>3200</v>
      </c>
      <c r="M282" s="60">
        <f t="shared" ref="M282:M283" si="99">IF(D282="BUY",(K282-F282)*(L282),(F282-K282)*(L282))</f>
        <v>-8000</v>
      </c>
      <c r="N282" s="61">
        <f t="shared" ref="N282:N283" si="100">M282/(L282)/F282%</f>
        <v>-0.8928571428571429</v>
      </c>
    </row>
    <row r="283" spans="1:14">
      <c r="A283" s="57">
        <v>2</v>
      </c>
      <c r="B283" s="58">
        <v>43305</v>
      </c>
      <c r="C283" s="59" t="s">
        <v>339</v>
      </c>
      <c r="D283" s="57" t="s">
        <v>21</v>
      </c>
      <c r="E283" s="57" t="s">
        <v>326</v>
      </c>
      <c r="F283" s="57">
        <v>183</v>
      </c>
      <c r="G283" s="57">
        <v>181</v>
      </c>
      <c r="H283" s="57">
        <v>184</v>
      </c>
      <c r="I283" s="57">
        <v>185</v>
      </c>
      <c r="J283" s="57">
        <v>186</v>
      </c>
      <c r="K283" s="57">
        <v>186</v>
      </c>
      <c r="L283" s="57">
        <v>4000</v>
      </c>
      <c r="M283" s="60">
        <f t="shared" si="99"/>
        <v>12000</v>
      </c>
      <c r="N283" s="61">
        <f t="shared" si="100"/>
        <v>1.639344262295082</v>
      </c>
    </row>
    <row r="284" spans="1:14">
      <c r="A284" s="57">
        <v>3</v>
      </c>
      <c r="B284" s="58">
        <v>43300</v>
      </c>
      <c r="C284" s="59" t="s">
        <v>339</v>
      </c>
      <c r="D284" s="57" t="s">
        <v>21</v>
      </c>
      <c r="E284" s="57" t="s">
        <v>326</v>
      </c>
      <c r="F284" s="57">
        <v>152</v>
      </c>
      <c r="G284" s="57">
        <v>150</v>
      </c>
      <c r="H284" s="57">
        <v>153</v>
      </c>
      <c r="I284" s="57">
        <v>154</v>
      </c>
      <c r="J284" s="57">
        <v>155</v>
      </c>
      <c r="K284" s="57">
        <v>154</v>
      </c>
      <c r="L284" s="57">
        <v>4000</v>
      </c>
      <c r="M284" s="60">
        <f t="shared" ref="M284" si="101">IF(D284="BUY",(K284-F284)*(L284),(F284-K284)*(L284))</f>
        <v>8000</v>
      </c>
      <c r="N284" s="61">
        <f t="shared" ref="N284" si="102">M284/(L284)/F284%</f>
        <v>1.3157894736842106</v>
      </c>
    </row>
    <row r="285" spans="1:14">
      <c r="A285" s="57">
        <v>4</v>
      </c>
      <c r="B285" s="58">
        <v>43299</v>
      </c>
      <c r="C285" s="59" t="s">
        <v>339</v>
      </c>
      <c r="D285" s="57" t="s">
        <v>21</v>
      </c>
      <c r="E285" s="57" t="s">
        <v>276</v>
      </c>
      <c r="F285" s="57">
        <v>302</v>
      </c>
      <c r="G285" s="57">
        <v>300</v>
      </c>
      <c r="H285" s="57">
        <v>303</v>
      </c>
      <c r="I285" s="57">
        <v>304</v>
      </c>
      <c r="J285" s="57">
        <v>305</v>
      </c>
      <c r="K285" s="57">
        <v>300</v>
      </c>
      <c r="L285" s="57">
        <v>4500</v>
      </c>
      <c r="M285" s="60">
        <f t="shared" ref="M285" si="103">IF(D285="BUY",(K285-F285)*(L285),(F285-K285)*(L285))</f>
        <v>-9000</v>
      </c>
      <c r="N285" s="61">
        <f t="shared" ref="N285" si="104">M285/(L285)/F285%</f>
        <v>-0.66225165562913912</v>
      </c>
    </row>
    <row r="286" spans="1:14">
      <c r="A286" s="57">
        <v>5</v>
      </c>
      <c r="B286" s="58">
        <v>43297</v>
      </c>
      <c r="C286" s="59" t="s">
        <v>368</v>
      </c>
      <c r="D286" s="57" t="s">
        <v>47</v>
      </c>
      <c r="E286" s="57" t="s">
        <v>351</v>
      </c>
      <c r="F286" s="57">
        <v>80</v>
      </c>
      <c r="G286" s="57">
        <v>81</v>
      </c>
      <c r="H286" s="57">
        <v>79.5</v>
      </c>
      <c r="I286" s="57">
        <v>79</v>
      </c>
      <c r="J286" s="57">
        <v>78.5</v>
      </c>
      <c r="K286" s="57">
        <v>79.5</v>
      </c>
      <c r="L286" s="57">
        <v>8000</v>
      </c>
      <c r="M286" s="60">
        <f t="shared" ref="M286" si="105">IF(D286="BUY",(K286-F286)*(L286),(F286-K286)*(L286))</f>
        <v>4000</v>
      </c>
      <c r="N286" s="61">
        <f t="shared" ref="N286" si="106">M286/(L286)/F286%</f>
        <v>0.625</v>
      </c>
    </row>
    <row r="287" spans="1:14">
      <c r="A287" s="57">
        <v>6</v>
      </c>
      <c r="B287" s="58">
        <v>43293</v>
      </c>
      <c r="C287" s="59" t="s">
        <v>339</v>
      </c>
      <c r="D287" s="57" t="s">
        <v>21</v>
      </c>
      <c r="E287" s="57" t="s">
        <v>364</v>
      </c>
      <c r="F287" s="57">
        <v>280</v>
      </c>
      <c r="G287" s="57">
        <v>276.5</v>
      </c>
      <c r="H287" s="57">
        <v>282</v>
      </c>
      <c r="I287" s="57">
        <v>284</v>
      </c>
      <c r="J287" s="57">
        <v>286</v>
      </c>
      <c r="K287" s="57">
        <v>282</v>
      </c>
      <c r="L287" s="57">
        <v>2400</v>
      </c>
      <c r="M287" s="60">
        <f t="shared" ref="M287" si="107">IF(D287="BUY",(K287-F287)*(L287),(F287-K287)*(L287))</f>
        <v>4800</v>
      </c>
      <c r="N287" s="61">
        <f t="shared" ref="N287" si="108">M287/(L287)/F287%</f>
        <v>0.7142857142857143</v>
      </c>
    </row>
    <row r="288" spans="1:14">
      <c r="A288" s="57">
        <v>7</v>
      </c>
      <c r="B288" s="58">
        <v>43292</v>
      </c>
      <c r="C288" s="59" t="s">
        <v>339</v>
      </c>
      <c r="D288" s="57" t="s">
        <v>21</v>
      </c>
      <c r="E288" s="57" t="s">
        <v>124</v>
      </c>
      <c r="F288" s="57">
        <v>373</v>
      </c>
      <c r="G288" s="57">
        <v>368.5</v>
      </c>
      <c r="H288" s="57">
        <v>375.5</v>
      </c>
      <c r="I288" s="57">
        <v>378</v>
      </c>
      <c r="J288" s="57">
        <v>380.5</v>
      </c>
      <c r="K288" s="57">
        <v>375.5</v>
      </c>
      <c r="L288" s="57">
        <v>1750</v>
      </c>
      <c r="M288" s="60">
        <f t="shared" ref="M288" si="109">IF(D288="BUY",(K288-F288)*(L288),(F288-K288)*(L288))</f>
        <v>4375</v>
      </c>
      <c r="N288" s="61">
        <f t="shared" ref="N288" si="110">M288/(L288)/F288%</f>
        <v>0.67024128686327078</v>
      </c>
    </row>
    <row r="289" spans="1:15">
      <c r="A289" s="57">
        <v>8</v>
      </c>
      <c r="B289" s="58">
        <v>43291</v>
      </c>
      <c r="C289" s="59" t="s">
        <v>339</v>
      </c>
      <c r="D289" s="57" t="s">
        <v>21</v>
      </c>
      <c r="E289" s="57" t="s">
        <v>77</v>
      </c>
      <c r="F289" s="57">
        <v>318</v>
      </c>
      <c r="G289" s="57">
        <v>315</v>
      </c>
      <c r="H289" s="57">
        <v>319.5</v>
      </c>
      <c r="I289" s="57">
        <v>321</v>
      </c>
      <c r="J289" s="57">
        <v>322.5</v>
      </c>
      <c r="K289" s="57">
        <v>315</v>
      </c>
      <c r="L289" s="57">
        <v>3000</v>
      </c>
      <c r="M289" s="60">
        <f t="shared" ref="M289" si="111">IF(D289="BUY",(K289-F289)*(L289),(F289-K289)*(L289))</f>
        <v>-9000</v>
      </c>
      <c r="N289" s="61">
        <f t="shared" ref="N289" si="112">M289/(L289)/F289%</f>
        <v>-0.94339622641509424</v>
      </c>
    </row>
    <row r="290" spans="1:15">
      <c r="A290" s="62" t="s">
        <v>25</v>
      </c>
      <c r="B290" s="63"/>
      <c r="C290" s="64"/>
      <c r="D290" s="65"/>
      <c r="E290" s="14"/>
      <c r="F290" s="14"/>
      <c r="G290" s="66"/>
      <c r="H290" s="14"/>
      <c r="I290" s="14"/>
      <c r="J290" s="14"/>
      <c r="K290" s="14"/>
      <c r="M290" s="67"/>
      <c r="N290" s="68"/>
    </row>
    <row r="291" spans="1:15">
      <c r="A291" s="62" t="s">
        <v>25</v>
      </c>
      <c r="B291" s="63"/>
      <c r="C291" s="64"/>
      <c r="D291" s="65"/>
      <c r="E291" s="14"/>
      <c r="F291" s="14"/>
      <c r="G291" s="66"/>
      <c r="H291" s="14"/>
      <c r="I291" s="14"/>
      <c r="J291" s="14"/>
      <c r="K291" s="14"/>
      <c r="N291" s="67"/>
    </row>
    <row r="292" spans="1:15" ht="13.5" thickBot="1">
      <c r="A292" s="64"/>
      <c r="B292" s="63"/>
      <c r="C292" s="14"/>
      <c r="D292" s="14"/>
      <c r="E292" s="14"/>
      <c r="F292" s="69"/>
      <c r="G292" s="70"/>
      <c r="H292" s="71" t="s">
        <v>26</v>
      </c>
      <c r="I292" s="71"/>
      <c r="J292" s="72"/>
      <c r="K292" s="72"/>
      <c r="N292" s="67"/>
      <c r="O292" s="67"/>
    </row>
    <row r="293" spans="1:15">
      <c r="A293" s="64"/>
      <c r="B293" s="63"/>
      <c r="C293" s="221" t="s">
        <v>27</v>
      </c>
      <c r="D293" s="222"/>
      <c r="E293" s="73">
        <v>8</v>
      </c>
      <c r="F293" s="74">
        <f>F294+F295+F296+F297+F298+F299</f>
        <v>100</v>
      </c>
      <c r="G293" s="14">
        <v>8</v>
      </c>
      <c r="H293" s="75">
        <f>G294/G293%</f>
        <v>37.5</v>
      </c>
      <c r="I293" s="75"/>
      <c r="J293" s="75"/>
      <c r="K293" s="76"/>
    </row>
    <row r="294" spans="1:15">
      <c r="A294" s="64"/>
      <c r="B294" s="63"/>
      <c r="C294" s="219" t="s">
        <v>28</v>
      </c>
      <c r="D294" s="220"/>
      <c r="E294" s="77">
        <v>5</v>
      </c>
      <c r="F294" s="78">
        <f>(E294/E293)*100</f>
        <v>62.5</v>
      </c>
      <c r="G294" s="14">
        <v>3</v>
      </c>
      <c r="H294" s="72"/>
      <c r="I294" s="72"/>
      <c r="J294" s="14"/>
      <c r="K294" s="72"/>
      <c r="L294" s="67"/>
      <c r="M294" s="14" t="s">
        <v>29</v>
      </c>
      <c r="N294" s="14"/>
    </row>
    <row r="295" spans="1:15">
      <c r="A295" s="79"/>
      <c r="B295" s="63"/>
      <c r="C295" s="219" t="s">
        <v>30</v>
      </c>
      <c r="D295" s="220"/>
      <c r="E295" s="77">
        <v>0</v>
      </c>
      <c r="F295" s="78">
        <f>(E295/E293)*100</f>
        <v>0</v>
      </c>
      <c r="G295" s="80"/>
      <c r="H295" s="14"/>
      <c r="I295" s="14"/>
      <c r="J295" s="14"/>
      <c r="K295" s="72"/>
      <c r="M295" s="64"/>
      <c r="N295" s="64"/>
    </row>
    <row r="296" spans="1:15">
      <c r="A296" s="79"/>
      <c r="B296" s="63"/>
      <c r="C296" s="219" t="s">
        <v>31</v>
      </c>
      <c r="D296" s="220"/>
      <c r="E296" s="77">
        <v>0</v>
      </c>
      <c r="F296" s="78">
        <f>(E296/E293)*100</f>
        <v>0</v>
      </c>
      <c r="G296" s="80"/>
      <c r="H296" s="14"/>
      <c r="I296" s="14"/>
      <c r="J296" s="14"/>
      <c r="K296" s="72"/>
    </row>
    <row r="297" spans="1:15">
      <c r="A297" s="79"/>
      <c r="B297" s="63"/>
      <c r="C297" s="219" t="s">
        <v>32</v>
      </c>
      <c r="D297" s="220"/>
      <c r="E297" s="77">
        <v>3</v>
      </c>
      <c r="F297" s="78">
        <f>(E297/E293)*100</f>
        <v>37.5</v>
      </c>
      <c r="G297" s="80"/>
      <c r="H297" s="14" t="s">
        <v>33</v>
      </c>
      <c r="I297" s="14"/>
      <c r="J297" s="72"/>
      <c r="K297" s="72"/>
    </row>
    <row r="298" spans="1:15">
      <c r="A298" s="79"/>
      <c r="B298" s="63"/>
      <c r="C298" s="219" t="s">
        <v>34</v>
      </c>
      <c r="D298" s="220"/>
      <c r="E298" s="77">
        <v>0</v>
      </c>
      <c r="F298" s="78">
        <f>(E298/E293)*100</f>
        <v>0</v>
      </c>
      <c r="G298" s="80"/>
      <c r="H298" s="14"/>
      <c r="I298" s="14"/>
      <c r="J298" s="72"/>
      <c r="K298" s="72"/>
    </row>
    <row r="299" spans="1:15" ht="13.5" thickBot="1">
      <c r="A299" s="79"/>
      <c r="B299" s="63"/>
      <c r="C299" s="223" t="s">
        <v>35</v>
      </c>
      <c r="D299" s="224"/>
      <c r="E299" s="81"/>
      <c r="F299" s="82">
        <f>(E299/E293)*100</f>
        <v>0</v>
      </c>
      <c r="G299" s="80"/>
      <c r="H299" s="14"/>
      <c r="I299" s="14"/>
      <c r="J299" s="76"/>
      <c r="K299" s="76"/>
      <c r="L299" s="67"/>
    </row>
    <row r="300" spans="1:15">
      <c r="A300" s="83" t="s">
        <v>36</v>
      </c>
      <c r="B300" s="63"/>
      <c r="C300" s="64"/>
      <c r="D300" s="64"/>
      <c r="E300" s="14"/>
      <c r="F300" s="14"/>
      <c r="G300" s="66"/>
      <c r="H300" s="84"/>
      <c r="I300" s="84"/>
      <c r="J300" s="84"/>
      <c r="K300" s="14"/>
      <c r="M300" s="85"/>
      <c r="N300" s="85"/>
    </row>
    <row r="301" spans="1:15">
      <c r="A301" s="65" t="s">
        <v>37</v>
      </c>
      <c r="B301" s="63"/>
      <c r="C301" s="86"/>
      <c r="D301" s="87"/>
      <c r="E301" s="64"/>
      <c r="F301" s="84"/>
      <c r="G301" s="66"/>
      <c r="H301" s="84"/>
      <c r="I301" s="84"/>
      <c r="J301" s="84"/>
      <c r="K301" s="14"/>
      <c r="M301" s="64"/>
      <c r="N301" s="64"/>
    </row>
    <row r="302" spans="1:15">
      <c r="A302" s="65" t="s">
        <v>38</v>
      </c>
      <c r="B302" s="63"/>
      <c r="C302" s="64"/>
      <c r="D302" s="87"/>
      <c r="E302" s="64"/>
      <c r="F302" s="84"/>
      <c r="G302" s="66"/>
      <c r="H302" s="72"/>
      <c r="I302" s="72"/>
      <c r="J302" s="72"/>
      <c r="K302" s="14"/>
    </row>
    <row r="303" spans="1:15">
      <c r="A303" s="65" t="s">
        <v>39</v>
      </c>
      <c r="B303" s="86"/>
      <c r="C303" s="64"/>
      <c r="D303" s="87"/>
      <c r="E303" s="64"/>
      <c r="F303" s="84"/>
      <c r="G303" s="70"/>
      <c r="H303" s="72"/>
      <c r="I303" s="72"/>
      <c r="J303" s="72"/>
      <c r="K303" s="14"/>
    </row>
    <row r="304" spans="1:15">
      <c r="A304" s="65" t="s">
        <v>40</v>
      </c>
      <c r="B304" s="79"/>
      <c r="C304" s="64"/>
      <c r="D304" s="88"/>
      <c r="E304" s="84"/>
      <c r="F304" s="84"/>
      <c r="G304" s="70"/>
      <c r="H304" s="72"/>
      <c r="I304" s="72"/>
      <c r="J304" s="72"/>
      <c r="K304" s="84"/>
    </row>
    <row r="305" spans="1:14" ht="13.5" thickBot="1"/>
    <row r="306" spans="1:14" ht="15.75" customHeight="1">
      <c r="A306" s="195" t="s">
        <v>0</v>
      </c>
      <c r="B306" s="196"/>
      <c r="C306" s="196"/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7"/>
    </row>
    <row r="307" spans="1:14" ht="15.75" customHeight="1">
      <c r="A307" s="198"/>
      <c r="B307" s="199"/>
      <c r="C307" s="199"/>
      <c r="D307" s="199"/>
      <c r="E307" s="199"/>
      <c r="F307" s="199"/>
      <c r="G307" s="199"/>
      <c r="H307" s="199"/>
      <c r="I307" s="199"/>
      <c r="J307" s="199"/>
      <c r="K307" s="199"/>
      <c r="L307" s="199"/>
      <c r="M307" s="199"/>
      <c r="N307" s="200"/>
    </row>
    <row r="308" spans="1:14" ht="15" customHeight="1">
      <c r="A308" s="198"/>
      <c r="B308" s="199"/>
      <c r="C308" s="199"/>
      <c r="D308" s="199"/>
      <c r="E308" s="199"/>
      <c r="F308" s="199"/>
      <c r="G308" s="199"/>
      <c r="H308" s="199"/>
      <c r="I308" s="199"/>
      <c r="J308" s="199"/>
      <c r="K308" s="199"/>
      <c r="L308" s="199"/>
      <c r="M308" s="199"/>
      <c r="N308" s="200"/>
    </row>
    <row r="309" spans="1:14">
      <c r="A309" s="225" t="s">
        <v>1</v>
      </c>
      <c r="B309" s="226"/>
      <c r="C309" s="226"/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227"/>
    </row>
    <row r="310" spans="1:14">
      <c r="A310" s="225" t="s">
        <v>2</v>
      </c>
      <c r="B310" s="226"/>
      <c r="C310" s="226"/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227"/>
    </row>
    <row r="311" spans="1:14" ht="13.5" thickBot="1">
      <c r="A311" s="204" t="s">
        <v>3</v>
      </c>
      <c r="B311" s="205"/>
      <c r="C311" s="20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6"/>
    </row>
    <row r="312" spans="1:14">
      <c r="A312" s="207" t="s">
        <v>355</v>
      </c>
      <c r="B312" s="208"/>
      <c r="C312" s="208"/>
      <c r="D312" s="208"/>
      <c r="E312" s="208"/>
      <c r="F312" s="208"/>
      <c r="G312" s="208"/>
      <c r="H312" s="208"/>
      <c r="I312" s="208"/>
      <c r="J312" s="208"/>
      <c r="K312" s="208"/>
      <c r="L312" s="208"/>
      <c r="M312" s="208"/>
      <c r="N312" s="209"/>
    </row>
    <row r="313" spans="1:14">
      <c r="A313" s="210" t="s">
        <v>5</v>
      </c>
      <c r="B313" s="211"/>
      <c r="C313" s="211"/>
      <c r="D313" s="211"/>
      <c r="E313" s="211"/>
      <c r="F313" s="211"/>
      <c r="G313" s="211"/>
      <c r="H313" s="211"/>
      <c r="I313" s="211"/>
      <c r="J313" s="211"/>
      <c r="K313" s="211"/>
      <c r="L313" s="211"/>
      <c r="M313" s="211"/>
      <c r="N313" s="212"/>
    </row>
    <row r="314" spans="1:14" ht="15" customHeight="1">
      <c r="A314" s="213" t="s">
        <v>6</v>
      </c>
      <c r="B314" s="215" t="s">
        <v>7</v>
      </c>
      <c r="C314" s="215" t="s">
        <v>8</v>
      </c>
      <c r="D314" s="213" t="s">
        <v>9</v>
      </c>
      <c r="E314" s="213" t="s">
        <v>10</v>
      </c>
      <c r="F314" s="215" t="s">
        <v>11</v>
      </c>
      <c r="G314" s="215" t="s">
        <v>12</v>
      </c>
      <c r="H314" s="215" t="s">
        <v>13</v>
      </c>
      <c r="I314" s="215" t="s">
        <v>14</v>
      </c>
      <c r="J314" s="215" t="s">
        <v>15</v>
      </c>
      <c r="K314" s="217" t="s">
        <v>16</v>
      </c>
      <c r="L314" s="215" t="s">
        <v>17</v>
      </c>
      <c r="M314" s="215" t="s">
        <v>18</v>
      </c>
      <c r="N314" s="215" t="s">
        <v>19</v>
      </c>
    </row>
    <row r="315" spans="1:14" ht="15" customHeight="1">
      <c r="A315" s="214"/>
      <c r="B315" s="216"/>
      <c r="C315" s="216"/>
      <c r="D315" s="214"/>
      <c r="E315" s="214"/>
      <c r="F315" s="216"/>
      <c r="G315" s="216"/>
      <c r="H315" s="216"/>
      <c r="I315" s="216"/>
      <c r="J315" s="216"/>
      <c r="K315" s="218"/>
      <c r="L315" s="216"/>
      <c r="M315" s="216"/>
      <c r="N315" s="216"/>
    </row>
    <row r="316" spans="1:14">
      <c r="A316" s="57">
        <v>1</v>
      </c>
      <c r="B316" s="58">
        <v>43278</v>
      </c>
      <c r="C316" s="59" t="s">
        <v>339</v>
      </c>
      <c r="D316" s="57" t="s">
        <v>21</v>
      </c>
      <c r="E316" s="57" t="s">
        <v>347</v>
      </c>
      <c r="F316" s="57">
        <v>579</v>
      </c>
      <c r="G316" s="57">
        <v>573</v>
      </c>
      <c r="H316" s="57">
        <v>583</v>
      </c>
      <c r="I316" s="57">
        <v>587</v>
      </c>
      <c r="J316" s="57">
        <v>591</v>
      </c>
      <c r="K316" s="57">
        <v>583</v>
      </c>
      <c r="L316" s="57">
        <v>1000</v>
      </c>
      <c r="M316" s="60">
        <f t="shared" ref="M316" si="113">IF(D316="BUY",(K316-F316)*(L316),(F316-K316)*(L316))</f>
        <v>4000</v>
      </c>
      <c r="N316" s="61">
        <f t="shared" ref="N316" si="114">M316/(L316)/F316%</f>
        <v>0.69084628670120896</v>
      </c>
    </row>
    <row r="317" spans="1:14">
      <c r="A317" s="57">
        <v>2</v>
      </c>
      <c r="B317" s="58">
        <v>43277</v>
      </c>
      <c r="C317" s="59" t="s">
        <v>339</v>
      </c>
      <c r="D317" s="57" t="s">
        <v>21</v>
      </c>
      <c r="E317" s="57" t="s">
        <v>358</v>
      </c>
      <c r="F317" s="57">
        <v>455</v>
      </c>
      <c r="G317" s="57">
        <v>450</v>
      </c>
      <c r="H317" s="57">
        <v>459</v>
      </c>
      <c r="I317" s="57">
        <v>463</v>
      </c>
      <c r="J317" s="57">
        <v>467</v>
      </c>
      <c r="K317" s="57">
        <v>459</v>
      </c>
      <c r="L317" s="57">
        <v>1500</v>
      </c>
      <c r="M317" s="60">
        <f t="shared" ref="M317" si="115">IF(D317="BUY",(K317-F317)*(L317),(F317-K317)*(L317))</f>
        <v>6000</v>
      </c>
      <c r="N317" s="61">
        <f t="shared" ref="N317" si="116">M317/(L317)/F317%</f>
        <v>0.87912087912087911</v>
      </c>
    </row>
    <row r="318" spans="1:14">
      <c r="A318" s="57">
        <v>3</v>
      </c>
      <c r="B318" s="58">
        <v>43271</v>
      </c>
      <c r="C318" s="59" t="s">
        <v>339</v>
      </c>
      <c r="D318" s="57" t="s">
        <v>21</v>
      </c>
      <c r="E318" s="57" t="s">
        <v>77</v>
      </c>
      <c r="F318" s="57">
        <v>334</v>
      </c>
      <c r="G318" s="57">
        <v>331</v>
      </c>
      <c r="H318" s="57">
        <v>335.5</v>
      </c>
      <c r="I318" s="57">
        <v>337</v>
      </c>
      <c r="J318" s="57">
        <v>338.5</v>
      </c>
      <c r="K318" s="57">
        <v>335.5</v>
      </c>
      <c r="L318" s="57">
        <v>3000</v>
      </c>
      <c r="M318" s="60">
        <f t="shared" ref="M318" si="117">IF(D318="BUY",(K318-F318)*(L318),(F318-K318)*(L318))</f>
        <v>4500</v>
      </c>
      <c r="N318" s="61">
        <f t="shared" ref="N318" si="118">M318/(L318)/F318%</f>
        <v>0.44910179640718567</v>
      </c>
    </row>
    <row r="319" spans="1:14">
      <c r="A319" s="57">
        <v>4</v>
      </c>
      <c r="B319" s="58">
        <v>43258</v>
      </c>
      <c r="C319" s="59" t="s">
        <v>339</v>
      </c>
      <c r="D319" s="57" t="s">
        <v>21</v>
      </c>
      <c r="E319" s="57" t="s">
        <v>126</v>
      </c>
      <c r="F319" s="57">
        <v>603</v>
      </c>
      <c r="G319" s="57">
        <v>595</v>
      </c>
      <c r="H319" s="57">
        <v>607</v>
      </c>
      <c r="I319" s="57">
        <v>611</v>
      </c>
      <c r="J319" s="57">
        <v>615</v>
      </c>
      <c r="K319" s="57">
        <v>607</v>
      </c>
      <c r="L319" s="57">
        <v>1061</v>
      </c>
      <c r="M319" s="60">
        <f t="shared" ref="M319" si="119">IF(D319="BUY",(K319-F319)*(L319),(F319-K319)*(L319))</f>
        <v>4244</v>
      </c>
      <c r="N319" s="61">
        <f t="shared" ref="N319" si="120">M319/(L319)/F319%</f>
        <v>0.66334991708126034</v>
      </c>
    </row>
    <row r="320" spans="1:14">
      <c r="A320" s="57">
        <v>5</v>
      </c>
      <c r="B320" s="58">
        <v>43257</v>
      </c>
      <c r="C320" s="59" t="s">
        <v>339</v>
      </c>
      <c r="D320" s="57" t="s">
        <v>21</v>
      </c>
      <c r="E320" s="57" t="s">
        <v>60</v>
      </c>
      <c r="F320" s="57">
        <v>262.5</v>
      </c>
      <c r="G320" s="57">
        <v>258.5</v>
      </c>
      <c r="H320" s="57">
        <v>264.5</v>
      </c>
      <c r="I320" s="57">
        <v>266.5</v>
      </c>
      <c r="J320" s="57">
        <v>268.5</v>
      </c>
      <c r="K320" s="57">
        <v>266.5</v>
      </c>
      <c r="L320" s="57">
        <v>2250</v>
      </c>
      <c r="M320" s="60">
        <f t="shared" ref="M320" si="121">IF(D320="BUY",(K320-F320)*(L320),(F320-K320)*(L320))</f>
        <v>9000</v>
      </c>
      <c r="N320" s="61">
        <f t="shared" ref="N320" si="122">M320/(L320)/F320%</f>
        <v>1.5238095238095237</v>
      </c>
    </row>
    <row r="321" spans="1:14">
      <c r="A321" s="57">
        <v>6</v>
      </c>
      <c r="B321" s="58">
        <v>43255</v>
      </c>
      <c r="C321" s="59" t="s">
        <v>350</v>
      </c>
      <c r="D321" s="57" t="s">
        <v>47</v>
      </c>
      <c r="E321" s="57" t="s">
        <v>174</v>
      </c>
      <c r="F321" s="57">
        <v>171</v>
      </c>
      <c r="G321" s="57">
        <v>174</v>
      </c>
      <c r="H321" s="57">
        <v>169.5</v>
      </c>
      <c r="I321" s="57">
        <v>168</v>
      </c>
      <c r="J321" s="57">
        <v>166.5</v>
      </c>
      <c r="K321" s="57">
        <v>169.5</v>
      </c>
      <c r="L321" s="57">
        <v>3750</v>
      </c>
      <c r="M321" s="60">
        <f t="shared" ref="M321" si="123">IF(D321="BUY",(K321-F321)*(L321),(F321-K321)*(L321))</f>
        <v>5625</v>
      </c>
      <c r="N321" s="61">
        <f t="shared" ref="N321" si="124">M321/(L321)/F321%</f>
        <v>0.87719298245614041</v>
      </c>
    </row>
    <row r="322" spans="1:14">
      <c r="A322" s="62" t="s">
        <v>25</v>
      </c>
      <c r="B322" s="63"/>
      <c r="C322" s="64"/>
      <c r="D322" s="65"/>
      <c r="E322" s="14"/>
      <c r="F322" s="14"/>
      <c r="G322" s="66"/>
      <c r="H322" s="14"/>
      <c r="I322" s="14"/>
      <c r="J322" s="14"/>
      <c r="K322" s="14"/>
      <c r="M322" s="67"/>
      <c r="N322" s="68"/>
    </row>
    <row r="323" spans="1:14">
      <c r="A323" s="62" t="s">
        <v>25</v>
      </c>
      <c r="B323" s="63"/>
      <c r="C323" s="64"/>
      <c r="D323" s="65"/>
      <c r="E323" s="14"/>
      <c r="F323" s="14"/>
      <c r="G323" s="66"/>
      <c r="H323" s="14"/>
      <c r="I323" s="14"/>
      <c r="J323" s="14"/>
      <c r="K323" s="14"/>
    </row>
    <row r="324" spans="1:14" ht="13.5" thickBot="1">
      <c r="A324" s="64"/>
      <c r="B324" s="63"/>
      <c r="C324" s="14"/>
      <c r="D324" s="14"/>
      <c r="E324" s="14"/>
      <c r="F324" s="69"/>
      <c r="G324" s="70"/>
      <c r="H324" s="71" t="s">
        <v>26</v>
      </c>
      <c r="I324" s="71"/>
      <c r="J324" s="72"/>
      <c r="K324" s="72"/>
      <c r="M324" s="67"/>
    </row>
    <row r="325" spans="1:14">
      <c r="A325" s="64"/>
      <c r="B325" s="63"/>
      <c r="C325" s="221" t="s">
        <v>27</v>
      </c>
      <c r="D325" s="222"/>
      <c r="E325" s="73">
        <v>6</v>
      </c>
      <c r="F325" s="74">
        <f>F326+F327+F328+F329+F330+F331</f>
        <v>100</v>
      </c>
      <c r="G325" s="14">
        <v>6</v>
      </c>
      <c r="H325" s="75">
        <f>G326/G325%</f>
        <v>100</v>
      </c>
      <c r="I325" s="75"/>
      <c r="J325" s="75"/>
      <c r="K325" s="76"/>
      <c r="M325" s="67"/>
      <c r="N325" s="67"/>
    </row>
    <row r="326" spans="1:14">
      <c r="A326" s="64"/>
      <c r="B326" s="63"/>
      <c r="C326" s="219" t="s">
        <v>28</v>
      </c>
      <c r="D326" s="220"/>
      <c r="E326" s="77">
        <v>6</v>
      </c>
      <c r="F326" s="78">
        <f>(E326/E325)*100</f>
        <v>100</v>
      </c>
      <c r="G326" s="14">
        <v>6</v>
      </c>
      <c r="H326" s="72"/>
      <c r="I326" s="72"/>
      <c r="J326" s="14"/>
      <c r="K326" s="72"/>
      <c r="L326" s="67"/>
      <c r="M326" s="14" t="s">
        <v>29</v>
      </c>
      <c r="N326" s="14"/>
    </row>
    <row r="327" spans="1:14">
      <c r="A327" s="79"/>
      <c r="B327" s="63"/>
      <c r="C327" s="219" t="s">
        <v>30</v>
      </c>
      <c r="D327" s="220"/>
      <c r="E327" s="77">
        <v>0</v>
      </c>
      <c r="F327" s="78">
        <f>(E327/E325)*100</f>
        <v>0</v>
      </c>
      <c r="G327" s="80"/>
      <c r="H327" s="14"/>
      <c r="I327" s="14"/>
      <c r="J327" s="14"/>
      <c r="K327" s="72"/>
      <c r="M327" s="64"/>
      <c r="N327" s="64"/>
    </row>
    <row r="328" spans="1:14">
      <c r="A328" s="79"/>
      <c r="B328" s="63"/>
      <c r="C328" s="219" t="s">
        <v>31</v>
      </c>
      <c r="D328" s="220"/>
      <c r="E328" s="77">
        <v>0</v>
      </c>
      <c r="F328" s="78">
        <f>(E328/E325)*100</f>
        <v>0</v>
      </c>
      <c r="G328" s="80"/>
      <c r="H328" s="14"/>
      <c r="I328" s="14"/>
      <c r="J328" s="14"/>
      <c r="K328" s="72"/>
    </row>
    <row r="329" spans="1:14">
      <c r="A329" s="79"/>
      <c r="B329" s="63"/>
      <c r="C329" s="219" t="s">
        <v>32</v>
      </c>
      <c r="D329" s="220"/>
      <c r="E329" s="77">
        <v>0</v>
      </c>
      <c r="F329" s="78">
        <f>(E329/E325)*100</f>
        <v>0</v>
      </c>
      <c r="G329" s="80"/>
      <c r="H329" s="14" t="s">
        <v>33</v>
      </c>
      <c r="I329" s="14"/>
      <c r="J329" s="72"/>
      <c r="K329" s="72"/>
    </row>
    <row r="330" spans="1:14">
      <c r="A330" s="79"/>
      <c r="B330" s="63"/>
      <c r="C330" s="219" t="s">
        <v>34</v>
      </c>
      <c r="D330" s="220"/>
      <c r="E330" s="77">
        <v>0</v>
      </c>
      <c r="F330" s="78">
        <f>(E330/E325)*100</f>
        <v>0</v>
      </c>
      <c r="G330" s="80"/>
      <c r="H330" s="14"/>
      <c r="I330" s="14"/>
      <c r="J330" s="72"/>
      <c r="K330" s="72"/>
    </row>
    <row r="331" spans="1:14" ht="13.5" thickBot="1">
      <c r="A331" s="79"/>
      <c r="B331" s="63"/>
      <c r="C331" s="223" t="s">
        <v>35</v>
      </c>
      <c r="D331" s="224"/>
      <c r="E331" s="81"/>
      <c r="F331" s="82">
        <f>(E331/E325)*100</f>
        <v>0</v>
      </c>
      <c r="G331" s="80"/>
      <c r="H331" s="14"/>
      <c r="I331" s="14"/>
      <c r="J331" s="76"/>
      <c r="K331" s="76"/>
      <c r="L331" s="67"/>
    </row>
    <row r="332" spans="1:14">
      <c r="A332" s="83" t="s">
        <v>36</v>
      </c>
      <c r="B332" s="63"/>
      <c r="C332" s="64"/>
      <c r="D332" s="64"/>
      <c r="E332" s="14"/>
      <c r="F332" s="14"/>
      <c r="G332" s="66"/>
      <c r="H332" s="84"/>
      <c r="I332" s="84"/>
      <c r="J332" s="84"/>
      <c r="K332" s="14"/>
      <c r="M332" s="85"/>
      <c r="N332" s="85"/>
    </row>
    <row r="333" spans="1:14">
      <c r="A333" s="65" t="s">
        <v>37</v>
      </c>
      <c r="B333" s="63"/>
      <c r="C333" s="86"/>
      <c r="D333" s="87"/>
      <c r="E333" s="64"/>
      <c r="F333" s="84"/>
      <c r="G333" s="66"/>
      <c r="H333" s="84"/>
      <c r="I333" s="84"/>
      <c r="J333" s="84"/>
      <c r="K333" s="14"/>
      <c r="M333" s="64"/>
      <c r="N333" s="64"/>
    </row>
    <row r="334" spans="1:14">
      <c r="A334" s="65" t="s">
        <v>38</v>
      </c>
      <c r="B334" s="63"/>
      <c r="C334" s="64"/>
      <c r="D334" s="87"/>
      <c r="E334" s="64"/>
      <c r="F334" s="84"/>
      <c r="G334" s="66"/>
      <c r="H334" s="72"/>
      <c r="I334" s="72"/>
      <c r="J334" s="72"/>
      <c r="K334" s="14"/>
    </row>
    <row r="335" spans="1:14">
      <c r="A335" s="65" t="s">
        <v>39</v>
      </c>
      <c r="B335" s="86"/>
      <c r="C335" s="64"/>
      <c r="D335" s="87"/>
      <c r="E335" s="64"/>
      <c r="F335" s="84"/>
      <c r="G335" s="70"/>
      <c r="H335" s="72"/>
      <c r="I335" s="72"/>
      <c r="J335" s="72"/>
      <c r="K335" s="14"/>
    </row>
    <row r="336" spans="1:14">
      <c r="A336" s="65" t="s">
        <v>40</v>
      </c>
      <c r="B336" s="79"/>
      <c r="C336" s="64"/>
      <c r="D336" s="88"/>
      <c r="E336" s="84"/>
      <c r="F336" s="84"/>
      <c r="G336" s="70"/>
      <c r="H336" s="72"/>
      <c r="I336" s="72"/>
      <c r="J336" s="72"/>
      <c r="K336" s="84"/>
    </row>
    <row r="337" spans="1:14" ht="13.5" thickBot="1"/>
    <row r="338" spans="1:14" ht="15.75" customHeight="1">
      <c r="A338" s="195" t="s">
        <v>0</v>
      </c>
      <c r="B338" s="196"/>
      <c r="C338" s="196"/>
      <c r="D338" s="196"/>
      <c r="E338" s="196"/>
      <c r="F338" s="196"/>
      <c r="G338" s="196"/>
      <c r="H338" s="196"/>
      <c r="I338" s="196"/>
      <c r="J338" s="196"/>
      <c r="K338" s="196"/>
      <c r="L338" s="196"/>
      <c r="M338" s="196"/>
      <c r="N338" s="197"/>
    </row>
    <row r="339" spans="1:14" ht="15.75" customHeight="1">
      <c r="A339" s="198"/>
      <c r="B339" s="199"/>
      <c r="C339" s="199"/>
      <c r="D339" s="199"/>
      <c r="E339" s="199"/>
      <c r="F339" s="199"/>
      <c r="G339" s="199"/>
      <c r="H339" s="199"/>
      <c r="I339" s="199"/>
      <c r="J339" s="199"/>
      <c r="K339" s="199"/>
      <c r="L339" s="199"/>
      <c r="M339" s="199"/>
      <c r="N339" s="200"/>
    </row>
    <row r="340" spans="1:14" ht="15" customHeight="1">
      <c r="A340" s="198"/>
      <c r="B340" s="199"/>
      <c r="C340" s="199"/>
      <c r="D340" s="199"/>
      <c r="E340" s="199"/>
      <c r="F340" s="199"/>
      <c r="G340" s="199"/>
      <c r="H340" s="199"/>
      <c r="I340" s="199"/>
      <c r="J340" s="199"/>
      <c r="K340" s="199"/>
      <c r="L340" s="199"/>
      <c r="M340" s="199"/>
      <c r="N340" s="200"/>
    </row>
    <row r="341" spans="1:14">
      <c r="A341" s="225" t="s">
        <v>1</v>
      </c>
      <c r="B341" s="226"/>
      <c r="C341" s="226"/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7"/>
    </row>
    <row r="342" spans="1:14">
      <c r="A342" s="225" t="s">
        <v>2</v>
      </c>
      <c r="B342" s="226"/>
      <c r="C342" s="226"/>
      <c r="D342" s="226"/>
      <c r="E342" s="226"/>
      <c r="F342" s="226"/>
      <c r="G342" s="226"/>
      <c r="H342" s="226"/>
      <c r="I342" s="226"/>
      <c r="J342" s="226"/>
      <c r="K342" s="226"/>
      <c r="L342" s="226"/>
      <c r="M342" s="226"/>
      <c r="N342" s="227"/>
    </row>
    <row r="343" spans="1:14" ht="13.5" thickBot="1">
      <c r="A343" s="204" t="s">
        <v>3</v>
      </c>
      <c r="B343" s="205"/>
      <c r="C343" s="205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6"/>
    </row>
    <row r="345" spans="1:14">
      <c r="A345" s="210" t="s">
        <v>346</v>
      </c>
      <c r="B345" s="211"/>
      <c r="C345" s="211"/>
      <c r="D345" s="211"/>
      <c r="E345" s="211"/>
      <c r="F345" s="211"/>
      <c r="G345" s="211"/>
      <c r="H345" s="211"/>
      <c r="I345" s="211"/>
      <c r="J345" s="211"/>
      <c r="K345" s="211"/>
      <c r="L345" s="211"/>
      <c r="M345" s="211"/>
      <c r="N345" s="212"/>
    </row>
    <row r="346" spans="1:14">
      <c r="A346" s="210" t="s">
        <v>5</v>
      </c>
      <c r="B346" s="211"/>
      <c r="C346" s="211"/>
      <c r="D346" s="211"/>
      <c r="E346" s="211"/>
      <c r="F346" s="211"/>
      <c r="G346" s="211"/>
      <c r="H346" s="211"/>
      <c r="I346" s="211"/>
      <c r="J346" s="211"/>
      <c r="K346" s="211"/>
      <c r="L346" s="211"/>
      <c r="M346" s="211"/>
      <c r="N346" s="212"/>
    </row>
    <row r="347" spans="1:14" ht="15" customHeight="1">
      <c r="A347" s="213" t="s">
        <v>6</v>
      </c>
      <c r="B347" s="215" t="s">
        <v>7</v>
      </c>
      <c r="C347" s="215" t="s">
        <v>8</v>
      </c>
      <c r="D347" s="213" t="s">
        <v>9</v>
      </c>
      <c r="E347" s="213" t="s">
        <v>10</v>
      </c>
      <c r="F347" s="215" t="s">
        <v>11</v>
      </c>
      <c r="G347" s="215" t="s">
        <v>12</v>
      </c>
      <c r="H347" s="215" t="s">
        <v>13</v>
      </c>
      <c r="I347" s="215" t="s">
        <v>14</v>
      </c>
      <c r="J347" s="215" t="s">
        <v>15</v>
      </c>
      <c r="K347" s="217" t="s">
        <v>16</v>
      </c>
      <c r="L347" s="215" t="s">
        <v>17</v>
      </c>
      <c r="M347" s="215" t="s">
        <v>18</v>
      </c>
      <c r="N347" s="215" t="s">
        <v>19</v>
      </c>
    </row>
    <row r="348" spans="1:14" ht="15" customHeight="1">
      <c r="A348" s="214"/>
      <c r="B348" s="216"/>
      <c r="C348" s="216"/>
      <c r="D348" s="214"/>
      <c r="E348" s="214"/>
      <c r="F348" s="216"/>
      <c r="G348" s="216"/>
      <c r="H348" s="216"/>
      <c r="I348" s="216"/>
      <c r="J348" s="216"/>
      <c r="K348" s="218"/>
      <c r="L348" s="216"/>
      <c r="M348" s="216"/>
      <c r="N348" s="216"/>
    </row>
    <row r="349" spans="1:14">
      <c r="A349" s="57">
        <v>1</v>
      </c>
      <c r="B349" s="58">
        <v>43243</v>
      </c>
      <c r="C349" s="59" t="s">
        <v>350</v>
      </c>
      <c r="D349" s="57" t="s">
        <v>47</v>
      </c>
      <c r="E349" s="57" t="s">
        <v>126</v>
      </c>
      <c r="F349" s="57">
        <v>540</v>
      </c>
      <c r="G349" s="57">
        <v>547</v>
      </c>
      <c r="H349" s="57">
        <v>536</v>
      </c>
      <c r="I349" s="57">
        <v>532</v>
      </c>
      <c r="J349" s="57">
        <v>528</v>
      </c>
      <c r="K349" s="57">
        <v>547</v>
      </c>
      <c r="L349" s="57">
        <v>1061</v>
      </c>
      <c r="M349" s="60">
        <f t="shared" ref="M349:M350" si="125">IF(D349="BUY",(K349-F349)*(L349),(F349-K349)*(L349))</f>
        <v>-7427</v>
      </c>
      <c r="N349" s="61">
        <f t="shared" ref="N349:N350" si="126">M349/(L349)/F349%</f>
        <v>-1.2962962962962963</v>
      </c>
    </row>
    <row r="350" spans="1:14">
      <c r="A350" s="57">
        <v>2</v>
      </c>
      <c r="B350" s="58">
        <v>43236</v>
      </c>
      <c r="C350" s="59" t="s">
        <v>350</v>
      </c>
      <c r="D350" s="57" t="s">
        <v>47</v>
      </c>
      <c r="E350" s="57" t="s">
        <v>51</v>
      </c>
      <c r="F350" s="57">
        <v>132.5</v>
      </c>
      <c r="G350" s="57">
        <v>134.5</v>
      </c>
      <c r="H350" s="57">
        <v>131.5</v>
      </c>
      <c r="I350" s="57">
        <v>130.5</v>
      </c>
      <c r="J350" s="57">
        <v>129.5</v>
      </c>
      <c r="K350" s="57">
        <v>131.5</v>
      </c>
      <c r="L350" s="57">
        <v>4000</v>
      </c>
      <c r="M350" s="60">
        <f t="shared" si="125"/>
        <v>4000</v>
      </c>
      <c r="N350" s="61">
        <f t="shared" si="126"/>
        <v>0.75471698113207553</v>
      </c>
    </row>
    <row r="351" spans="1:14">
      <c r="A351" s="57">
        <v>3</v>
      </c>
      <c r="B351" s="58">
        <v>43234</v>
      </c>
      <c r="C351" s="59" t="s">
        <v>339</v>
      </c>
      <c r="D351" s="57" t="s">
        <v>21</v>
      </c>
      <c r="E351" s="57" t="s">
        <v>77</v>
      </c>
      <c r="F351" s="57">
        <v>330</v>
      </c>
      <c r="G351" s="57">
        <v>327</v>
      </c>
      <c r="H351" s="57">
        <v>331.5</v>
      </c>
      <c r="I351" s="57">
        <v>333</v>
      </c>
      <c r="J351" s="57">
        <v>334.5</v>
      </c>
      <c r="K351" s="57">
        <v>331.5</v>
      </c>
      <c r="L351" s="57">
        <v>3000</v>
      </c>
      <c r="M351" s="60">
        <f t="shared" ref="M351" si="127">IF(D351="BUY",(K351-F351)*(L351),(F351-K351)*(L351))</f>
        <v>4500</v>
      </c>
      <c r="N351" s="61">
        <f t="shared" ref="N351" si="128">M351/(L351)/F351%</f>
        <v>0.45454545454545459</v>
      </c>
    </row>
    <row r="352" spans="1:14">
      <c r="A352" s="57">
        <v>4</v>
      </c>
      <c r="B352" s="58">
        <v>43231</v>
      </c>
      <c r="C352" s="59" t="s">
        <v>339</v>
      </c>
      <c r="D352" s="57" t="s">
        <v>21</v>
      </c>
      <c r="E352" s="57" t="s">
        <v>120</v>
      </c>
      <c r="F352" s="57">
        <v>310</v>
      </c>
      <c r="G352" s="57">
        <v>307</v>
      </c>
      <c r="H352" s="57">
        <v>312</v>
      </c>
      <c r="I352" s="57">
        <v>313.5</v>
      </c>
      <c r="J352" s="57">
        <v>315</v>
      </c>
      <c r="K352" s="57">
        <v>312</v>
      </c>
      <c r="L352" s="57">
        <v>2750</v>
      </c>
      <c r="M352" s="60">
        <f t="shared" ref="M352" si="129">IF(D352="BUY",(K352-F352)*(L352),(F352-K352)*(L352))</f>
        <v>5500</v>
      </c>
      <c r="N352" s="61">
        <f t="shared" ref="N352" si="130">M352/(L352)/F352%</f>
        <v>0.64516129032258063</v>
      </c>
    </row>
    <row r="353" spans="1:14">
      <c r="A353" s="57">
        <v>5</v>
      </c>
      <c r="B353" s="58">
        <v>43230</v>
      </c>
      <c r="C353" s="59" t="s">
        <v>350</v>
      </c>
      <c r="D353" s="57" t="s">
        <v>47</v>
      </c>
      <c r="E353" s="57" t="s">
        <v>234</v>
      </c>
      <c r="F353" s="57">
        <v>58.6</v>
      </c>
      <c r="G353" s="57">
        <v>59.6</v>
      </c>
      <c r="H353" s="57">
        <v>58.1</v>
      </c>
      <c r="I353" s="57">
        <v>57.6</v>
      </c>
      <c r="J353" s="57">
        <v>57.1</v>
      </c>
      <c r="K353" s="57">
        <v>57.1</v>
      </c>
      <c r="L353" s="57">
        <v>7000</v>
      </c>
      <c r="M353" s="60">
        <f t="shared" ref="M353" si="131">IF(D353="BUY",(K353-F353)*(L353),(F353-K353)*(L353))</f>
        <v>10500</v>
      </c>
      <c r="N353" s="61">
        <f t="shared" ref="N353" si="132">M353/(L353)/F353%</f>
        <v>2.5597269624573382</v>
      </c>
    </row>
    <row r="354" spans="1:14">
      <c r="A354" s="57">
        <v>6</v>
      </c>
      <c r="B354" s="58">
        <v>43224</v>
      </c>
      <c r="C354" s="59" t="s">
        <v>339</v>
      </c>
      <c r="D354" s="57" t="s">
        <v>21</v>
      </c>
      <c r="E354" s="57" t="s">
        <v>340</v>
      </c>
      <c r="F354" s="57">
        <v>169</v>
      </c>
      <c r="G354" s="57">
        <v>167</v>
      </c>
      <c r="H354" s="57">
        <v>170</v>
      </c>
      <c r="I354" s="57">
        <v>171</v>
      </c>
      <c r="J354" s="57">
        <v>172</v>
      </c>
      <c r="K354" s="57">
        <v>170</v>
      </c>
      <c r="L354" s="57">
        <v>4000</v>
      </c>
      <c r="M354" s="60">
        <f t="shared" ref="M354" si="133">IF(D354="BUY",(K354-F354)*(L354),(F354-K354)*(L354))</f>
        <v>4000</v>
      </c>
      <c r="N354" s="61">
        <f t="shared" ref="N354" si="134">M354/(L354)/F354%</f>
        <v>0.59171597633136097</v>
      </c>
    </row>
    <row r="356" spans="1:14">
      <c r="A356" s="62" t="s">
        <v>25</v>
      </c>
      <c r="B356" s="63"/>
      <c r="C356" s="64"/>
      <c r="D356" s="65"/>
      <c r="E356" s="14"/>
      <c r="F356" s="14"/>
      <c r="G356" s="66"/>
      <c r="H356" s="14"/>
      <c r="I356" s="14"/>
      <c r="J356" s="14"/>
      <c r="K356" s="14"/>
      <c r="M356" s="67"/>
      <c r="N356" s="68"/>
    </row>
    <row r="357" spans="1:14">
      <c r="A357" s="62" t="s">
        <v>25</v>
      </c>
      <c r="B357" s="63"/>
      <c r="C357" s="64"/>
      <c r="D357" s="65"/>
      <c r="E357" s="14"/>
      <c r="F357" s="14"/>
      <c r="G357" s="66"/>
      <c r="H357" s="14"/>
      <c r="I357" s="14"/>
      <c r="J357" s="14"/>
      <c r="K357" s="14"/>
    </row>
    <row r="358" spans="1:14" ht="13.5" thickBot="1">
      <c r="A358" s="64"/>
      <c r="B358" s="63"/>
      <c r="C358" s="14"/>
      <c r="D358" s="14"/>
      <c r="E358" s="14"/>
      <c r="F358" s="69"/>
      <c r="G358" s="70"/>
      <c r="H358" s="71" t="s">
        <v>26</v>
      </c>
      <c r="I358" s="71"/>
      <c r="J358" s="72"/>
      <c r="K358" s="72"/>
      <c r="M358" s="67"/>
    </row>
    <row r="359" spans="1:14">
      <c r="A359" s="64"/>
      <c r="B359" s="63"/>
      <c r="C359" s="221" t="s">
        <v>27</v>
      </c>
      <c r="D359" s="222"/>
      <c r="E359" s="73">
        <v>4</v>
      </c>
      <c r="F359" s="74">
        <f>F360+F361+F362+F363+F364+F365</f>
        <v>100</v>
      </c>
      <c r="G359" s="14">
        <v>4</v>
      </c>
      <c r="H359" s="75">
        <f>G360/G359%</f>
        <v>100</v>
      </c>
      <c r="I359" s="75"/>
      <c r="J359" s="75"/>
      <c r="K359" s="76"/>
      <c r="M359" s="67"/>
      <c r="N359" s="67"/>
    </row>
    <row r="360" spans="1:14">
      <c r="A360" s="64"/>
      <c r="B360" s="63"/>
      <c r="C360" s="219" t="s">
        <v>28</v>
      </c>
      <c r="D360" s="220"/>
      <c r="E360" s="77">
        <v>4</v>
      </c>
      <c r="F360" s="78">
        <f>(E360/E359)*100</f>
        <v>100</v>
      </c>
      <c r="G360" s="14">
        <v>4</v>
      </c>
      <c r="H360" s="72"/>
      <c r="I360" s="72"/>
      <c r="J360" s="14"/>
      <c r="K360" s="72"/>
      <c r="L360" s="67"/>
      <c r="M360" s="14" t="s">
        <v>29</v>
      </c>
      <c r="N360" s="14"/>
    </row>
    <row r="361" spans="1:14">
      <c r="A361" s="79"/>
      <c r="B361" s="63"/>
      <c r="C361" s="219" t="s">
        <v>30</v>
      </c>
      <c r="D361" s="220"/>
      <c r="E361" s="77">
        <v>0</v>
      </c>
      <c r="F361" s="78">
        <f>(E361/E359)*100</f>
        <v>0</v>
      </c>
      <c r="G361" s="80"/>
      <c r="H361" s="14"/>
      <c r="I361" s="14"/>
      <c r="J361" s="14"/>
      <c r="K361" s="72"/>
      <c r="M361" s="64"/>
      <c r="N361" s="64"/>
    </row>
    <row r="362" spans="1:14">
      <c r="A362" s="79"/>
      <c r="B362" s="63"/>
      <c r="C362" s="219" t="s">
        <v>31</v>
      </c>
      <c r="D362" s="220"/>
      <c r="E362" s="77">
        <v>0</v>
      </c>
      <c r="F362" s="78">
        <f>(E362/E359)*100</f>
        <v>0</v>
      </c>
      <c r="G362" s="80"/>
      <c r="H362" s="14"/>
      <c r="I362" s="14"/>
      <c r="J362" s="14"/>
      <c r="K362" s="72"/>
    </row>
    <row r="363" spans="1:14">
      <c r="A363" s="79"/>
      <c r="B363" s="63"/>
      <c r="C363" s="219" t="s">
        <v>32</v>
      </c>
      <c r="D363" s="220"/>
      <c r="E363" s="77">
        <v>0</v>
      </c>
      <c r="F363" s="78">
        <f>(E363/E359)*100</f>
        <v>0</v>
      </c>
      <c r="G363" s="80"/>
      <c r="H363" s="14" t="s">
        <v>33</v>
      </c>
      <c r="I363" s="14"/>
      <c r="J363" s="72"/>
      <c r="K363" s="72"/>
    </row>
    <row r="364" spans="1:14">
      <c r="A364" s="79"/>
      <c r="B364" s="63"/>
      <c r="C364" s="219" t="s">
        <v>34</v>
      </c>
      <c r="D364" s="220"/>
      <c r="E364" s="77">
        <v>0</v>
      </c>
      <c r="F364" s="78">
        <f>(E364/E359)*100</f>
        <v>0</v>
      </c>
      <c r="G364" s="80"/>
      <c r="H364" s="14"/>
      <c r="I364" s="14"/>
      <c r="J364" s="72"/>
      <c r="K364" s="72"/>
    </row>
    <row r="365" spans="1:14" ht="13.5" thickBot="1">
      <c r="A365" s="79"/>
      <c r="B365" s="63"/>
      <c r="C365" s="223" t="s">
        <v>35</v>
      </c>
      <c r="D365" s="224"/>
      <c r="E365" s="81"/>
      <c r="F365" s="82">
        <f>(E365/E359)*100</f>
        <v>0</v>
      </c>
      <c r="G365" s="80"/>
      <c r="H365" s="14"/>
      <c r="I365" s="14"/>
      <c r="J365" s="76"/>
      <c r="K365" s="76"/>
      <c r="L365" s="67"/>
    </row>
    <row r="366" spans="1:14">
      <c r="A366" s="83" t="s">
        <v>36</v>
      </c>
      <c r="B366" s="63"/>
      <c r="C366" s="64"/>
      <c r="D366" s="64"/>
      <c r="E366" s="14"/>
      <c r="F366" s="14"/>
      <c r="G366" s="66"/>
      <c r="H366" s="84"/>
      <c r="I366" s="84"/>
      <c r="J366" s="84"/>
      <c r="K366" s="14"/>
      <c r="M366" s="85"/>
      <c r="N366" s="85"/>
    </row>
    <row r="367" spans="1:14">
      <c r="A367" s="65" t="s">
        <v>37</v>
      </c>
      <c r="B367" s="63"/>
      <c r="C367" s="86"/>
      <c r="D367" s="87"/>
      <c r="E367" s="64"/>
      <c r="F367" s="84"/>
      <c r="G367" s="66"/>
      <c r="H367" s="84"/>
      <c r="I367" s="84"/>
      <c r="J367" s="84"/>
      <c r="K367" s="14"/>
      <c r="M367" s="64"/>
      <c r="N367" s="64"/>
    </row>
    <row r="368" spans="1:14">
      <c r="A368" s="65" t="s">
        <v>38</v>
      </c>
      <c r="B368" s="63"/>
      <c r="C368" s="64"/>
      <c r="D368" s="87"/>
      <c r="E368" s="64"/>
      <c r="F368" s="84"/>
      <c r="G368" s="66"/>
      <c r="H368" s="72"/>
      <c r="I368" s="72"/>
      <c r="J368" s="72"/>
      <c r="K368" s="14"/>
    </row>
    <row r="369" spans="1:14">
      <c r="A369" s="65" t="s">
        <v>39</v>
      </c>
      <c r="B369" s="86"/>
      <c r="C369" s="64"/>
      <c r="D369" s="87"/>
      <c r="E369" s="64"/>
      <c r="F369" s="84"/>
      <c r="G369" s="70"/>
      <c r="H369" s="72"/>
      <c r="I369" s="72"/>
      <c r="J369" s="72"/>
      <c r="K369" s="14"/>
    </row>
    <row r="370" spans="1:14" ht="13.5" thickBot="1">
      <c r="A370" s="65" t="s">
        <v>40</v>
      </c>
      <c r="B370" s="79"/>
      <c r="C370" s="64"/>
      <c r="D370" s="88"/>
      <c r="E370" s="84"/>
      <c r="F370" s="84"/>
      <c r="G370" s="70"/>
      <c r="H370" s="72"/>
      <c r="I370" s="72"/>
      <c r="J370" s="72"/>
      <c r="K370" s="84"/>
    </row>
    <row r="371" spans="1:14" ht="15.75" customHeight="1">
      <c r="A371" s="195" t="s">
        <v>0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7"/>
    </row>
    <row r="372" spans="1:14" ht="15.75" customHeight="1">
      <c r="A372" s="198"/>
      <c r="B372" s="199"/>
      <c r="C372" s="199"/>
      <c r="D372" s="199"/>
      <c r="E372" s="199"/>
      <c r="F372" s="199"/>
      <c r="G372" s="199"/>
      <c r="H372" s="199"/>
      <c r="I372" s="199"/>
      <c r="J372" s="199"/>
      <c r="K372" s="199"/>
      <c r="L372" s="199"/>
      <c r="M372" s="199"/>
      <c r="N372" s="200"/>
    </row>
    <row r="373" spans="1:14" ht="15" customHeight="1">
      <c r="A373" s="198"/>
      <c r="B373" s="199"/>
      <c r="C373" s="199"/>
      <c r="D373" s="199"/>
      <c r="E373" s="199"/>
      <c r="F373" s="199"/>
      <c r="G373" s="199"/>
      <c r="H373" s="199"/>
      <c r="I373" s="199"/>
      <c r="J373" s="199"/>
      <c r="K373" s="199"/>
      <c r="L373" s="199"/>
      <c r="M373" s="199"/>
      <c r="N373" s="200"/>
    </row>
    <row r="374" spans="1:14">
      <c r="A374" s="225" t="s">
        <v>1</v>
      </c>
      <c r="B374" s="226"/>
      <c r="C374" s="226"/>
      <c r="D374" s="226"/>
      <c r="E374" s="226"/>
      <c r="F374" s="226"/>
      <c r="G374" s="226"/>
      <c r="H374" s="226"/>
      <c r="I374" s="226"/>
      <c r="J374" s="226"/>
      <c r="K374" s="226"/>
      <c r="L374" s="226"/>
      <c r="M374" s="226"/>
      <c r="N374" s="227"/>
    </row>
    <row r="375" spans="1:14">
      <c r="A375" s="225" t="s">
        <v>2</v>
      </c>
      <c r="B375" s="226"/>
      <c r="C375" s="226"/>
      <c r="D375" s="226"/>
      <c r="E375" s="226"/>
      <c r="F375" s="226"/>
      <c r="G375" s="226"/>
      <c r="H375" s="226"/>
      <c r="I375" s="226"/>
      <c r="J375" s="226"/>
      <c r="K375" s="226"/>
      <c r="L375" s="226"/>
      <c r="M375" s="226"/>
      <c r="N375" s="227"/>
    </row>
    <row r="376" spans="1:14" ht="13.5" thickBot="1">
      <c r="A376" s="204" t="s">
        <v>3</v>
      </c>
      <c r="B376" s="205"/>
      <c r="C376" s="20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6"/>
    </row>
    <row r="378" spans="1:14">
      <c r="A378" s="210" t="s">
        <v>337</v>
      </c>
      <c r="B378" s="211"/>
      <c r="C378" s="211"/>
      <c r="D378" s="211"/>
      <c r="E378" s="211"/>
      <c r="F378" s="211"/>
      <c r="G378" s="211"/>
      <c r="H378" s="211"/>
      <c r="I378" s="211"/>
      <c r="J378" s="211"/>
      <c r="K378" s="211"/>
      <c r="L378" s="211"/>
      <c r="M378" s="211"/>
      <c r="N378" s="212"/>
    </row>
    <row r="379" spans="1:14">
      <c r="A379" s="210" t="s">
        <v>5</v>
      </c>
      <c r="B379" s="211"/>
      <c r="C379" s="211"/>
      <c r="D379" s="211"/>
      <c r="E379" s="211"/>
      <c r="F379" s="211"/>
      <c r="G379" s="211"/>
      <c r="H379" s="211"/>
      <c r="I379" s="211"/>
      <c r="J379" s="211"/>
      <c r="K379" s="211"/>
      <c r="L379" s="211"/>
      <c r="M379" s="211"/>
      <c r="N379" s="212"/>
    </row>
    <row r="380" spans="1:14" ht="15" customHeight="1">
      <c r="A380" s="213" t="s">
        <v>6</v>
      </c>
      <c r="B380" s="215" t="s">
        <v>7</v>
      </c>
      <c r="C380" s="215" t="s">
        <v>8</v>
      </c>
      <c r="D380" s="213" t="s">
        <v>9</v>
      </c>
      <c r="E380" s="213" t="s">
        <v>10</v>
      </c>
      <c r="F380" s="215" t="s">
        <v>11</v>
      </c>
      <c r="G380" s="215" t="s">
        <v>12</v>
      </c>
      <c r="H380" s="215" t="s">
        <v>13</v>
      </c>
      <c r="I380" s="215" t="s">
        <v>14</v>
      </c>
      <c r="J380" s="215" t="s">
        <v>15</v>
      </c>
      <c r="K380" s="217" t="s">
        <v>16</v>
      </c>
      <c r="L380" s="215" t="s">
        <v>17</v>
      </c>
      <c r="M380" s="215" t="s">
        <v>18</v>
      </c>
      <c r="N380" s="215" t="s">
        <v>19</v>
      </c>
    </row>
    <row r="381" spans="1:14" ht="15" customHeight="1">
      <c r="A381" s="214"/>
      <c r="B381" s="216"/>
      <c r="C381" s="216"/>
      <c r="D381" s="214"/>
      <c r="E381" s="214"/>
      <c r="F381" s="216"/>
      <c r="G381" s="216"/>
      <c r="H381" s="216"/>
      <c r="I381" s="216"/>
      <c r="J381" s="216"/>
      <c r="K381" s="218"/>
      <c r="L381" s="216"/>
      <c r="M381" s="216"/>
      <c r="N381" s="216"/>
    </row>
    <row r="382" spans="1:14" ht="16.5" customHeight="1">
      <c r="A382" s="59">
        <v>1</v>
      </c>
      <c r="B382" s="89">
        <v>43192</v>
      </c>
      <c r="C382" s="59" t="s">
        <v>339</v>
      </c>
      <c r="D382" s="59" t="s">
        <v>21</v>
      </c>
      <c r="E382" s="59" t="s">
        <v>60</v>
      </c>
      <c r="F382" s="59">
        <v>277</v>
      </c>
      <c r="G382" s="59">
        <v>275</v>
      </c>
      <c r="H382" s="59">
        <v>277.8</v>
      </c>
      <c r="I382" s="59">
        <v>278.60000000000002</v>
      </c>
      <c r="J382" s="59">
        <v>279.39999999999998</v>
      </c>
      <c r="K382" s="59">
        <v>277.8</v>
      </c>
      <c r="L382" s="59">
        <v>4500</v>
      </c>
      <c r="M382" s="60">
        <f t="shared" ref="M382" si="135">IF(D382="BUY",(K382-F382)*(L382),(F382-K382)*(L382))</f>
        <v>3600.0000000000509</v>
      </c>
      <c r="N382" s="61">
        <f t="shared" ref="N382" si="136">M382/(L382)/F382%</f>
        <v>0.2888086642599319</v>
      </c>
    </row>
    <row r="383" spans="1:14">
      <c r="A383" s="62" t="s">
        <v>24</v>
      </c>
      <c r="B383" s="63"/>
      <c r="C383" s="64"/>
      <c r="D383" s="65"/>
      <c r="E383" s="14"/>
      <c r="F383" s="14"/>
      <c r="G383" s="66"/>
      <c r="H383" s="14"/>
      <c r="I383" s="14"/>
      <c r="J383" s="14"/>
      <c r="K383" s="14"/>
      <c r="M383" s="67"/>
    </row>
    <row r="384" spans="1:14">
      <c r="A384" s="62" t="s">
        <v>25</v>
      </c>
      <c r="B384" s="63"/>
      <c r="C384" s="64"/>
      <c r="D384" s="65"/>
      <c r="E384" s="14"/>
      <c r="F384" s="14"/>
      <c r="G384" s="66"/>
      <c r="H384" s="14"/>
      <c r="I384" s="14"/>
      <c r="J384" s="14"/>
      <c r="K384" s="14"/>
      <c r="M384" s="67"/>
      <c r="N384" s="68"/>
    </row>
    <row r="385" spans="1:14">
      <c r="A385" s="62" t="s">
        <v>25</v>
      </c>
      <c r="B385" s="63"/>
      <c r="C385" s="64"/>
      <c r="D385" s="65"/>
      <c r="E385" s="14"/>
      <c r="F385" s="14"/>
      <c r="G385" s="66"/>
      <c r="H385" s="14"/>
      <c r="I385" s="14"/>
      <c r="J385" s="14"/>
      <c r="K385" s="14"/>
    </row>
    <row r="386" spans="1:14" ht="13.5" thickBot="1">
      <c r="A386" s="64"/>
      <c r="B386" s="63"/>
      <c r="C386" s="14"/>
      <c r="D386" s="14"/>
      <c r="E386" s="14"/>
      <c r="F386" s="69"/>
      <c r="G386" s="70"/>
      <c r="H386" s="71" t="s">
        <v>26</v>
      </c>
      <c r="I386" s="71"/>
      <c r="J386" s="72"/>
      <c r="K386" s="72"/>
      <c r="M386" s="67"/>
    </row>
    <row r="387" spans="1:14">
      <c r="A387" s="64"/>
      <c r="B387" s="63"/>
      <c r="C387" s="221" t="s">
        <v>27</v>
      </c>
      <c r="D387" s="222"/>
      <c r="E387" s="73">
        <v>1</v>
      </c>
      <c r="F387" s="74">
        <f>F388+F389+F390+F391+F392+F393</f>
        <v>100</v>
      </c>
      <c r="G387" s="14">
        <v>1</v>
      </c>
      <c r="H387" s="75">
        <f>G388/G387%</f>
        <v>100</v>
      </c>
      <c r="I387" s="75"/>
      <c r="J387" s="75"/>
      <c r="K387" s="76"/>
      <c r="M387" s="67"/>
      <c r="N387" s="67"/>
    </row>
    <row r="388" spans="1:14">
      <c r="A388" s="64"/>
      <c r="B388" s="63"/>
      <c r="C388" s="219" t="s">
        <v>28</v>
      </c>
      <c r="D388" s="220"/>
      <c r="E388" s="77">
        <v>1</v>
      </c>
      <c r="F388" s="78">
        <f>(E388/E387)*100</f>
        <v>100</v>
      </c>
      <c r="G388" s="14">
        <v>1</v>
      </c>
      <c r="H388" s="72"/>
      <c r="I388" s="72"/>
      <c r="J388" s="14"/>
      <c r="K388" s="72"/>
      <c r="L388" s="67"/>
      <c r="M388" s="14" t="s">
        <v>29</v>
      </c>
      <c r="N388" s="14"/>
    </row>
    <row r="389" spans="1:14">
      <c r="A389" s="79"/>
      <c r="B389" s="63"/>
      <c r="C389" s="219" t="s">
        <v>30</v>
      </c>
      <c r="D389" s="220"/>
      <c r="E389" s="77">
        <v>0</v>
      </c>
      <c r="F389" s="78">
        <f>(E389/E387)*100</f>
        <v>0</v>
      </c>
      <c r="G389" s="80"/>
      <c r="H389" s="14"/>
      <c r="I389" s="14"/>
      <c r="J389" s="14"/>
      <c r="K389" s="72"/>
      <c r="M389" s="64"/>
      <c r="N389" s="64"/>
    </row>
    <row r="390" spans="1:14">
      <c r="A390" s="79"/>
      <c r="B390" s="63"/>
      <c r="C390" s="219" t="s">
        <v>31</v>
      </c>
      <c r="D390" s="220"/>
      <c r="E390" s="77">
        <v>0</v>
      </c>
      <c r="F390" s="78">
        <f>(E390/E387)*100</f>
        <v>0</v>
      </c>
      <c r="G390" s="80"/>
      <c r="H390" s="14"/>
      <c r="I390" s="14"/>
      <c r="J390" s="14"/>
      <c r="K390" s="72"/>
    </row>
    <row r="391" spans="1:14">
      <c r="A391" s="79"/>
      <c r="B391" s="63"/>
      <c r="C391" s="219" t="s">
        <v>32</v>
      </c>
      <c r="D391" s="220"/>
      <c r="E391" s="77">
        <v>0</v>
      </c>
      <c r="F391" s="78">
        <f>(E391/E387)*100</f>
        <v>0</v>
      </c>
      <c r="G391" s="80"/>
      <c r="H391" s="14" t="s">
        <v>33</v>
      </c>
      <c r="I391" s="14"/>
      <c r="J391" s="72"/>
      <c r="K391" s="72"/>
    </row>
    <row r="392" spans="1:14">
      <c r="A392" s="79"/>
      <c r="B392" s="63"/>
      <c r="C392" s="219" t="s">
        <v>34</v>
      </c>
      <c r="D392" s="220"/>
      <c r="E392" s="77">
        <v>0</v>
      </c>
      <c r="F392" s="78">
        <f>(E392/E387)*100</f>
        <v>0</v>
      </c>
      <c r="G392" s="80"/>
      <c r="H392" s="14"/>
      <c r="I392" s="14"/>
      <c r="J392" s="72"/>
      <c r="K392" s="72"/>
    </row>
    <row r="393" spans="1:14" ht="13.5" thickBot="1">
      <c r="A393" s="79"/>
      <c r="B393" s="63"/>
      <c r="C393" s="223" t="s">
        <v>35</v>
      </c>
      <c r="D393" s="224"/>
      <c r="E393" s="81"/>
      <c r="F393" s="82">
        <f>(E393/E387)*100</f>
        <v>0</v>
      </c>
      <c r="G393" s="80"/>
      <c r="H393" s="14"/>
      <c r="I393" s="14"/>
      <c r="J393" s="76"/>
      <c r="K393" s="76"/>
      <c r="L393" s="67"/>
    </row>
    <row r="394" spans="1:14">
      <c r="A394" s="83" t="s">
        <v>36</v>
      </c>
      <c r="B394" s="63"/>
      <c r="C394" s="64"/>
      <c r="D394" s="64"/>
      <c r="E394" s="14"/>
      <c r="F394" s="14"/>
      <c r="G394" s="66"/>
      <c r="H394" s="84"/>
      <c r="I394" s="84"/>
      <c r="J394" s="84"/>
      <c r="K394" s="14"/>
      <c r="M394" s="85"/>
      <c r="N394" s="85"/>
    </row>
    <row r="395" spans="1:14">
      <c r="A395" s="65" t="s">
        <v>37</v>
      </c>
      <c r="B395" s="63"/>
      <c r="C395" s="86"/>
      <c r="D395" s="87"/>
      <c r="E395" s="64"/>
      <c r="F395" s="84"/>
      <c r="G395" s="66"/>
      <c r="H395" s="84"/>
      <c r="I395" s="84"/>
      <c r="J395" s="84"/>
      <c r="K395" s="14"/>
      <c r="M395" s="64"/>
      <c r="N395" s="64"/>
    </row>
    <row r="396" spans="1:14">
      <c r="A396" s="65" t="s">
        <v>38</v>
      </c>
      <c r="B396" s="63"/>
      <c r="C396" s="64"/>
      <c r="D396" s="87"/>
      <c r="E396" s="64"/>
      <c r="F396" s="84"/>
      <c r="G396" s="66"/>
      <c r="H396" s="72"/>
      <c r="I396" s="72"/>
      <c r="J396" s="72"/>
      <c r="K396" s="14"/>
    </row>
    <row r="397" spans="1:14">
      <c r="A397" s="65" t="s">
        <v>39</v>
      </c>
      <c r="B397" s="86"/>
      <c r="C397" s="64"/>
      <c r="D397" s="87"/>
      <c r="E397" s="64"/>
      <c r="F397" s="84"/>
      <c r="G397" s="70"/>
      <c r="H397" s="72"/>
      <c r="I397" s="72"/>
      <c r="J397" s="72"/>
      <c r="K397" s="14"/>
    </row>
    <row r="398" spans="1:14" ht="13.5" thickBot="1">
      <c r="A398" s="65" t="s">
        <v>40</v>
      </c>
      <c r="B398" s="79"/>
      <c r="C398" s="64"/>
      <c r="D398" s="88"/>
      <c r="E398" s="84"/>
      <c r="F398" s="84"/>
      <c r="G398" s="70"/>
      <c r="H398" s="72"/>
      <c r="I398" s="72"/>
      <c r="J398" s="72"/>
      <c r="K398" s="84"/>
    </row>
    <row r="399" spans="1:14" ht="15.75" customHeight="1">
      <c r="A399" s="195" t="s">
        <v>0</v>
      </c>
      <c r="B399" s="196"/>
      <c r="C399" s="196"/>
      <c r="D399" s="196"/>
      <c r="E399" s="196"/>
      <c r="F399" s="196"/>
      <c r="G399" s="196"/>
      <c r="H399" s="196"/>
      <c r="I399" s="196"/>
      <c r="J399" s="196"/>
      <c r="K399" s="196"/>
      <c r="L399" s="196"/>
      <c r="M399" s="196"/>
      <c r="N399" s="197"/>
    </row>
    <row r="400" spans="1:14" ht="15.75" customHeight="1">
      <c r="A400" s="198"/>
      <c r="B400" s="199"/>
      <c r="C400" s="199"/>
      <c r="D400" s="199"/>
      <c r="E400" s="199"/>
      <c r="F400" s="199"/>
      <c r="G400" s="199"/>
      <c r="H400" s="199"/>
      <c r="I400" s="199"/>
      <c r="J400" s="199"/>
      <c r="K400" s="199"/>
      <c r="L400" s="199"/>
      <c r="M400" s="199"/>
      <c r="N400" s="200"/>
    </row>
    <row r="401" spans="1:14" ht="15" customHeight="1">
      <c r="A401" s="198"/>
      <c r="B401" s="199"/>
      <c r="C401" s="199"/>
      <c r="D401" s="199"/>
      <c r="E401" s="199"/>
      <c r="F401" s="199"/>
      <c r="G401" s="199"/>
      <c r="H401" s="199"/>
      <c r="I401" s="199"/>
      <c r="J401" s="199"/>
      <c r="K401" s="199"/>
      <c r="L401" s="199"/>
      <c r="M401" s="199"/>
      <c r="N401" s="200"/>
    </row>
    <row r="402" spans="1:14">
      <c r="A402" s="225" t="s">
        <v>1</v>
      </c>
      <c r="B402" s="226"/>
      <c r="C402" s="226"/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7"/>
    </row>
    <row r="403" spans="1:14">
      <c r="A403" s="225" t="s">
        <v>2</v>
      </c>
      <c r="B403" s="226"/>
      <c r="C403" s="226"/>
      <c r="D403" s="226"/>
      <c r="E403" s="226"/>
      <c r="F403" s="226"/>
      <c r="G403" s="226"/>
      <c r="H403" s="226"/>
      <c r="I403" s="226"/>
      <c r="J403" s="226"/>
      <c r="K403" s="226"/>
      <c r="L403" s="226"/>
      <c r="M403" s="226"/>
      <c r="N403" s="227"/>
    </row>
    <row r="404" spans="1:14" ht="13.5" thickBot="1">
      <c r="A404" s="204" t="s">
        <v>3</v>
      </c>
      <c r="B404" s="205"/>
      <c r="C404" s="205"/>
      <c r="D404" s="205"/>
      <c r="E404" s="205"/>
      <c r="F404" s="205"/>
      <c r="G404" s="205"/>
      <c r="H404" s="205"/>
      <c r="I404" s="205"/>
      <c r="J404" s="205"/>
      <c r="K404" s="205"/>
      <c r="L404" s="205"/>
      <c r="M404" s="205"/>
      <c r="N404" s="206"/>
    </row>
    <row r="406" spans="1:14">
      <c r="A406" s="210" t="s">
        <v>330</v>
      </c>
      <c r="B406" s="211"/>
      <c r="C406" s="211"/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212"/>
    </row>
    <row r="407" spans="1:14">
      <c r="A407" s="210" t="s">
        <v>5</v>
      </c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2"/>
    </row>
    <row r="408" spans="1:14" ht="15" customHeight="1">
      <c r="A408" s="213" t="s">
        <v>6</v>
      </c>
      <c r="B408" s="215" t="s">
        <v>7</v>
      </c>
      <c r="C408" s="215" t="s">
        <v>8</v>
      </c>
      <c r="D408" s="213" t="s">
        <v>9</v>
      </c>
      <c r="E408" s="213" t="s">
        <v>10</v>
      </c>
      <c r="F408" s="215" t="s">
        <v>11</v>
      </c>
      <c r="G408" s="215" t="s">
        <v>12</v>
      </c>
      <c r="H408" s="215" t="s">
        <v>13</v>
      </c>
      <c r="I408" s="215" t="s">
        <v>14</v>
      </c>
      <c r="J408" s="215" t="s">
        <v>15</v>
      </c>
      <c r="K408" s="217" t="s">
        <v>16</v>
      </c>
      <c r="L408" s="215" t="s">
        <v>17</v>
      </c>
      <c r="M408" s="215" t="s">
        <v>18</v>
      </c>
      <c r="N408" s="215" t="s">
        <v>19</v>
      </c>
    </row>
    <row r="409" spans="1:14" ht="15" customHeight="1">
      <c r="A409" s="214"/>
      <c r="B409" s="216"/>
      <c r="C409" s="216"/>
      <c r="D409" s="214"/>
      <c r="E409" s="214"/>
      <c r="F409" s="216"/>
      <c r="G409" s="216"/>
      <c r="H409" s="216"/>
      <c r="I409" s="216"/>
      <c r="J409" s="216"/>
      <c r="K409" s="218"/>
      <c r="L409" s="216"/>
      <c r="M409" s="216"/>
      <c r="N409" s="216"/>
    </row>
    <row r="410" spans="1:14">
      <c r="A410" s="59">
        <v>1</v>
      </c>
      <c r="B410" s="89">
        <v>43185</v>
      </c>
      <c r="C410" s="59" t="s">
        <v>201</v>
      </c>
      <c r="D410" s="59" t="s">
        <v>21</v>
      </c>
      <c r="E410" s="59" t="s">
        <v>336</v>
      </c>
      <c r="F410" s="59">
        <v>743</v>
      </c>
      <c r="G410" s="59">
        <v>735</v>
      </c>
      <c r="H410" s="59">
        <v>747</v>
      </c>
      <c r="I410" s="59">
        <v>751</v>
      </c>
      <c r="J410" s="59">
        <v>755</v>
      </c>
      <c r="K410" s="59">
        <v>747</v>
      </c>
      <c r="L410" s="59">
        <v>1200</v>
      </c>
      <c r="M410" s="60">
        <f t="shared" ref="M410" si="137">IF(D410="BUY",(K410-F410)*(L410),(F410-K410)*(L410))</f>
        <v>4800</v>
      </c>
      <c r="N410" s="61">
        <f t="shared" ref="N410" si="138">M410/(L410)/F410%</f>
        <v>0.53835800807537015</v>
      </c>
    </row>
    <row r="411" spans="1:14">
      <c r="A411" s="59">
        <v>2</v>
      </c>
      <c r="B411" s="89">
        <v>43171</v>
      </c>
      <c r="C411" s="59" t="s">
        <v>201</v>
      </c>
      <c r="D411" s="59" t="s">
        <v>21</v>
      </c>
      <c r="E411" s="59" t="s">
        <v>115</v>
      </c>
      <c r="F411" s="59">
        <v>353</v>
      </c>
      <c r="G411" s="59">
        <v>348</v>
      </c>
      <c r="H411" s="59">
        <v>355.5</v>
      </c>
      <c r="I411" s="59">
        <v>358</v>
      </c>
      <c r="J411" s="59">
        <v>360.5</v>
      </c>
      <c r="K411" s="59">
        <v>355.5</v>
      </c>
      <c r="L411" s="59">
        <v>1500</v>
      </c>
      <c r="M411" s="60">
        <f t="shared" ref="M411" si="139">IF(D411="BUY",(K411-F411)*(L411),(F411-K411)*(L411))</f>
        <v>3750</v>
      </c>
      <c r="N411" s="61">
        <f t="shared" ref="N411" si="140">M411/(L411)/F411%</f>
        <v>0.708215297450425</v>
      </c>
    </row>
    <row r="412" spans="1:14">
      <c r="A412" s="59">
        <v>3</v>
      </c>
      <c r="B412" s="89">
        <v>43164</v>
      </c>
      <c r="C412" s="59" t="s">
        <v>201</v>
      </c>
      <c r="D412" s="59" t="s">
        <v>21</v>
      </c>
      <c r="E412" s="59" t="s">
        <v>311</v>
      </c>
      <c r="F412" s="59">
        <v>837</v>
      </c>
      <c r="G412" s="59">
        <v>832</v>
      </c>
      <c r="H412" s="59">
        <v>840</v>
      </c>
      <c r="I412" s="59">
        <v>843</v>
      </c>
      <c r="J412" s="59">
        <v>846</v>
      </c>
      <c r="K412" s="59">
        <v>846</v>
      </c>
      <c r="L412" s="59">
        <v>1200</v>
      </c>
      <c r="M412" s="60">
        <f t="shared" ref="M412" si="141">IF(D412="BUY",(K412-F412)*(L412),(F412-K412)*(L412))</f>
        <v>10800</v>
      </c>
      <c r="N412" s="61">
        <f t="shared" ref="N412" si="142">M412/(L412)/F412%</f>
        <v>1.0752688172043012</v>
      </c>
    </row>
    <row r="413" spans="1:14">
      <c r="A413" s="62" t="s">
        <v>24</v>
      </c>
      <c r="B413" s="63"/>
      <c r="C413" s="64"/>
      <c r="D413" s="65"/>
      <c r="E413" s="14"/>
      <c r="F413" s="14"/>
      <c r="G413" s="66"/>
      <c r="H413" s="14"/>
      <c r="I413" s="14"/>
      <c r="J413" s="14"/>
      <c r="K413" s="14"/>
      <c r="M413" s="67"/>
    </row>
    <row r="414" spans="1:14">
      <c r="A414" s="62" t="s">
        <v>25</v>
      </c>
      <c r="B414" s="63"/>
      <c r="C414" s="64"/>
      <c r="D414" s="65"/>
      <c r="E414" s="14"/>
      <c r="F414" s="14"/>
      <c r="G414" s="66"/>
      <c r="H414" s="14"/>
      <c r="I414" s="14"/>
      <c r="J414" s="14"/>
      <c r="K414" s="14"/>
      <c r="M414" s="67"/>
      <c r="N414" s="68"/>
    </row>
    <row r="415" spans="1:14">
      <c r="A415" s="62" t="s">
        <v>25</v>
      </c>
      <c r="B415" s="63"/>
      <c r="C415" s="64"/>
      <c r="D415" s="65"/>
      <c r="E415" s="14"/>
      <c r="F415" s="14"/>
      <c r="G415" s="66"/>
      <c r="H415" s="14"/>
      <c r="I415" s="14"/>
      <c r="J415" s="14"/>
      <c r="K415" s="14"/>
      <c r="N415" s="67"/>
    </row>
    <row r="416" spans="1:14" ht="13.5" thickBot="1">
      <c r="A416" s="64"/>
      <c r="B416" s="63"/>
      <c r="C416" s="14"/>
      <c r="D416" s="14"/>
      <c r="E416" s="14"/>
      <c r="F416" s="69"/>
      <c r="G416" s="70"/>
      <c r="H416" s="71" t="s">
        <v>26</v>
      </c>
      <c r="I416" s="71"/>
      <c r="J416" s="72"/>
      <c r="K416" s="72"/>
    </row>
    <row r="417" spans="1:14">
      <c r="A417" s="64"/>
      <c r="B417" s="63"/>
      <c r="C417" s="221" t="s">
        <v>27</v>
      </c>
      <c r="D417" s="222"/>
      <c r="E417" s="73">
        <v>3</v>
      </c>
      <c r="F417" s="74">
        <f>F418+F419+F420+F421+F422+F423</f>
        <v>100</v>
      </c>
      <c r="G417" s="14">
        <v>3</v>
      </c>
      <c r="H417" s="75">
        <f>G418/G417%</f>
        <v>100</v>
      </c>
      <c r="I417" s="75"/>
      <c r="J417" s="75"/>
      <c r="K417" s="76"/>
      <c r="M417" s="67"/>
      <c r="N417" s="67"/>
    </row>
    <row r="418" spans="1:14">
      <c r="A418" s="64"/>
      <c r="B418" s="63"/>
      <c r="C418" s="219" t="s">
        <v>28</v>
      </c>
      <c r="D418" s="220"/>
      <c r="E418" s="77">
        <v>3</v>
      </c>
      <c r="F418" s="78">
        <f>(E418/E417)*100</f>
        <v>100</v>
      </c>
      <c r="G418" s="14">
        <v>3</v>
      </c>
      <c r="H418" s="72"/>
      <c r="I418" s="72"/>
      <c r="J418" s="14"/>
      <c r="K418" s="72"/>
      <c r="L418" s="67"/>
      <c r="M418" s="14" t="s">
        <v>29</v>
      </c>
      <c r="N418" s="14"/>
    </row>
    <row r="419" spans="1:14">
      <c r="A419" s="79"/>
      <c r="B419" s="63"/>
      <c r="C419" s="219" t="s">
        <v>30</v>
      </c>
      <c r="D419" s="220"/>
      <c r="E419" s="77">
        <v>0</v>
      </c>
      <c r="F419" s="78">
        <f>(E419/E417)*100</f>
        <v>0</v>
      </c>
      <c r="G419" s="80"/>
      <c r="H419" s="14"/>
      <c r="I419" s="14"/>
      <c r="J419" s="14"/>
      <c r="K419" s="72"/>
      <c r="M419" s="64"/>
      <c r="N419" s="64"/>
    </row>
    <row r="420" spans="1:14">
      <c r="A420" s="79"/>
      <c r="B420" s="63"/>
      <c r="C420" s="219" t="s">
        <v>31</v>
      </c>
      <c r="D420" s="220"/>
      <c r="E420" s="77">
        <v>0</v>
      </c>
      <c r="F420" s="78">
        <f>(E420/E417)*100</f>
        <v>0</v>
      </c>
      <c r="G420" s="80"/>
      <c r="H420" s="14"/>
      <c r="I420" s="14"/>
      <c r="J420" s="14"/>
      <c r="K420" s="72"/>
    </row>
    <row r="421" spans="1:14">
      <c r="A421" s="79"/>
      <c r="B421" s="63"/>
      <c r="C421" s="219" t="s">
        <v>32</v>
      </c>
      <c r="D421" s="220"/>
      <c r="E421" s="77">
        <v>0</v>
      </c>
      <c r="F421" s="78">
        <f>(E421/E417)*100</f>
        <v>0</v>
      </c>
      <c r="G421" s="80"/>
      <c r="H421" s="14" t="s">
        <v>33</v>
      </c>
      <c r="I421" s="14"/>
      <c r="J421" s="72"/>
      <c r="K421" s="72"/>
    </row>
    <row r="422" spans="1:14">
      <c r="A422" s="79"/>
      <c r="B422" s="63"/>
      <c r="C422" s="219" t="s">
        <v>34</v>
      </c>
      <c r="D422" s="220"/>
      <c r="E422" s="77">
        <v>0</v>
      </c>
      <c r="F422" s="78">
        <f>(E422/E417)*100</f>
        <v>0</v>
      </c>
      <c r="G422" s="80"/>
      <c r="H422" s="14"/>
      <c r="I422" s="14"/>
      <c r="J422" s="72"/>
      <c r="K422" s="72"/>
    </row>
    <row r="423" spans="1:14" ht="13.5" thickBot="1">
      <c r="A423" s="79"/>
      <c r="B423" s="63"/>
      <c r="C423" s="223" t="s">
        <v>35</v>
      </c>
      <c r="D423" s="224"/>
      <c r="E423" s="81"/>
      <c r="F423" s="82">
        <f>(E423/E417)*100</f>
        <v>0</v>
      </c>
      <c r="G423" s="80"/>
      <c r="H423" s="14"/>
      <c r="I423" s="14"/>
      <c r="J423" s="76"/>
      <c r="K423" s="76"/>
      <c r="L423" s="67"/>
    </row>
    <row r="424" spans="1:14">
      <c r="A424" s="83" t="s">
        <v>36</v>
      </c>
      <c r="B424" s="63"/>
      <c r="C424" s="64"/>
      <c r="D424" s="64"/>
      <c r="E424" s="14"/>
      <c r="F424" s="14"/>
      <c r="G424" s="66"/>
      <c r="H424" s="84"/>
      <c r="I424" s="84"/>
      <c r="J424" s="84"/>
      <c r="K424" s="14"/>
      <c r="M424" s="85"/>
      <c r="N424" s="85"/>
    </row>
    <row r="425" spans="1:14">
      <c r="A425" s="65" t="s">
        <v>37</v>
      </c>
      <c r="B425" s="63"/>
      <c r="C425" s="86"/>
      <c r="D425" s="87"/>
      <c r="E425" s="64"/>
      <c r="F425" s="84"/>
      <c r="G425" s="66"/>
      <c r="H425" s="84"/>
      <c r="I425" s="84"/>
      <c r="J425" s="84"/>
      <c r="K425" s="14"/>
      <c r="M425" s="64"/>
      <c r="N425" s="64"/>
    </row>
    <row r="426" spans="1:14">
      <c r="A426" s="65" t="s">
        <v>38</v>
      </c>
      <c r="B426" s="63"/>
      <c r="C426" s="64"/>
      <c r="D426" s="87"/>
      <c r="E426" s="64"/>
      <c r="F426" s="84"/>
      <c r="G426" s="66"/>
      <c r="H426" s="72"/>
      <c r="I426" s="72"/>
      <c r="J426" s="72"/>
      <c r="K426" s="14"/>
    </row>
    <row r="427" spans="1:14">
      <c r="A427" s="65" t="s">
        <v>39</v>
      </c>
      <c r="B427" s="86"/>
      <c r="C427" s="64"/>
      <c r="D427" s="87"/>
      <c r="E427" s="64"/>
      <c r="F427" s="84"/>
      <c r="G427" s="70"/>
      <c r="H427" s="72"/>
      <c r="I427" s="72"/>
      <c r="J427" s="72"/>
      <c r="K427" s="14"/>
    </row>
    <row r="428" spans="1:14">
      <c r="A428" s="65" t="s">
        <v>40</v>
      </c>
      <c r="B428" s="79"/>
      <c r="C428" s="64"/>
      <c r="D428" s="88"/>
      <c r="E428" s="84"/>
      <c r="F428" s="84"/>
      <c r="G428" s="70"/>
      <c r="H428" s="72"/>
      <c r="I428" s="72"/>
      <c r="J428" s="72"/>
      <c r="K428" s="84"/>
    </row>
    <row r="429" spans="1:14" ht="13.5" thickBot="1"/>
    <row r="430" spans="1:14" ht="15.75" customHeight="1">
      <c r="A430" s="195" t="s">
        <v>0</v>
      </c>
      <c r="B430" s="196"/>
      <c r="C430" s="196"/>
      <c r="D430" s="196"/>
      <c r="E430" s="196"/>
      <c r="F430" s="196"/>
      <c r="G430" s="196"/>
      <c r="H430" s="196"/>
      <c r="I430" s="196"/>
      <c r="J430" s="196"/>
      <c r="K430" s="196"/>
      <c r="L430" s="196"/>
      <c r="M430" s="196"/>
      <c r="N430" s="197"/>
    </row>
    <row r="431" spans="1:14" ht="15.75" customHeight="1">
      <c r="A431" s="198"/>
      <c r="B431" s="199"/>
      <c r="C431" s="199"/>
      <c r="D431" s="199"/>
      <c r="E431" s="199"/>
      <c r="F431" s="199"/>
      <c r="G431" s="199"/>
      <c r="H431" s="199"/>
      <c r="I431" s="199"/>
      <c r="J431" s="199"/>
      <c r="K431" s="199"/>
      <c r="L431" s="199"/>
      <c r="M431" s="199"/>
      <c r="N431" s="200"/>
    </row>
    <row r="432" spans="1:14" ht="15" customHeight="1">
      <c r="A432" s="198"/>
      <c r="B432" s="199"/>
      <c r="C432" s="199"/>
      <c r="D432" s="199"/>
      <c r="E432" s="199"/>
      <c r="F432" s="199"/>
      <c r="G432" s="199"/>
      <c r="H432" s="199"/>
      <c r="I432" s="199"/>
      <c r="J432" s="199"/>
      <c r="K432" s="199"/>
      <c r="L432" s="199"/>
      <c r="M432" s="199"/>
      <c r="N432" s="200"/>
    </row>
    <row r="433" spans="1:14">
      <c r="A433" s="225" t="s">
        <v>1</v>
      </c>
      <c r="B433" s="226"/>
      <c r="C433" s="226"/>
      <c r="D433" s="226"/>
      <c r="E433" s="226"/>
      <c r="F433" s="226"/>
      <c r="G433" s="226"/>
      <c r="H433" s="226"/>
      <c r="I433" s="226"/>
      <c r="J433" s="226"/>
      <c r="K433" s="226"/>
      <c r="L433" s="226"/>
      <c r="M433" s="226"/>
      <c r="N433" s="227"/>
    </row>
    <row r="434" spans="1:14">
      <c r="A434" s="225" t="s">
        <v>2</v>
      </c>
      <c r="B434" s="226"/>
      <c r="C434" s="226"/>
      <c r="D434" s="226"/>
      <c r="E434" s="226"/>
      <c r="F434" s="226"/>
      <c r="G434" s="226"/>
      <c r="H434" s="226"/>
      <c r="I434" s="226"/>
      <c r="J434" s="226"/>
      <c r="K434" s="226"/>
      <c r="L434" s="226"/>
      <c r="M434" s="226"/>
      <c r="N434" s="227"/>
    </row>
    <row r="435" spans="1:14" ht="13.5" thickBot="1">
      <c r="A435" s="204" t="s">
        <v>3</v>
      </c>
      <c r="B435" s="205"/>
      <c r="C435" s="205"/>
      <c r="D435" s="205"/>
      <c r="E435" s="205"/>
      <c r="F435" s="205"/>
      <c r="G435" s="205"/>
      <c r="H435" s="205"/>
      <c r="I435" s="205"/>
      <c r="J435" s="205"/>
      <c r="K435" s="205"/>
      <c r="L435" s="205"/>
      <c r="M435" s="205"/>
      <c r="N435" s="206"/>
    </row>
    <row r="437" spans="1:14">
      <c r="A437" s="210" t="s">
        <v>327</v>
      </c>
      <c r="B437" s="211"/>
      <c r="C437" s="211"/>
      <c r="D437" s="211"/>
      <c r="E437" s="211"/>
      <c r="F437" s="211"/>
      <c r="G437" s="211"/>
      <c r="H437" s="211"/>
      <c r="I437" s="211"/>
      <c r="J437" s="211"/>
      <c r="K437" s="211"/>
      <c r="L437" s="211"/>
      <c r="M437" s="211"/>
      <c r="N437" s="212"/>
    </row>
    <row r="438" spans="1:14">
      <c r="A438" s="210" t="s">
        <v>5</v>
      </c>
      <c r="B438" s="211"/>
      <c r="C438" s="211"/>
      <c r="D438" s="211"/>
      <c r="E438" s="211"/>
      <c r="F438" s="211"/>
      <c r="G438" s="211"/>
      <c r="H438" s="211"/>
      <c r="I438" s="211"/>
      <c r="J438" s="211"/>
      <c r="K438" s="211"/>
      <c r="L438" s="211"/>
      <c r="M438" s="211"/>
      <c r="N438" s="212"/>
    </row>
    <row r="439" spans="1:14" ht="15" customHeight="1">
      <c r="A439" s="213" t="s">
        <v>6</v>
      </c>
      <c r="B439" s="215" t="s">
        <v>7</v>
      </c>
      <c r="C439" s="215" t="s">
        <v>8</v>
      </c>
      <c r="D439" s="213" t="s">
        <v>9</v>
      </c>
      <c r="E439" s="213" t="s">
        <v>10</v>
      </c>
      <c r="F439" s="215" t="s">
        <v>11</v>
      </c>
      <c r="G439" s="215" t="s">
        <v>12</v>
      </c>
      <c r="H439" s="215" t="s">
        <v>13</v>
      </c>
      <c r="I439" s="215" t="s">
        <v>14</v>
      </c>
      <c r="J439" s="215" t="s">
        <v>15</v>
      </c>
      <c r="K439" s="217" t="s">
        <v>16</v>
      </c>
      <c r="L439" s="215" t="s">
        <v>17</v>
      </c>
      <c r="M439" s="215" t="s">
        <v>18</v>
      </c>
      <c r="N439" s="215" t="s">
        <v>19</v>
      </c>
    </row>
    <row r="440" spans="1:14" ht="15" customHeight="1">
      <c r="A440" s="214"/>
      <c r="B440" s="216"/>
      <c r="C440" s="216"/>
      <c r="D440" s="214"/>
      <c r="E440" s="214"/>
      <c r="F440" s="216"/>
      <c r="G440" s="216"/>
      <c r="H440" s="216"/>
      <c r="I440" s="216"/>
      <c r="J440" s="216"/>
      <c r="K440" s="218"/>
      <c r="L440" s="216"/>
      <c r="M440" s="216"/>
      <c r="N440" s="216"/>
    </row>
    <row r="441" spans="1:14">
      <c r="A441" s="59">
        <v>1</v>
      </c>
      <c r="B441" s="89">
        <v>43159</v>
      </c>
      <c r="C441" s="59" t="s">
        <v>201</v>
      </c>
      <c r="D441" s="59" t="s">
        <v>21</v>
      </c>
      <c r="E441" s="59" t="s">
        <v>109</v>
      </c>
      <c r="F441" s="59">
        <v>790</v>
      </c>
      <c r="G441" s="59">
        <v>985</v>
      </c>
      <c r="H441" s="59">
        <v>793.5</v>
      </c>
      <c r="I441" s="59">
        <v>797</v>
      </c>
      <c r="J441" s="59">
        <v>800</v>
      </c>
      <c r="K441" s="59">
        <v>800</v>
      </c>
      <c r="L441" s="59">
        <v>1200</v>
      </c>
      <c r="M441" s="60">
        <f t="shared" ref="M441" si="143">IF(D441="BUY",(K441-F441)*(L441),(F441-K441)*(L441))</f>
        <v>12000</v>
      </c>
      <c r="N441" s="61">
        <f t="shared" ref="N441" si="144">M441/(L441)/F441%</f>
        <v>1.2658227848101264</v>
      </c>
    </row>
    <row r="442" spans="1:14">
      <c r="A442" s="59">
        <v>2</v>
      </c>
      <c r="B442" s="89">
        <v>43157</v>
      </c>
      <c r="C442" s="59" t="s">
        <v>201</v>
      </c>
      <c r="D442" s="59" t="s">
        <v>21</v>
      </c>
      <c r="E442" s="59" t="s">
        <v>77</v>
      </c>
      <c r="F442" s="59">
        <v>319</v>
      </c>
      <c r="G442" s="59">
        <v>316</v>
      </c>
      <c r="H442" s="59">
        <v>320.5</v>
      </c>
      <c r="I442" s="59">
        <v>322</v>
      </c>
      <c r="J442" s="59">
        <v>323.5</v>
      </c>
      <c r="K442" s="59">
        <v>320.5</v>
      </c>
      <c r="L442" s="59">
        <v>3000</v>
      </c>
      <c r="M442" s="60">
        <f t="shared" ref="M442" si="145">IF(D442="BUY",(K442-F442)*(L442),(F442-K442)*(L442))</f>
        <v>4500</v>
      </c>
      <c r="N442" s="61">
        <f t="shared" ref="N442" si="146">M442/(L442)/F442%</f>
        <v>0.47021943573667713</v>
      </c>
    </row>
    <row r="443" spans="1:14">
      <c r="A443" s="59">
        <v>3</v>
      </c>
      <c r="B443" s="89">
        <v>43157</v>
      </c>
      <c r="C443" s="59" t="s">
        <v>201</v>
      </c>
      <c r="D443" s="59" t="s">
        <v>21</v>
      </c>
      <c r="E443" s="59" t="s">
        <v>235</v>
      </c>
      <c r="F443" s="59">
        <v>168</v>
      </c>
      <c r="G443" s="59">
        <v>166</v>
      </c>
      <c r="H443" s="59">
        <v>169</v>
      </c>
      <c r="I443" s="59">
        <v>170</v>
      </c>
      <c r="J443" s="59">
        <v>171</v>
      </c>
      <c r="K443" s="59">
        <v>170</v>
      </c>
      <c r="L443" s="59">
        <v>4500</v>
      </c>
      <c r="M443" s="60">
        <f t="shared" ref="M443" si="147">IF(D443="BUY",(K443-F443)*(L443),(F443-K443)*(L443))</f>
        <v>9000</v>
      </c>
      <c r="N443" s="61">
        <f t="shared" ref="N443" si="148">M443/(L443)/F443%</f>
        <v>1.1904761904761905</v>
      </c>
    </row>
    <row r="444" spans="1:14">
      <c r="A444" s="59">
        <v>4</v>
      </c>
      <c r="B444" s="89">
        <v>43154</v>
      </c>
      <c r="C444" s="59" t="s">
        <v>201</v>
      </c>
      <c r="D444" s="59" t="s">
        <v>21</v>
      </c>
      <c r="E444" s="59" t="s">
        <v>116</v>
      </c>
      <c r="F444" s="59">
        <v>797</v>
      </c>
      <c r="G444" s="59">
        <v>792</v>
      </c>
      <c r="H444" s="59">
        <v>801</v>
      </c>
      <c r="I444" s="59">
        <v>805</v>
      </c>
      <c r="J444" s="59">
        <v>809</v>
      </c>
      <c r="K444" s="59">
        <v>809</v>
      </c>
      <c r="L444" s="59">
        <v>1200</v>
      </c>
      <c r="M444" s="60">
        <f t="shared" ref="M444" si="149">IF(D444="BUY",(K444-F444)*(L444),(F444-K444)*(L444))</f>
        <v>14400</v>
      </c>
      <c r="N444" s="61">
        <f t="shared" ref="N444" si="150">M444/(L444)/F444%</f>
        <v>1.50564617314931</v>
      </c>
    </row>
    <row r="445" spans="1:14">
      <c r="A445" s="59">
        <v>5</v>
      </c>
      <c r="B445" s="89">
        <v>43139</v>
      </c>
      <c r="C445" s="59" t="s">
        <v>201</v>
      </c>
      <c r="D445" s="59" t="s">
        <v>21</v>
      </c>
      <c r="E445" s="59" t="s">
        <v>50</v>
      </c>
      <c r="F445" s="59">
        <v>162.5</v>
      </c>
      <c r="G445" s="59">
        <v>160.5</v>
      </c>
      <c r="H445" s="59">
        <v>163.5</v>
      </c>
      <c r="I445" s="59">
        <v>164.5</v>
      </c>
      <c r="J445" s="59">
        <v>165.5</v>
      </c>
      <c r="K445" s="59">
        <v>160.5</v>
      </c>
      <c r="L445" s="59">
        <v>3500</v>
      </c>
      <c r="M445" s="60">
        <f t="shared" ref="M445" si="151">IF(D445="BUY",(K445-F445)*(L445),(F445-K445)*(L445))</f>
        <v>-7000</v>
      </c>
      <c r="N445" s="61">
        <f t="shared" ref="N445" si="152">M445/(L445)/F445%</f>
        <v>-1.2307692307692308</v>
      </c>
    </row>
    <row r="446" spans="1:14">
      <c r="A446" s="59">
        <v>6</v>
      </c>
      <c r="B446" s="89">
        <v>43136</v>
      </c>
      <c r="C446" s="59" t="s">
        <v>201</v>
      </c>
      <c r="D446" s="59" t="s">
        <v>21</v>
      </c>
      <c r="E446" s="59" t="s">
        <v>276</v>
      </c>
      <c r="F446" s="59">
        <v>208</v>
      </c>
      <c r="G446" s="59">
        <v>206.5</v>
      </c>
      <c r="H446" s="59">
        <v>208.8</v>
      </c>
      <c r="I446" s="59">
        <v>209.6</v>
      </c>
      <c r="J446" s="59">
        <v>210.4</v>
      </c>
      <c r="K446" s="59">
        <v>208.8</v>
      </c>
      <c r="L446" s="59">
        <v>4500</v>
      </c>
      <c r="M446" s="60">
        <f t="shared" ref="M446" si="153">IF(D446="BUY",(K446-F446)*(L446),(F446-K446)*(L446))</f>
        <v>3600.0000000000509</v>
      </c>
      <c r="N446" s="61">
        <f t="shared" ref="N446" si="154">M446/(L446)/F446%</f>
        <v>0.38461538461539008</v>
      </c>
    </row>
    <row r="448" spans="1:14">
      <c r="A448" s="62" t="s">
        <v>24</v>
      </c>
      <c r="B448" s="63"/>
      <c r="C448" s="64"/>
      <c r="D448" s="65"/>
      <c r="E448" s="14"/>
      <c r="F448" s="14"/>
      <c r="G448" s="66"/>
      <c r="H448" s="14"/>
      <c r="I448" s="14"/>
      <c r="J448" s="14"/>
      <c r="K448" s="14"/>
      <c r="M448" s="67"/>
    </row>
    <row r="449" spans="1:14">
      <c r="A449" s="62" t="s">
        <v>25</v>
      </c>
      <c r="B449" s="63"/>
      <c r="C449" s="64"/>
      <c r="D449" s="65"/>
      <c r="E449" s="14"/>
      <c r="F449" s="14"/>
      <c r="G449" s="66"/>
      <c r="H449" s="14"/>
      <c r="I449" s="14"/>
      <c r="J449" s="14"/>
      <c r="K449" s="14"/>
      <c r="M449" s="67"/>
      <c r="N449" s="68"/>
    </row>
    <row r="450" spans="1:14">
      <c r="A450" s="62" t="s">
        <v>25</v>
      </c>
      <c r="B450" s="63"/>
      <c r="C450" s="64"/>
      <c r="D450" s="65"/>
      <c r="E450" s="14"/>
      <c r="F450" s="14"/>
      <c r="G450" s="66"/>
      <c r="H450" s="14"/>
      <c r="I450" s="14"/>
      <c r="J450" s="14"/>
      <c r="K450" s="14"/>
      <c r="N450" s="67"/>
    </row>
    <row r="451" spans="1:14" ht="13.5" thickBot="1">
      <c r="A451" s="64"/>
      <c r="B451" s="63"/>
      <c r="C451" s="14"/>
      <c r="D451" s="14"/>
      <c r="E451" s="14"/>
      <c r="F451" s="69"/>
      <c r="G451" s="70"/>
      <c r="H451" s="71" t="s">
        <v>26</v>
      </c>
      <c r="I451" s="71"/>
      <c r="J451" s="72"/>
      <c r="K451" s="72"/>
    </row>
    <row r="452" spans="1:14">
      <c r="A452" s="64"/>
      <c r="B452" s="63"/>
      <c r="C452" s="221" t="s">
        <v>27</v>
      </c>
      <c r="D452" s="222"/>
      <c r="E452" s="73">
        <v>6</v>
      </c>
      <c r="F452" s="74">
        <f>F453+F454+F455+F456+F457+F458</f>
        <v>100</v>
      </c>
      <c r="G452" s="14">
        <v>6</v>
      </c>
      <c r="H452" s="75">
        <f>G453/G452%</f>
        <v>83.333333333333343</v>
      </c>
      <c r="I452" s="75"/>
      <c r="J452" s="75"/>
      <c r="K452" s="76"/>
      <c r="M452" s="67"/>
      <c r="N452" s="67"/>
    </row>
    <row r="453" spans="1:14">
      <c r="A453" s="64"/>
      <c r="B453" s="63"/>
      <c r="C453" s="219" t="s">
        <v>28</v>
      </c>
      <c r="D453" s="220"/>
      <c r="E453" s="77">
        <v>5</v>
      </c>
      <c r="F453" s="78">
        <f>(E453/E452)*100</f>
        <v>83.333333333333343</v>
      </c>
      <c r="G453" s="14">
        <v>5</v>
      </c>
      <c r="H453" s="72"/>
      <c r="I453" s="72"/>
      <c r="J453" s="14"/>
      <c r="K453" s="72"/>
      <c r="L453" s="67"/>
      <c r="M453" s="14" t="s">
        <v>29</v>
      </c>
      <c r="N453" s="14"/>
    </row>
    <row r="454" spans="1:14">
      <c r="A454" s="79"/>
      <c r="B454" s="63"/>
      <c r="C454" s="219" t="s">
        <v>30</v>
      </c>
      <c r="D454" s="220"/>
      <c r="E454" s="77">
        <v>0</v>
      </c>
      <c r="F454" s="78">
        <f>(E454/E452)*100</f>
        <v>0</v>
      </c>
      <c r="G454" s="80"/>
      <c r="H454" s="14"/>
      <c r="I454" s="14"/>
      <c r="J454" s="14"/>
      <c r="K454" s="72"/>
      <c r="M454" s="64"/>
      <c r="N454" s="64"/>
    </row>
    <row r="455" spans="1:14">
      <c r="A455" s="79"/>
      <c r="B455" s="63"/>
      <c r="C455" s="219" t="s">
        <v>31</v>
      </c>
      <c r="D455" s="220"/>
      <c r="E455" s="77">
        <v>0</v>
      </c>
      <c r="F455" s="78">
        <f>(E455/E452)*100</f>
        <v>0</v>
      </c>
      <c r="G455" s="80"/>
      <c r="H455" s="14"/>
      <c r="I455" s="14"/>
      <c r="J455" s="14"/>
      <c r="K455" s="72"/>
    </row>
    <row r="456" spans="1:14">
      <c r="A456" s="79"/>
      <c r="B456" s="63"/>
      <c r="C456" s="219" t="s">
        <v>32</v>
      </c>
      <c r="D456" s="220"/>
      <c r="E456" s="77">
        <v>1</v>
      </c>
      <c r="F456" s="78">
        <f>(E456/E452)*100</f>
        <v>16.666666666666664</v>
      </c>
      <c r="G456" s="80"/>
      <c r="H456" s="14" t="s">
        <v>33</v>
      </c>
      <c r="I456" s="14"/>
      <c r="J456" s="72"/>
      <c r="K456" s="72"/>
    </row>
    <row r="457" spans="1:14">
      <c r="A457" s="79"/>
      <c r="B457" s="63"/>
      <c r="C457" s="219" t="s">
        <v>34</v>
      </c>
      <c r="D457" s="220"/>
      <c r="E457" s="77">
        <v>0</v>
      </c>
      <c r="F457" s="78">
        <f>(E457/E452)*100</f>
        <v>0</v>
      </c>
      <c r="G457" s="80"/>
      <c r="H457" s="14"/>
      <c r="I457" s="14"/>
      <c r="J457" s="72"/>
      <c r="K457" s="72"/>
    </row>
    <row r="458" spans="1:14" ht="13.5" thickBot="1">
      <c r="A458" s="79"/>
      <c r="B458" s="63"/>
      <c r="C458" s="223" t="s">
        <v>35</v>
      </c>
      <c r="D458" s="224"/>
      <c r="E458" s="81"/>
      <c r="F458" s="82">
        <f>(E458/E452)*100</f>
        <v>0</v>
      </c>
      <c r="G458" s="80"/>
      <c r="H458" s="14"/>
      <c r="I458" s="14"/>
      <c r="J458" s="76"/>
      <c r="K458" s="76"/>
      <c r="L458" s="67"/>
    </row>
    <row r="459" spans="1:14">
      <c r="A459" s="83" t="s">
        <v>36</v>
      </c>
      <c r="B459" s="63"/>
      <c r="C459" s="64"/>
      <c r="D459" s="64"/>
      <c r="E459" s="14"/>
      <c r="F459" s="14"/>
      <c r="G459" s="66"/>
      <c r="H459" s="84"/>
      <c r="I459" s="84"/>
      <c r="J459" s="84"/>
      <c r="K459" s="14"/>
      <c r="M459" s="85"/>
      <c r="N459" s="85"/>
    </row>
    <row r="460" spans="1:14">
      <c r="A460" s="65" t="s">
        <v>37</v>
      </c>
      <c r="B460" s="63"/>
      <c r="C460" s="86"/>
      <c r="D460" s="87"/>
      <c r="E460" s="64"/>
      <c r="F460" s="84"/>
      <c r="G460" s="66"/>
      <c r="H460" s="84"/>
      <c r="I460" s="84"/>
      <c r="J460" s="84"/>
      <c r="K460" s="14"/>
      <c r="M460" s="64"/>
      <c r="N460" s="64"/>
    </row>
    <row r="461" spans="1:14">
      <c r="A461" s="65" t="s">
        <v>38</v>
      </c>
      <c r="B461" s="63"/>
      <c r="C461" s="64"/>
      <c r="D461" s="87"/>
      <c r="E461" s="64"/>
      <c r="F461" s="84"/>
      <c r="G461" s="66"/>
      <c r="H461" s="72"/>
      <c r="I461" s="72"/>
      <c r="J461" s="72"/>
      <c r="K461" s="14"/>
    </row>
    <row r="462" spans="1:14">
      <c r="A462" s="65" t="s">
        <v>39</v>
      </c>
      <c r="B462" s="86"/>
      <c r="C462" s="64"/>
      <c r="D462" s="87"/>
      <c r="E462" s="64"/>
      <c r="F462" s="84"/>
      <c r="G462" s="70"/>
      <c r="H462" s="72"/>
      <c r="I462" s="72"/>
      <c r="J462" s="72"/>
      <c r="K462" s="14"/>
    </row>
    <row r="463" spans="1:14">
      <c r="A463" s="65" t="s">
        <v>40</v>
      </c>
      <c r="B463" s="79"/>
      <c r="C463" s="64"/>
      <c r="D463" s="88"/>
      <c r="E463" s="84"/>
      <c r="F463" s="84"/>
      <c r="G463" s="70"/>
      <c r="H463" s="72"/>
      <c r="I463" s="72"/>
      <c r="J463" s="72"/>
      <c r="K463" s="84"/>
    </row>
    <row r="464" spans="1:14" ht="13.5" thickBot="1"/>
    <row r="465" spans="1:16" ht="15.75" customHeight="1">
      <c r="A465" s="195" t="s">
        <v>0</v>
      </c>
      <c r="B465" s="196"/>
      <c r="C465" s="196"/>
      <c r="D465" s="196"/>
      <c r="E465" s="196"/>
      <c r="F465" s="196"/>
      <c r="G465" s="196"/>
      <c r="H465" s="196"/>
      <c r="I465" s="196"/>
      <c r="J465" s="196"/>
      <c r="K465" s="196"/>
      <c r="L465" s="196"/>
      <c r="M465" s="196"/>
      <c r="N465" s="197"/>
    </row>
    <row r="466" spans="1:16" ht="15.75" customHeight="1">
      <c r="A466" s="198"/>
      <c r="B466" s="199"/>
      <c r="C466" s="199"/>
      <c r="D466" s="199"/>
      <c r="E466" s="199"/>
      <c r="F466" s="199"/>
      <c r="G466" s="199"/>
      <c r="H466" s="199"/>
      <c r="I466" s="199"/>
      <c r="J466" s="199"/>
      <c r="K466" s="199"/>
      <c r="L466" s="199"/>
      <c r="M466" s="199"/>
      <c r="N466" s="200"/>
    </row>
    <row r="467" spans="1:16" ht="15" customHeight="1">
      <c r="A467" s="198"/>
      <c r="B467" s="199"/>
      <c r="C467" s="199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200"/>
    </row>
    <row r="468" spans="1:16">
      <c r="A468" s="225" t="s">
        <v>1</v>
      </c>
      <c r="B468" s="226"/>
      <c r="C468" s="226"/>
      <c r="D468" s="226"/>
      <c r="E468" s="226"/>
      <c r="F468" s="226"/>
      <c r="G468" s="226"/>
      <c r="H468" s="226"/>
      <c r="I468" s="226"/>
      <c r="J468" s="226"/>
      <c r="K468" s="226"/>
      <c r="L468" s="226"/>
      <c r="M468" s="226"/>
      <c r="N468" s="227"/>
    </row>
    <row r="469" spans="1:16">
      <c r="A469" s="225" t="s">
        <v>2</v>
      </c>
      <c r="B469" s="226"/>
      <c r="C469" s="226"/>
      <c r="D469" s="226"/>
      <c r="E469" s="226"/>
      <c r="F469" s="226"/>
      <c r="G469" s="226"/>
      <c r="H469" s="226"/>
      <c r="I469" s="226"/>
      <c r="J469" s="226"/>
      <c r="K469" s="226"/>
      <c r="L469" s="226"/>
      <c r="M469" s="226"/>
      <c r="N469" s="227"/>
    </row>
    <row r="470" spans="1:16" ht="13.5" thickBot="1">
      <c r="A470" s="204" t="s">
        <v>3</v>
      </c>
      <c r="B470" s="205"/>
      <c r="C470" s="205"/>
      <c r="D470" s="205"/>
      <c r="E470" s="205"/>
      <c r="F470" s="205"/>
      <c r="G470" s="205"/>
      <c r="H470" s="205"/>
      <c r="I470" s="205"/>
      <c r="J470" s="205"/>
      <c r="K470" s="205"/>
      <c r="L470" s="205"/>
      <c r="M470" s="205"/>
      <c r="N470" s="206"/>
    </row>
    <row r="472" spans="1:16">
      <c r="A472" s="210" t="s">
        <v>316</v>
      </c>
      <c r="B472" s="211"/>
      <c r="C472" s="211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2"/>
    </row>
    <row r="473" spans="1:16">
      <c r="A473" s="210" t="s">
        <v>5</v>
      </c>
      <c r="B473" s="211"/>
      <c r="C473" s="211"/>
      <c r="D473" s="211"/>
      <c r="E473" s="211"/>
      <c r="F473" s="211"/>
      <c r="G473" s="211"/>
      <c r="H473" s="211"/>
      <c r="I473" s="211"/>
      <c r="J473" s="211"/>
      <c r="K473" s="211"/>
      <c r="L473" s="211"/>
      <c r="M473" s="211"/>
      <c r="N473" s="212"/>
    </row>
    <row r="474" spans="1:16" ht="15" customHeight="1">
      <c r="A474" s="213" t="s">
        <v>6</v>
      </c>
      <c r="B474" s="215" t="s">
        <v>7</v>
      </c>
      <c r="C474" s="215" t="s">
        <v>8</v>
      </c>
      <c r="D474" s="213" t="s">
        <v>9</v>
      </c>
      <c r="E474" s="213" t="s">
        <v>10</v>
      </c>
      <c r="F474" s="215" t="s">
        <v>11</v>
      </c>
      <c r="G474" s="215" t="s">
        <v>12</v>
      </c>
      <c r="H474" s="215" t="s">
        <v>13</v>
      </c>
      <c r="I474" s="215" t="s">
        <v>14</v>
      </c>
      <c r="J474" s="215" t="s">
        <v>15</v>
      </c>
      <c r="K474" s="217" t="s">
        <v>16</v>
      </c>
      <c r="L474" s="215" t="s">
        <v>17</v>
      </c>
      <c r="M474" s="215" t="s">
        <v>18</v>
      </c>
      <c r="N474" s="215" t="s">
        <v>19</v>
      </c>
    </row>
    <row r="475" spans="1:16" ht="15" customHeight="1">
      <c r="A475" s="214"/>
      <c r="B475" s="216"/>
      <c r="C475" s="216"/>
      <c r="D475" s="214"/>
      <c r="E475" s="214"/>
      <c r="F475" s="216"/>
      <c r="G475" s="216"/>
      <c r="H475" s="216"/>
      <c r="I475" s="216"/>
      <c r="J475" s="216"/>
      <c r="K475" s="218"/>
      <c r="L475" s="216"/>
      <c r="M475" s="216"/>
      <c r="N475" s="216"/>
    </row>
    <row r="476" spans="1:16">
      <c r="A476" s="59">
        <v>1</v>
      </c>
      <c r="B476" s="89">
        <v>43123</v>
      </c>
      <c r="C476" s="59" t="s">
        <v>201</v>
      </c>
      <c r="D476" s="59" t="s">
        <v>21</v>
      </c>
      <c r="E476" s="59" t="s">
        <v>51</v>
      </c>
      <c r="F476" s="59">
        <v>172</v>
      </c>
      <c r="G476" s="59">
        <v>170</v>
      </c>
      <c r="H476" s="59">
        <v>173</v>
      </c>
      <c r="I476" s="59">
        <v>174</v>
      </c>
      <c r="J476" s="59">
        <v>175</v>
      </c>
      <c r="K476" s="59">
        <v>174</v>
      </c>
      <c r="L476" s="59">
        <v>3500</v>
      </c>
      <c r="M476" s="60">
        <f t="shared" ref="M476" si="155">IF(D476="BUY",(K476-F476)*(L476),(F476-K476)*(L476))</f>
        <v>7000</v>
      </c>
      <c r="N476" s="61">
        <f t="shared" ref="N476" si="156">M476/(L476)/F476%</f>
        <v>1.1627906976744187</v>
      </c>
      <c r="O476" s="90"/>
      <c r="P476" s="91"/>
    </row>
    <row r="477" spans="1:16">
      <c r="A477" s="59">
        <v>2</v>
      </c>
      <c r="B477" s="89">
        <v>43122</v>
      </c>
      <c r="C477" s="59" t="s">
        <v>201</v>
      </c>
      <c r="D477" s="59" t="s">
        <v>21</v>
      </c>
      <c r="E477" s="59" t="s">
        <v>269</v>
      </c>
      <c r="F477" s="59">
        <v>575</v>
      </c>
      <c r="G477" s="59">
        <v>569</v>
      </c>
      <c r="H477" s="59">
        <v>579</v>
      </c>
      <c r="I477" s="59">
        <v>583</v>
      </c>
      <c r="J477" s="59">
        <v>587</v>
      </c>
      <c r="K477" s="59">
        <v>583</v>
      </c>
      <c r="L477" s="59">
        <v>1100</v>
      </c>
      <c r="M477" s="60">
        <f t="shared" ref="M477:M478" si="157">IF(D477="BUY",(K477-F477)*(L477),(F477-K477)*(L477))</f>
        <v>8800</v>
      </c>
      <c r="N477" s="61">
        <f t="shared" ref="N477" si="158">M477/(L477)/F477%</f>
        <v>1.3913043478260869</v>
      </c>
      <c r="O477" s="90"/>
      <c r="P477" s="91"/>
    </row>
    <row r="478" spans="1:16">
      <c r="A478" s="59">
        <v>3</v>
      </c>
      <c r="B478" s="89">
        <v>43115</v>
      </c>
      <c r="C478" s="59" t="s">
        <v>201</v>
      </c>
      <c r="D478" s="59" t="s">
        <v>21</v>
      </c>
      <c r="E478" s="59" t="s">
        <v>321</v>
      </c>
      <c r="F478" s="59">
        <v>585</v>
      </c>
      <c r="G478" s="59">
        <v>580</v>
      </c>
      <c r="H478" s="59">
        <v>588</v>
      </c>
      <c r="I478" s="59">
        <v>591</v>
      </c>
      <c r="J478" s="59">
        <v>594</v>
      </c>
      <c r="K478" s="59">
        <v>591</v>
      </c>
      <c r="L478" s="59">
        <v>1500</v>
      </c>
      <c r="M478" s="60">
        <f t="shared" si="157"/>
        <v>9000</v>
      </c>
      <c r="N478" s="61">
        <f t="shared" ref="N478" si="159">M478/(L478)/F478%</f>
        <v>1.0256410256410258</v>
      </c>
    </row>
    <row r="479" spans="1:16">
      <c r="A479" s="59">
        <v>4</v>
      </c>
      <c r="B479" s="89">
        <v>43110</v>
      </c>
      <c r="C479" s="59" t="s">
        <v>201</v>
      </c>
      <c r="D479" s="59" t="s">
        <v>21</v>
      </c>
      <c r="E479" s="59" t="s">
        <v>233</v>
      </c>
      <c r="F479" s="59">
        <v>917</v>
      </c>
      <c r="G479" s="59">
        <v>906</v>
      </c>
      <c r="H479" s="59">
        <v>923</v>
      </c>
      <c r="I479" s="59">
        <v>929</v>
      </c>
      <c r="J479" s="59">
        <v>935</v>
      </c>
      <c r="K479" s="59">
        <v>923</v>
      </c>
      <c r="L479" s="59">
        <v>700</v>
      </c>
      <c r="M479" s="60">
        <f t="shared" ref="M479" si="160">IF(D479="BUY",(K479-F479)*(L479),(F479-K479)*(L479))</f>
        <v>4200</v>
      </c>
      <c r="N479" s="61">
        <f t="shared" ref="N479" si="161">M479/(L479)/F479%</f>
        <v>0.65430752453653218</v>
      </c>
    </row>
    <row r="480" spans="1:16">
      <c r="A480" s="59">
        <v>5</v>
      </c>
      <c r="B480" s="89">
        <v>43109</v>
      </c>
      <c r="C480" s="59" t="s">
        <v>201</v>
      </c>
      <c r="D480" s="59" t="s">
        <v>21</v>
      </c>
      <c r="E480" s="59" t="s">
        <v>84</v>
      </c>
      <c r="F480" s="59">
        <v>390.5</v>
      </c>
      <c r="G480" s="59">
        <v>385</v>
      </c>
      <c r="H480" s="59">
        <v>393</v>
      </c>
      <c r="I480" s="59">
        <v>396</v>
      </c>
      <c r="J480" s="59">
        <v>399</v>
      </c>
      <c r="K480" s="59">
        <v>393</v>
      </c>
      <c r="L480" s="59">
        <v>1500</v>
      </c>
      <c r="M480" s="60">
        <f t="shared" ref="M480:M481" si="162">IF(D480="BUY",(K480-F480)*(L480),(F480-K480)*(L480))</f>
        <v>3750</v>
      </c>
      <c r="N480" s="61">
        <f t="shared" ref="N480:N481" si="163">M480/(L480)/F480%</f>
        <v>0.64020486555697831</v>
      </c>
    </row>
    <row r="481" spans="1:14">
      <c r="A481" s="59">
        <v>6</v>
      </c>
      <c r="B481" s="89">
        <v>43102</v>
      </c>
      <c r="C481" s="59" t="s">
        <v>201</v>
      </c>
      <c r="D481" s="59" t="s">
        <v>21</v>
      </c>
      <c r="E481" s="59" t="s">
        <v>126</v>
      </c>
      <c r="F481" s="59">
        <v>730</v>
      </c>
      <c r="G481" s="59">
        <v>723</v>
      </c>
      <c r="H481" s="59">
        <v>734</v>
      </c>
      <c r="I481" s="59">
        <v>738</v>
      </c>
      <c r="J481" s="59">
        <v>742</v>
      </c>
      <c r="K481" s="59">
        <v>738</v>
      </c>
      <c r="L481" s="59">
        <v>1000</v>
      </c>
      <c r="M481" s="60">
        <f t="shared" si="162"/>
        <v>8000</v>
      </c>
      <c r="N481" s="61">
        <f t="shared" si="163"/>
        <v>1.095890410958904</v>
      </c>
    </row>
    <row r="482" spans="1:14">
      <c r="A482" s="62" t="s">
        <v>24</v>
      </c>
      <c r="B482" s="63"/>
      <c r="C482" s="64"/>
      <c r="D482" s="65"/>
      <c r="E482" s="14"/>
      <c r="F482" s="14"/>
      <c r="G482" s="66"/>
      <c r="H482" s="14"/>
      <c r="I482" s="14"/>
      <c r="J482" s="14"/>
      <c r="K482" s="14"/>
      <c r="M482" s="67"/>
      <c r="N482" s="68"/>
    </row>
    <row r="483" spans="1:14">
      <c r="A483" s="62" t="s">
        <v>25</v>
      </c>
      <c r="B483" s="63"/>
      <c r="C483" s="64"/>
      <c r="D483" s="65"/>
      <c r="E483" s="14"/>
      <c r="F483" s="14"/>
      <c r="G483" s="66"/>
      <c r="H483" s="14"/>
      <c r="I483" s="14"/>
      <c r="J483" s="14"/>
      <c r="K483" s="14"/>
      <c r="M483" s="67"/>
      <c r="N483" s="67"/>
    </row>
    <row r="484" spans="1:14">
      <c r="A484" s="62" t="s">
        <v>25</v>
      </c>
      <c r="B484" s="63"/>
      <c r="C484" s="64"/>
      <c r="D484" s="65"/>
      <c r="E484" s="14"/>
      <c r="F484" s="14"/>
      <c r="G484" s="66"/>
      <c r="H484" s="14"/>
      <c r="I484" s="14"/>
      <c r="J484" s="14"/>
      <c r="K484" s="14"/>
    </row>
    <row r="485" spans="1:14" ht="13.5" thickBot="1">
      <c r="A485" s="64"/>
      <c r="B485" s="63"/>
      <c r="C485" s="14"/>
      <c r="D485" s="14"/>
      <c r="E485" s="14"/>
      <c r="F485" s="69"/>
      <c r="G485" s="70"/>
      <c r="H485" s="71" t="s">
        <v>26</v>
      </c>
      <c r="I485" s="71"/>
      <c r="J485" s="72"/>
      <c r="K485" s="72"/>
    </row>
    <row r="486" spans="1:14">
      <c r="A486" s="64"/>
      <c r="B486" s="63"/>
      <c r="C486" s="221" t="s">
        <v>27</v>
      </c>
      <c r="D486" s="222"/>
      <c r="E486" s="73">
        <v>6</v>
      </c>
      <c r="F486" s="74">
        <f>F487+F488+F489+F490+F491+F492</f>
        <v>100</v>
      </c>
      <c r="G486" s="14">
        <v>6</v>
      </c>
      <c r="H486" s="75">
        <f>G487/G486%</f>
        <v>100</v>
      </c>
      <c r="I486" s="75"/>
      <c r="J486" s="75"/>
      <c r="K486" s="76"/>
      <c r="M486" s="67"/>
      <c r="N486" s="67"/>
    </row>
    <row r="487" spans="1:14">
      <c r="A487" s="64"/>
      <c r="B487" s="63"/>
      <c r="C487" s="219" t="s">
        <v>28</v>
      </c>
      <c r="D487" s="220"/>
      <c r="E487" s="77">
        <v>6</v>
      </c>
      <c r="F487" s="78">
        <f>(E487/E486)*100</f>
        <v>100</v>
      </c>
      <c r="G487" s="14">
        <v>6</v>
      </c>
      <c r="H487" s="72"/>
      <c r="I487" s="72"/>
      <c r="J487" s="14"/>
      <c r="K487" s="72"/>
      <c r="L487" s="67"/>
      <c r="M487" s="14" t="s">
        <v>29</v>
      </c>
      <c r="N487" s="14"/>
    </row>
    <row r="488" spans="1:14">
      <c r="A488" s="79"/>
      <c r="B488" s="63"/>
      <c r="C488" s="219" t="s">
        <v>30</v>
      </c>
      <c r="D488" s="220"/>
      <c r="E488" s="77">
        <v>0</v>
      </c>
      <c r="F488" s="78">
        <f>(E488/E486)*100</f>
        <v>0</v>
      </c>
      <c r="G488" s="80"/>
      <c r="H488" s="14"/>
      <c r="I488" s="14"/>
      <c r="J488" s="14"/>
      <c r="K488" s="72"/>
      <c r="M488" s="64"/>
      <c r="N488" s="64"/>
    </row>
    <row r="489" spans="1:14">
      <c r="A489" s="79"/>
      <c r="B489" s="63"/>
      <c r="C489" s="219" t="s">
        <v>31</v>
      </c>
      <c r="D489" s="220"/>
      <c r="E489" s="77">
        <v>0</v>
      </c>
      <c r="F489" s="78">
        <f>(E489/E486)*100</f>
        <v>0</v>
      </c>
      <c r="G489" s="80"/>
      <c r="H489" s="14"/>
      <c r="I489" s="14"/>
      <c r="J489" s="14"/>
      <c r="K489" s="72"/>
    </row>
    <row r="490" spans="1:14">
      <c r="A490" s="79"/>
      <c r="B490" s="63"/>
      <c r="C490" s="219" t="s">
        <v>32</v>
      </c>
      <c r="D490" s="220"/>
      <c r="E490" s="77">
        <v>0</v>
      </c>
      <c r="F490" s="78">
        <f>(E490/E486)*100</f>
        <v>0</v>
      </c>
      <c r="G490" s="80"/>
      <c r="H490" s="14" t="s">
        <v>33</v>
      </c>
      <c r="I490" s="14"/>
      <c r="J490" s="72"/>
      <c r="K490" s="72"/>
    </row>
    <row r="491" spans="1:14">
      <c r="A491" s="79"/>
      <c r="B491" s="63"/>
      <c r="C491" s="219" t="s">
        <v>34</v>
      </c>
      <c r="D491" s="220"/>
      <c r="E491" s="77">
        <v>0</v>
      </c>
      <c r="F491" s="78">
        <f>(E491/E486)*100</f>
        <v>0</v>
      </c>
      <c r="G491" s="80"/>
      <c r="H491" s="14"/>
      <c r="I491" s="14"/>
      <c r="J491" s="72"/>
      <c r="K491" s="72"/>
    </row>
    <row r="492" spans="1:14" ht="13.5" thickBot="1">
      <c r="A492" s="79"/>
      <c r="B492" s="63"/>
      <c r="C492" s="223" t="s">
        <v>35</v>
      </c>
      <c r="D492" s="224"/>
      <c r="E492" s="81"/>
      <c r="F492" s="82">
        <f>(E492/E486)*100</f>
        <v>0</v>
      </c>
      <c r="G492" s="80"/>
      <c r="H492" s="14"/>
      <c r="I492" s="14"/>
      <c r="J492" s="76"/>
      <c r="K492" s="76"/>
      <c r="L492" s="67"/>
    </row>
    <row r="493" spans="1:14">
      <c r="A493" s="83" t="s">
        <v>36</v>
      </c>
      <c r="B493" s="63"/>
      <c r="C493" s="64"/>
      <c r="D493" s="64"/>
      <c r="E493" s="14"/>
      <c r="F493" s="14"/>
      <c r="G493" s="66"/>
      <c r="H493" s="84"/>
      <c r="I493" s="84"/>
      <c r="J493" s="84"/>
      <c r="K493" s="14"/>
      <c r="M493" s="85"/>
      <c r="N493" s="85"/>
    </row>
    <row r="494" spans="1:14">
      <c r="A494" s="65" t="s">
        <v>37</v>
      </c>
      <c r="B494" s="63"/>
      <c r="C494" s="86"/>
      <c r="D494" s="87"/>
      <c r="E494" s="64"/>
      <c r="F494" s="84"/>
      <c r="G494" s="66"/>
      <c r="H494" s="84"/>
      <c r="I494" s="84"/>
      <c r="J494" s="84"/>
      <c r="K494" s="14"/>
      <c r="M494" s="64"/>
      <c r="N494" s="64"/>
    </row>
    <row r="495" spans="1:14">
      <c r="A495" s="65" t="s">
        <v>38</v>
      </c>
      <c r="B495" s="63"/>
      <c r="C495" s="64"/>
      <c r="D495" s="87"/>
      <c r="E495" s="64"/>
      <c r="F495" s="84"/>
      <c r="G495" s="66"/>
      <c r="H495" s="72"/>
      <c r="I495" s="72"/>
      <c r="J495" s="72"/>
      <c r="K495" s="14"/>
    </row>
    <row r="496" spans="1:14">
      <c r="A496" s="65" t="s">
        <v>39</v>
      </c>
      <c r="B496" s="86"/>
      <c r="C496" s="64"/>
      <c r="D496" s="87"/>
      <c r="E496" s="64"/>
      <c r="F496" s="84"/>
      <c r="G496" s="70"/>
      <c r="H496" s="72"/>
      <c r="I496" s="72"/>
      <c r="J496" s="72"/>
      <c r="K496" s="14"/>
    </row>
    <row r="497" spans="1:14">
      <c r="A497" s="65" t="s">
        <v>40</v>
      </c>
      <c r="B497" s="79"/>
      <c r="C497" s="64"/>
      <c r="D497" s="88"/>
      <c r="E497" s="84"/>
      <c r="F497" s="84"/>
      <c r="G497" s="70"/>
      <c r="H497" s="72"/>
      <c r="I497" s="72"/>
      <c r="J497" s="72"/>
      <c r="K497" s="84"/>
    </row>
    <row r="498" spans="1:14" ht="13.5" thickBot="1"/>
    <row r="499" spans="1:14" ht="15.75" customHeight="1">
      <c r="A499" s="195" t="s">
        <v>0</v>
      </c>
      <c r="B499" s="196"/>
      <c r="C499" s="196"/>
      <c r="D499" s="196"/>
      <c r="E499" s="196"/>
      <c r="F499" s="196"/>
      <c r="G499" s="196"/>
      <c r="H499" s="196"/>
      <c r="I499" s="196"/>
      <c r="J499" s="196"/>
      <c r="K499" s="196"/>
      <c r="L499" s="196"/>
      <c r="M499" s="196"/>
      <c r="N499" s="197"/>
    </row>
    <row r="500" spans="1:14" ht="15.75" customHeight="1">
      <c r="A500" s="198"/>
      <c r="B500" s="199"/>
      <c r="C500" s="199"/>
      <c r="D500" s="199"/>
      <c r="E500" s="199"/>
      <c r="F500" s="199"/>
      <c r="G500" s="199"/>
      <c r="H500" s="199"/>
      <c r="I500" s="199"/>
      <c r="J500" s="199"/>
      <c r="K500" s="199"/>
      <c r="L500" s="199"/>
      <c r="M500" s="199"/>
      <c r="N500" s="200"/>
    </row>
    <row r="501" spans="1:14" ht="15" customHeight="1">
      <c r="A501" s="198"/>
      <c r="B501" s="199"/>
      <c r="C501" s="199"/>
      <c r="D501" s="199"/>
      <c r="E501" s="199"/>
      <c r="F501" s="199"/>
      <c r="G501" s="199"/>
      <c r="H501" s="199"/>
      <c r="I501" s="199"/>
      <c r="J501" s="199"/>
      <c r="K501" s="199"/>
      <c r="L501" s="199"/>
      <c r="M501" s="199"/>
      <c r="N501" s="200"/>
    </row>
    <row r="502" spans="1:14">
      <c r="A502" s="225" t="s">
        <v>1</v>
      </c>
      <c r="B502" s="226"/>
      <c r="C502" s="226"/>
      <c r="D502" s="226"/>
      <c r="E502" s="226"/>
      <c r="F502" s="226"/>
      <c r="G502" s="226"/>
      <c r="H502" s="226"/>
      <c r="I502" s="226"/>
      <c r="J502" s="226"/>
      <c r="K502" s="226"/>
      <c r="L502" s="226"/>
      <c r="M502" s="226"/>
      <c r="N502" s="227"/>
    </row>
    <row r="503" spans="1:14">
      <c r="A503" s="225" t="s">
        <v>2</v>
      </c>
      <c r="B503" s="226"/>
      <c r="C503" s="226"/>
      <c r="D503" s="226"/>
      <c r="E503" s="226"/>
      <c r="F503" s="226"/>
      <c r="G503" s="226"/>
      <c r="H503" s="226"/>
      <c r="I503" s="226"/>
      <c r="J503" s="226"/>
      <c r="K503" s="226"/>
      <c r="L503" s="226"/>
      <c r="M503" s="226"/>
      <c r="N503" s="227"/>
    </row>
    <row r="504" spans="1:14" ht="13.5" thickBot="1">
      <c r="A504" s="204" t="s">
        <v>3</v>
      </c>
      <c r="B504" s="205"/>
      <c r="C504" s="205"/>
      <c r="D504" s="205"/>
      <c r="E504" s="205"/>
      <c r="F504" s="205"/>
      <c r="G504" s="205"/>
      <c r="H504" s="205"/>
      <c r="I504" s="205"/>
      <c r="J504" s="205"/>
      <c r="K504" s="205"/>
      <c r="L504" s="205"/>
      <c r="M504" s="205"/>
      <c r="N504" s="206"/>
    </row>
    <row r="506" spans="1:14">
      <c r="A506" s="210" t="s">
        <v>300</v>
      </c>
      <c r="B506" s="211"/>
      <c r="C506" s="211"/>
      <c r="D506" s="211"/>
      <c r="E506" s="211"/>
      <c r="F506" s="211"/>
      <c r="G506" s="211"/>
      <c r="H506" s="211"/>
      <c r="I506" s="211"/>
      <c r="J506" s="211"/>
      <c r="K506" s="211"/>
      <c r="L506" s="211"/>
      <c r="M506" s="211"/>
      <c r="N506" s="212"/>
    </row>
    <row r="507" spans="1:14">
      <c r="A507" s="210" t="s">
        <v>5</v>
      </c>
      <c r="B507" s="211"/>
      <c r="C507" s="211"/>
      <c r="D507" s="211"/>
      <c r="E507" s="211"/>
      <c r="F507" s="211"/>
      <c r="G507" s="211"/>
      <c r="H507" s="211"/>
      <c r="I507" s="211"/>
      <c r="J507" s="211"/>
      <c r="K507" s="211"/>
      <c r="L507" s="211"/>
      <c r="M507" s="211"/>
      <c r="N507" s="212"/>
    </row>
    <row r="508" spans="1:14" ht="15" customHeight="1">
      <c r="A508" s="213" t="s">
        <v>6</v>
      </c>
      <c r="B508" s="215" t="s">
        <v>7</v>
      </c>
      <c r="C508" s="215" t="s">
        <v>8</v>
      </c>
      <c r="D508" s="213" t="s">
        <v>9</v>
      </c>
      <c r="E508" s="213" t="s">
        <v>10</v>
      </c>
      <c r="F508" s="215" t="s">
        <v>11</v>
      </c>
      <c r="G508" s="215" t="s">
        <v>12</v>
      </c>
      <c r="H508" s="215" t="s">
        <v>13</v>
      </c>
      <c r="I508" s="215" t="s">
        <v>14</v>
      </c>
      <c r="J508" s="215" t="s">
        <v>15</v>
      </c>
      <c r="K508" s="217" t="s">
        <v>16</v>
      </c>
      <c r="L508" s="215" t="s">
        <v>17</v>
      </c>
      <c r="M508" s="215" t="s">
        <v>18</v>
      </c>
      <c r="N508" s="215" t="s">
        <v>19</v>
      </c>
    </row>
    <row r="509" spans="1:14" ht="15" customHeight="1">
      <c r="A509" s="214"/>
      <c r="B509" s="216"/>
      <c r="C509" s="216"/>
      <c r="D509" s="214"/>
      <c r="E509" s="214"/>
      <c r="F509" s="216"/>
      <c r="G509" s="216"/>
      <c r="H509" s="216"/>
      <c r="I509" s="216"/>
      <c r="J509" s="216"/>
      <c r="K509" s="218"/>
      <c r="L509" s="216"/>
      <c r="M509" s="216"/>
      <c r="N509" s="216"/>
    </row>
    <row r="510" spans="1:14">
      <c r="A510" s="59">
        <v>1</v>
      </c>
      <c r="B510" s="92">
        <v>43098</v>
      </c>
      <c r="C510" s="59" t="s">
        <v>201</v>
      </c>
      <c r="D510" s="59" t="s">
        <v>21</v>
      </c>
      <c r="E510" s="59" t="s">
        <v>276</v>
      </c>
      <c r="F510" s="59">
        <v>182</v>
      </c>
      <c r="G510" s="59">
        <v>180</v>
      </c>
      <c r="H510" s="59">
        <v>183</v>
      </c>
      <c r="I510" s="59">
        <v>184</v>
      </c>
      <c r="J510" s="59">
        <v>185</v>
      </c>
      <c r="K510" s="59">
        <v>182.9</v>
      </c>
      <c r="L510" s="59">
        <v>4500</v>
      </c>
      <c r="M510" s="60">
        <f t="shared" ref="M510" si="164">IF(D510="BUY",(K510-F510)*(L510),(F510-K510)*(L510))</f>
        <v>4050.0000000000255</v>
      </c>
      <c r="N510" s="61">
        <f t="shared" ref="N510" si="165">M510/(L510)/F510%</f>
        <v>0.49450549450549763</v>
      </c>
    </row>
    <row r="511" spans="1:14">
      <c r="A511" s="59">
        <v>2</v>
      </c>
      <c r="B511" s="92">
        <v>43095</v>
      </c>
      <c r="C511" s="59" t="s">
        <v>201</v>
      </c>
      <c r="D511" s="59" t="s">
        <v>21</v>
      </c>
      <c r="E511" s="59" t="s">
        <v>76</v>
      </c>
      <c r="F511" s="59">
        <v>140.4</v>
      </c>
      <c r="G511" s="59">
        <v>137.69999999999999</v>
      </c>
      <c r="H511" s="59">
        <v>141.19999999999999</v>
      </c>
      <c r="I511" s="59">
        <v>142</v>
      </c>
      <c r="J511" s="59">
        <v>142.80000000000001</v>
      </c>
      <c r="K511" s="59">
        <v>137.69999999999999</v>
      </c>
      <c r="L511" s="59">
        <v>6000</v>
      </c>
      <c r="M511" s="60">
        <f t="shared" ref="M511" si="166">IF(D511="BUY",(K511-F511)*(L511),(F511-K511)*(L511))</f>
        <v>-16200.000000000102</v>
      </c>
      <c r="N511" s="61">
        <f t="shared" ref="N511" si="167">M511/(L511)/F511%</f>
        <v>-1.9230769230769351</v>
      </c>
    </row>
    <row r="512" spans="1:14">
      <c r="A512" s="59">
        <v>3</v>
      </c>
      <c r="B512" s="92">
        <v>43095</v>
      </c>
      <c r="C512" s="59" t="s">
        <v>201</v>
      </c>
      <c r="D512" s="59" t="s">
        <v>21</v>
      </c>
      <c r="E512" s="59" t="s">
        <v>215</v>
      </c>
      <c r="F512" s="59">
        <v>540</v>
      </c>
      <c r="G512" s="59">
        <v>530</v>
      </c>
      <c r="H512" s="59">
        <v>545</v>
      </c>
      <c r="I512" s="59">
        <v>550</v>
      </c>
      <c r="J512" s="59">
        <v>555</v>
      </c>
      <c r="K512" s="59">
        <v>555</v>
      </c>
      <c r="L512" s="59">
        <v>800</v>
      </c>
      <c r="M512" s="60">
        <f t="shared" ref="M512:M513" si="168">IF(D512="BUY",(K512-F512)*(L512),(F512-K512)*(L512))</f>
        <v>12000</v>
      </c>
      <c r="N512" s="61">
        <f t="shared" ref="N512:N513" si="169">M512/(L512)/F512%</f>
        <v>2.7777777777777777</v>
      </c>
    </row>
    <row r="513" spans="1:14">
      <c r="A513" s="59">
        <v>4</v>
      </c>
      <c r="B513" s="92">
        <v>43090</v>
      </c>
      <c r="C513" s="59" t="s">
        <v>201</v>
      </c>
      <c r="D513" s="59" t="s">
        <v>21</v>
      </c>
      <c r="E513" s="59" t="s">
        <v>309</v>
      </c>
      <c r="F513" s="59">
        <v>895</v>
      </c>
      <c r="G513" s="59">
        <v>886</v>
      </c>
      <c r="H513" s="59">
        <v>900</v>
      </c>
      <c r="I513" s="59">
        <v>905</v>
      </c>
      <c r="J513" s="59">
        <v>910</v>
      </c>
      <c r="K513" s="59">
        <v>900</v>
      </c>
      <c r="L513" s="59">
        <v>800</v>
      </c>
      <c r="M513" s="60">
        <f t="shared" si="168"/>
        <v>4000</v>
      </c>
      <c r="N513" s="61">
        <f t="shared" si="169"/>
        <v>0.55865921787709505</v>
      </c>
    </row>
    <row r="514" spans="1:14">
      <c r="A514" s="59">
        <v>5</v>
      </c>
      <c r="B514" s="92">
        <v>43089</v>
      </c>
      <c r="C514" s="59" t="s">
        <v>201</v>
      </c>
      <c r="D514" s="59" t="s">
        <v>21</v>
      </c>
      <c r="E514" s="59" t="s">
        <v>232</v>
      </c>
      <c r="F514" s="59">
        <v>232</v>
      </c>
      <c r="G514" s="59">
        <v>229</v>
      </c>
      <c r="H514" s="59">
        <v>233.5</v>
      </c>
      <c r="I514" s="59">
        <v>235</v>
      </c>
      <c r="J514" s="59">
        <v>236.5</v>
      </c>
      <c r="K514" s="59">
        <v>236.5</v>
      </c>
      <c r="L514" s="59">
        <v>2500</v>
      </c>
      <c r="M514" s="60">
        <f t="shared" ref="M514" si="170">IF(D514="BUY",(K514-F514)*(L514),(F514-K514)*(L514))</f>
        <v>11250</v>
      </c>
      <c r="N514" s="61">
        <f t="shared" ref="N514" si="171">M514/(L514)/F514%</f>
        <v>1.9396551724137931</v>
      </c>
    </row>
    <row r="515" spans="1:14">
      <c r="A515" s="59">
        <v>6</v>
      </c>
      <c r="B515" s="92">
        <v>43088</v>
      </c>
      <c r="C515" s="59" t="s">
        <v>201</v>
      </c>
      <c r="D515" s="59" t="s">
        <v>21</v>
      </c>
      <c r="E515" s="59" t="s">
        <v>304</v>
      </c>
      <c r="F515" s="59">
        <v>9780</v>
      </c>
      <c r="G515" s="59">
        <v>9700</v>
      </c>
      <c r="H515" s="59">
        <v>9830</v>
      </c>
      <c r="I515" s="59">
        <v>9880</v>
      </c>
      <c r="J515" s="59">
        <v>9930</v>
      </c>
      <c r="K515" s="59">
        <v>9830</v>
      </c>
      <c r="L515" s="59">
        <v>75</v>
      </c>
      <c r="M515" s="60">
        <f t="shared" ref="M515" si="172">IF(D515="BUY",(K515-F515)*(L515),(F515-K515)*(L515))</f>
        <v>3750</v>
      </c>
      <c r="N515" s="61">
        <f t="shared" ref="N515" si="173">M515/(L515)/F515%</f>
        <v>0.5112474437627812</v>
      </c>
    </row>
    <row r="516" spans="1:14">
      <c r="A516" s="59">
        <v>7</v>
      </c>
      <c r="B516" s="92">
        <v>43081</v>
      </c>
      <c r="C516" s="59" t="s">
        <v>201</v>
      </c>
      <c r="D516" s="59" t="s">
        <v>21</v>
      </c>
      <c r="E516" s="59" t="s">
        <v>297</v>
      </c>
      <c r="F516" s="59">
        <v>852</v>
      </c>
      <c r="G516" s="59">
        <v>838</v>
      </c>
      <c r="H516" s="59">
        <v>860</v>
      </c>
      <c r="I516" s="59">
        <v>868</v>
      </c>
      <c r="J516" s="59">
        <v>876</v>
      </c>
      <c r="K516" s="59">
        <v>860</v>
      </c>
      <c r="L516" s="59">
        <v>400</v>
      </c>
      <c r="M516" s="60">
        <f t="shared" ref="M516" si="174">IF(D516="BUY",(K516-F516)*(L516),(F516-K516)*(L516))</f>
        <v>3200</v>
      </c>
      <c r="N516" s="61">
        <f t="shared" ref="N516" si="175">M516/(L516)/F516%</f>
        <v>0.93896713615023475</v>
      </c>
    </row>
    <row r="517" spans="1:14">
      <c r="A517" s="59">
        <v>8</v>
      </c>
      <c r="B517" s="92">
        <v>43080</v>
      </c>
      <c r="C517" s="59" t="s">
        <v>201</v>
      </c>
      <c r="D517" s="59" t="s">
        <v>21</v>
      </c>
      <c r="E517" s="59" t="s">
        <v>52</v>
      </c>
      <c r="F517" s="59">
        <v>320</v>
      </c>
      <c r="G517" s="59">
        <v>317</v>
      </c>
      <c r="H517" s="59">
        <v>321.5</v>
      </c>
      <c r="I517" s="59">
        <v>323</v>
      </c>
      <c r="J517" s="59">
        <v>324.5</v>
      </c>
      <c r="K517" s="59">
        <v>317</v>
      </c>
      <c r="L517" s="59">
        <v>3000</v>
      </c>
      <c r="M517" s="60">
        <f t="shared" ref="M517:M518" si="176">IF(D517="BUY",(K517-F517)*(L517),(F517-K517)*(L517))</f>
        <v>-9000</v>
      </c>
      <c r="N517" s="61">
        <f t="shared" ref="N517:N518" si="177">M517/(L517)/F517%</f>
        <v>-0.9375</v>
      </c>
    </row>
    <row r="518" spans="1:14">
      <c r="A518" s="59">
        <v>9</v>
      </c>
      <c r="B518" s="92">
        <v>43076</v>
      </c>
      <c r="C518" s="59" t="s">
        <v>201</v>
      </c>
      <c r="D518" s="59" t="s">
        <v>21</v>
      </c>
      <c r="E518" s="59" t="s">
        <v>276</v>
      </c>
      <c r="F518" s="59">
        <v>167</v>
      </c>
      <c r="G518" s="59">
        <v>165</v>
      </c>
      <c r="H518" s="59">
        <v>168</v>
      </c>
      <c r="I518" s="59">
        <v>169</v>
      </c>
      <c r="J518" s="59">
        <v>170</v>
      </c>
      <c r="K518" s="59">
        <v>169</v>
      </c>
      <c r="L518" s="59">
        <v>4000</v>
      </c>
      <c r="M518" s="60">
        <f t="shared" si="176"/>
        <v>8000</v>
      </c>
      <c r="N518" s="61">
        <f t="shared" si="177"/>
        <v>1.1976047904191618</v>
      </c>
    </row>
    <row r="519" spans="1:14">
      <c r="A519" s="59">
        <v>10</v>
      </c>
      <c r="B519" s="92">
        <v>43070</v>
      </c>
      <c r="C519" s="59" t="s">
        <v>201</v>
      </c>
      <c r="D519" s="59" t="s">
        <v>47</v>
      </c>
      <c r="E519" s="59" t="s">
        <v>69</v>
      </c>
      <c r="F519" s="59">
        <v>674</v>
      </c>
      <c r="G519" s="59">
        <v>684</v>
      </c>
      <c r="H519" s="59">
        <v>668</v>
      </c>
      <c r="I519" s="59">
        <v>664</v>
      </c>
      <c r="J519" s="59">
        <v>659</v>
      </c>
      <c r="K519" s="59">
        <v>664</v>
      </c>
      <c r="L519" s="59">
        <v>800</v>
      </c>
      <c r="M519" s="60">
        <f t="shared" ref="M519" si="178">IF(D519="BUY",(K519-F519)*(L519),(F519-K519)*(L519))</f>
        <v>8000</v>
      </c>
      <c r="N519" s="61">
        <f t="shared" ref="N519" si="179">M519/(L519)/F519%</f>
        <v>1.4836795252225519</v>
      </c>
    </row>
    <row r="520" spans="1:14">
      <c r="A520" s="62" t="s">
        <v>24</v>
      </c>
      <c r="B520" s="63"/>
      <c r="C520" s="64"/>
      <c r="D520" s="65"/>
      <c r="E520" s="14"/>
      <c r="F520" s="14"/>
      <c r="G520" s="66"/>
      <c r="H520" s="14"/>
      <c r="I520" s="14"/>
      <c r="J520" s="14"/>
      <c r="K520" s="14"/>
      <c r="M520" s="67"/>
      <c r="N520" s="93"/>
    </row>
    <row r="521" spans="1:14">
      <c r="A521" s="62" t="s">
        <v>25</v>
      </c>
      <c r="B521" s="63"/>
      <c r="C521" s="64"/>
      <c r="D521" s="65"/>
      <c r="E521" s="14"/>
      <c r="F521" s="14"/>
      <c r="G521" s="66"/>
      <c r="H521" s="14"/>
      <c r="I521" s="14"/>
      <c r="J521" s="14"/>
      <c r="K521" s="14"/>
      <c r="M521" s="67"/>
      <c r="N521" s="67"/>
    </row>
    <row r="522" spans="1:14">
      <c r="A522" s="62" t="s">
        <v>25</v>
      </c>
      <c r="B522" s="63"/>
      <c r="C522" s="64"/>
      <c r="D522" s="65"/>
      <c r="E522" s="14"/>
      <c r="F522" s="14"/>
      <c r="G522" s="66"/>
      <c r="H522" s="14"/>
      <c r="I522" s="14"/>
      <c r="J522" s="14"/>
      <c r="K522" s="14"/>
    </row>
    <row r="523" spans="1:14" ht="13.5" thickBot="1">
      <c r="A523" s="64"/>
      <c r="B523" s="63"/>
      <c r="C523" s="14"/>
      <c r="D523" s="14"/>
      <c r="E523" s="14"/>
      <c r="F523" s="69"/>
      <c r="G523" s="70"/>
      <c r="H523" s="71" t="s">
        <v>26</v>
      </c>
      <c r="I523" s="71"/>
      <c r="J523" s="72"/>
      <c r="K523" s="72"/>
    </row>
    <row r="524" spans="1:14">
      <c r="A524" s="64"/>
      <c r="B524" s="63"/>
      <c r="C524" s="221" t="s">
        <v>27</v>
      </c>
      <c r="D524" s="222"/>
      <c r="E524" s="73">
        <v>10</v>
      </c>
      <c r="F524" s="74">
        <f>F525+F526+F527+F528+F529+F530</f>
        <v>100</v>
      </c>
      <c r="G524" s="14">
        <v>10</v>
      </c>
      <c r="H524" s="75">
        <f>G525/G524%</f>
        <v>80</v>
      </c>
      <c r="I524" s="75"/>
      <c r="J524" s="75"/>
      <c r="K524" s="76"/>
      <c r="M524" s="67"/>
      <c r="N524" s="67"/>
    </row>
    <row r="525" spans="1:14">
      <c r="A525" s="64"/>
      <c r="B525" s="63"/>
      <c r="C525" s="219" t="s">
        <v>28</v>
      </c>
      <c r="D525" s="220"/>
      <c r="E525" s="77">
        <v>8</v>
      </c>
      <c r="F525" s="78">
        <f>(E525/E524)*100</f>
        <v>80</v>
      </c>
      <c r="G525" s="14">
        <v>8</v>
      </c>
      <c r="H525" s="72"/>
      <c r="I525" s="72"/>
      <c r="J525" s="14"/>
      <c r="K525" s="72"/>
      <c r="L525" s="67"/>
      <c r="M525" s="14" t="s">
        <v>29</v>
      </c>
      <c r="N525" s="14"/>
    </row>
    <row r="526" spans="1:14">
      <c r="A526" s="79"/>
      <c r="B526" s="63"/>
      <c r="C526" s="219" t="s">
        <v>30</v>
      </c>
      <c r="D526" s="220"/>
      <c r="E526" s="77">
        <v>0</v>
      </c>
      <c r="F526" s="78">
        <f>(E526/E524)*100</f>
        <v>0</v>
      </c>
      <c r="G526" s="80"/>
      <c r="H526" s="14"/>
      <c r="I526" s="14"/>
      <c r="J526" s="14"/>
      <c r="K526" s="72"/>
      <c r="M526" s="64"/>
      <c r="N526" s="64"/>
    </row>
    <row r="527" spans="1:14">
      <c r="A527" s="79"/>
      <c r="B527" s="63"/>
      <c r="C527" s="219" t="s">
        <v>31</v>
      </c>
      <c r="D527" s="220"/>
      <c r="E527" s="77">
        <v>0</v>
      </c>
      <c r="F527" s="78">
        <f>(E527/E524)*100</f>
        <v>0</v>
      </c>
      <c r="G527" s="80"/>
      <c r="H527" s="14"/>
      <c r="I527" s="14"/>
      <c r="J527" s="14"/>
      <c r="K527" s="72"/>
    </row>
    <row r="528" spans="1:14">
      <c r="A528" s="79"/>
      <c r="B528" s="63"/>
      <c r="C528" s="219" t="s">
        <v>32</v>
      </c>
      <c r="D528" s="220"/>
      <c r="E528" s="77">
        <v>2</v>
      </c>
      <c r="F528" s="78">
        <f>(E528/E524)*100</f>
        <v>20</v>
      </c>
      <c r="G528" s="80"/>
      <c r="H528" s="14" t="s">
        <v>33</v>
      </c>
      <c r="I528" s="14"/>
      <c r="J528" s="72"/>
      <c r="K528" s="72"/>
    </row>
    <row r="529" spans="1:14">
      <c r="A529" s="79"/>
      <c r="B529" s="63"/>
      <c r="C529" s="219" t="s">
        <v>34</v>
      </c>
      <c r="D529" s="220"/>
      <c r="E529" s="77">
        <v>0</v>
      </c>
      <c r="F529" s="78">
        <f>(E529/E524)*100</f>
        <v>0</v>
      </c>
      <c r="G529" s="80"/>
      <c r="H529" s="14"/>
      <c r="I529" s="14"/>
      <c r="J529" s="72"/>
      <c r="K529" s="72"/>
    </row>
    <row r="530" spans="1:14" ht="13.5" thickBot="1">
      <c r="A530" s="79"/>
      <c r="B530" s="63"/>
      <c r="C530" s="223" t="s">
        <v>35</v>
      </c>
      <c r="D530" s="224"/>
      <c r="E530" s="81"/>
      <c r="F530" s="82">
        <f>(E530/E524)*100</f>
        <v>0</v>
      </c>
      <c r="G530" s="80"/>
      <c r="H530" s="14"/>
      <c r="I530" s="14"/>
      <c r="J530" s="76"/>
      <c r="K530" s="76"/>
      <c r="L530" s="67"/>
    </row>
    <row r="531" spans="1:14">
      <c r="A531" s="83" t="s">
        <v>36</v>
      </c>
      <c r="B531" s="63"/>
      <c r="C531" s="64"/>
      <c r="D531" s="64"/>
      <c r="E531" s="14"/>
      <c r="F531" s="14"/>
      <c r="G531" s="66"/>
      <c r="H531" s="84"/>
      <c r="I531" s="84"/>
      <c r="J531" s="84"/>
      <c r="K531" s="14"/>
      <c r="M531" s="85"/>
      <c r="N531" s="85"/>
    </row>
    <row r="532" spans="1:14">
      <c r="A532" s="65" t="s">
        <v>37</v>
      </c>
      <c r="B532" s="63"/>
      <c r="C532" s="86"/>
      <c r="D532" s="87"/>
      <c r="E532" s="64"/>
      <c r="F532" s="84"/>
      <c r="G532" s="66"/>
      <c r="H532" s="84"/>
      <c r="I532" s="84"/>
      <c r="J532" s="84"/>
      <c r="K532" s="14"/>
      <c r="M532" s="64"/>
      <c r="N532" s="64"/>
    </row>
    <row r="533" spans="1:14">
      <c r="A533" s="65" t="s">
        <v>38</v>
      </c>
      <c r="B533" s="63"/>
      <c r="C533" s="64"/>
      <c r="D533" s="87"/>
      <c r="E533" s="64"/>
      <c r="F533" s="84"/>
      <c r="G533" s="66"/>
      <c r="H533" s="72"/>
      <c r="I533" s="72"/>
      <c r="J533" s="72"/>
      <c r="K533" s="14"/>
    </row>
    <row r="534" spans="1:14">
      <c r="A534" s="65" t="s">
        <v>39</v>
      </c>
      <c r="B534" s="86"/>
      <c r="C534" s="64"/>
      <c r="D534" s="87"/>
      <c r="E534" s="64"/>
      <c r="F534" s="84"/>
      <c r="G534" s="70"/>
      <c r="H534" s="72"/>
      <c r="I534" s="72"/>
      <c r="J534" s="72"/>
      <c r="K534" s="14"/>
    </row>
    <row r="535" spans="1:14" ht="13.5" thickBot="1">
      <c r="A535" s="65" t="s">
        <v>40</v>
      </c>
      <c r="B535" s="79"/>
      <c r="C535" s="64"/>
      <c r="D535" s="88"/>
      <c r="E535" s="84"/>
      <c r="F535" s="84"/>
      <c r="G535" s="70"/>
      <c r="H535" s="72"/>
      <c r="I535" s="72"/>
      <c r="J535" s="72"/>
      <c r="K535" s="84"/>
    </row>
    <row r="536" spans="1:14" ht="15.75" customHeight="1">
      <c r="A536" s="195" t="s">
        <v>0</v>
      </c>
      <c r="B536" s="196"/>
      <c r="C536" s="196"/>
      <c r="D536" s="196"/>
      <c r="E536" s="196"/>
      <c r="F536" s="196"/>
      <c r="G536" s="196"/>
      <c r="H536" s="196"/>
      <c r="I536" s="196"/>
      <c r="J536" s="196"/>
      <c r="K536" s="196"/>
      <c r="L536" s="196"/>
      <c r="M536" s="196"/>
      <c r="N536" s="197"/>
    </row>
    <row r="537" spans="1:14" ht="15.75" customHeight="1">
      <c r="A537" s="198"/>
      <c r="B537" s="199"/>
      <c r="C537" s="199"/>
      <c r="D537" s="199"/>
      <c r="E537" s="199"/>
      <c r="F537" s="199"/>
      <c r="G537" s="199"/>
      <c r="H537" s="199"/>
      <c r="I537" s="199"/>
      <c r="J537" s="199"/>
      <c r="K537" s="199"/>
      <c r="L537" s="199"/>
      <c r="M537" s="199"/>
      <c r="N537" s="200"/>
    </row>
    <row r="538" spans="1:14" ht="15" customHeight="1">
      <c r="A538" s="198"/>
      <c r="B538" s="199"/>
      <c r="C538" s="199"/>
      <c r="D538" s="199"/>
      <c r="E538" s="199"/>
      <c r="F538" s="199"/>
      <c r="G538" s="199"/>
      <c r="H538" s="199"/>
      <c r="I538" s="199"/>
      <c r="J538" s="199"/>
      <c r="K538" s="199"/>
      <c r="L538" s="199"/>
      <c r="M538" s="199"/>
      <c r="N538" s="200"/>
    </row>
    <row r="539" spans="1:14">
      <c r="A539" s="225" t="s">
        <v>1</v>
      </c>
      <c r="B539" s="226"/>
      <c r="C539" s="226"/>
      <c r="D539" s="226"/>
      <c r="E539" s="226"/>
      <c r="F539" s="226"/>
      <c r="G539" s="226"/>
      <c r="H539" s="226"/>
      <c r="I539" s="226"/>
      <c r="J539" s="226"/>
      <c r="K539" s="226"/>
      <c r="L539" s="226"/>
      <c r="M539" s="226"/>
      <c r="N539" s="227"/>
    </row>
    <row r="540" spans="1:14">
      <c r="A540" s="225" t="s">
        <v>2</v>
      </c>
      <c r="B540" s="226"/>
      <c r="C540" s="226"/>
      <c r="D540" s="226"/>
      <c r="E540" s="226"/>
      <c r="F540" s="226"/>
      <c r="G540" s="226"/>
      <c r="H540" s="226"/>
      <c r="I540" s="226"/>
      <c r="J540" s="226"/>
      <c r="K540" s="226"/>
      <c r="L540" s="226"/>
      <c r="M540" s="226"/>
      <c r="N540" s="227"/>
    </row>
    <row r="541" spans="1:14" ht="13.5" thickBot="1">
      <c r="A541" s="204" t="s">
        <v>3</v>
      </c>
      <c r="B541" s="205"/>
      <c r="C541" s="205"/>
      <c r="D541" s="205"/>
      <c r="E541" s="205"/>
      <c r="F541" s="205"/>
      <c r="G541" s="205"/>
      <c r="H541" s="205"/>
      <c r="I541" s="205"/>
      <c r="J541" s="205"/>
      <c r="K541" s="205"/>
      <c r="L541" s="205"/>
      <c r="M541" s="205"/>
      <c r="N541" s="206"/>
    </row>
    <row r="543" spans="1:14">
      <c r="A543" s="210" t="s">
        <v>283</v>
      </c>
      <c r="B543" s="211"/>
      <c r="C543" s="211"/>
      <c r="D543" s="211"/>
      <c r="E543" s="211"/>
      <c r="F543" s="211"/>
      <c r="G543" s="211"/>
      <c r="H543" s="211"/>
      <c r="I543" s="211"/>
      <c r="J543" s="211"/>
      <c r="K543" s="211"/>
      <c r="L543" s="211"/>
      <c r="M543" s="211"/>
      <c r="N543" s="212"/>
    </row>
    <row r="544" spans="1:14">
      <c r="A544" s="210" t="s">
        <v>5</v>
      </c>
      <c r="B544" s="211"/>
      <c r="C544" s="211"/>
      <c r="D544" s="211"/>
      <c r="E544" s="211"/>
      <c r="F544" s="211"/>
      <c r="G544" s="211"/>
      <c r="H544" s="211"/>
      <c r="I544" s="211"/>
      <c r="J544" s="211"/>
      <c r="K544" s="211"/>
      <c r="L544" s="211"/>
      <c r="M544" s="211"/>
      <c r="N544" s="212"/>
    </row>
    <row r="545" spans="1:14" ht="15" customHeight="1">
      <c r="A545" s="213" t="s">
        <v>6</v>
      </c>
      <c r="B545" s="215" t="s">
        <v>7</v>
      </c>
      <c r="C545" s="215" t="s">
        <v>8</v>
      </c>
      <c r="D545" s="213" t="s">
        <v>9</v>
      </c>
      <c r="E545" s="213" t="s">
        <v>10</v>
      </c>
      <c r="F545" s="215" t="s">
        <v>11</v>
      </c>
      <c r="G545" s="215" t="s">
        <v>12</v>
      </c>
      <c r="H545" s="215" t="s">
        <v>13</v>
      </c>
      <c r="I545" s="215" t="s">
        <v>14</v>
      </c>
      <c r="J545" s="215" t="s">
        <v>15</v>
      </c>
      <c r="K545" s="217" t="s">
        <v>16</v>
      </c>
      <c r="L545" s="215" t="s">
        <v>17</v>
      </c>
      <c r="M545" s="215" t="s">
        <v>18</v>
      </c>
      <c r="N545" s="215" t="s">
        <v>19</v>
      </c>
    </row>
    <row r="546" spans="1:14" ht="15" customHeight="1">
      <c r="A546" s="214"/>
      <c r="B546" s="216"/>
      <c r="C546" s="216"/>
      <c r="D546" s="214"/>
      <c r="E546" s="214"/>
      <c r="F546" s="216"/>
      <c r="G546" s="216"/>
      <c r="H546" s="216"/>
      <c r="I546" s="216"/>
      <c r="J546" s="216"/>
      <c r="K546" s="218"/>
      <c r="L546" s="216"/>
      <c r="M546" s="216"/>
      <c r="N546" s="216"/>
    </row>
    <row r="547" spans="1:14" ht="14.25" customHeight="1">
      <c r="A547" s="59">
        <v>1</v>
      </c>
      <c r="B547" s="92">
        <v>43062</v>
      </c>
      <c r="C547" s="59" t="s">
        <v>201</v>
      </c>
      <c r="D547" s="59" t="s">
        <v>21</v>
      </c>
      <c r="E547" s="59" t="s">
        <v>293</v>
      </c>
      <c r="F547" s="59">
        <v>86.7</v>
      </c>
      <c r="G547" s="59">
        <v>85.7</v>
      </c>
      <c r="H547" s="59">
        <v>87.2</v>
      </c>
      <c r="I547" s="59">
        <v>87.7</v>
      </c>
      <c r="J547" s="59">
        <v>88.2</v>
      </c>
      <c r="K547" s="59">
        <v>87.2</v>
      </c>
      <c r="L547" s="59">
        <v>12000</v>
      </c>
      <c r="M547" s="60">
        <f t="shared" ref="M547" si="180">IF(D547="BUY",(K547-F547)*(L547),(F547-K547)*(L547))</f>
        <v>6000</v>
      </c>
      <c r="N547" s="61">
        <f t="shared" ref="N547" si="181">M547/(L547)/F547%</f>
        <v>0.57670126874279126</v>
      </c>
    </row>
    <row r="548" spans="1:14">
      <c r="A548" s="59">
        <v>2</v>
      </c>
      <c r="B548" s="92">
        <v>43056</v>
      </c>
      <c r="C548" s="59" t="s">
        <v>201</v>
      </c>
      <c r="D548" s="59" t="s">
        <v>21</v>
      </c>
      <c r="E548" s="59" t="s">
        <v>77</v>
      </c>
      <c r="F548" s="59">
        <v>267.5</v>
      </c>
      <c r="G548" s="59">
        <v>264.5</v>
      </c>
      <c r="H548" s="59">
        <v>269</v>
      </c>
      <c r="I548" s="59">
        <v>270.5</v>
      </c>
      <c r="J548" s="59">
        <v>272</v>
      </c>
      <c r="K548" s="59">
        <v>269</v>
      </c>
      <c r="L548" s="59">
        <v>3000</v>
      </c>
      <c r="M548" s="60">
        <f t="shared" ref="M548" si="182">IF(D548="BUY",(K548-F548)*(L548),(F548-K548)*(L548))</f>
        <v>4500</v>
      </c>
      <c r="N548" s="61">
        <f t="shared" ref="N548" si="183">M548/(L548)/F548%</f>
        <v>0.56074766355140193</v>
      </c>
    </row>
    <row r="549" spans="1:14">
      <c r="A549" s="59">
        <v>3</v>
      </c>
      <c r="B549" s="92">
        <v>43048</v>
      </c>
      <c r="C549" s="59" t="s">
        <v>201</v>
      </c>
      <c r="D549" s="59" t="s">
        <v>21</v>
      </c>
      <c r="E549" s="59" t="s">
        <v>60</v>
      </c>
      <c r="F549" s="59">
        <v>240</v>
      </c>
      <c r="G549" s="59">
        <v>238</v>
      </c>
      <c r="H549" s="59">
        <v>241</v>
      </c>
      <c r="I549" s="59">
        <v>242</v>
      </c>
      <c r="J549" s="59">
        <v>243</v>
      </c>
      <c r="K549" s="59">
        <v>242</v>
      </c>
      <c r="L549" s="59">
        <v>4500</v>
      </c>
      <c r="M549" s="60">
        <f t="shared" ref="M549" si="184">IF(D549="BUY",(K549-F549)*(L549),(F549-K549)*(L549))</f>
        <v>9000</v>
      </c>
      <c r="N549" s="61">
        <f t="shared" ref="N549" si="185">M549/(L549)/F549%</f>
        <v>0.83333333333333337</v>
      </c>
    </row>
    <row r="550" spans="1:14">
      <c r="A550" s="59">
        <v>4</v>
      </c>
      <c r="B550" s="92">
        <v>43042</v>
      </c>
      <c r="C550" s="59" t="s">
        <v>201</v>
      </c>
      <c r="D550" s="59" t="s">
        <v>21</v>
      </c>
      <c r="E550" s="59" t="s">
        <v>115</v>
      </c>
      <c r="F550" s="59">
        <v>441</v>
      </c>
      <c r="G550" s="59">
        <v>436</v>
      </c>
      <c r="H550" s="59">
        <v>444</v>
      </c>
      <c r="I550" s="59">
        <v>447</v>
      </c>
      <c r="J550" s="59">
        <v>450</v>
      </c>
      <c r="K550" s="59">
        <v>450</v>
      </c>
      <c r="L550" s="59">
        <v>1500</v>
      </c>
      <c r="M550" s="60">
        <f t="shared" ref="M550" si="186">IF(D550="BUY",(K550-F550)*(L550),(F550-K550)*(L550))</f>
        <v>13500</v>
      </c>
      <c r="N550" s="61">
        <f t="shared" ref="N550" si="187">M550/(L550)/F550%</f>
        <v>2.0408163265306123</v>
      </c>
    </row>
    <row r="551" spans="1:14">
      <c r="A551" s="62" t="s">
        <v>24</v>
      </c>
      <c r="B551" s="63"/>
      <c r="C551" s="64"/>
      <c r="D551" s="65"/>
      <c r="E551" s="14"/>
      <c r="F551" s="14"/>
      <c r="G551" s="66"/>
      <c r="H551" s="14"/>
      <c r="I551" s="14"/>
      <c r="J551" s="14"/>
      <c r="K551" s="14"/>
      <c r="M551" s="67"/>
      <c r="N551" s="93"/>
    </row>
    <row r="552" spans="1:14">
      <c r="A552" s="62" t="s">
        <v>25</v>
      </c>
      <c r="B552" s="63"/>
      <c r="C552" s="64"/>
      <c r="D552" s="65"/>
      <c r="E552" s="14"/>
      <c r="F552" s="14"/>
      <c r="G552" s="66"/>
      <c r="H552" s="14"/>
      <c r="I552" s="14"/>
      <c r="J552" s="14"/>
      <c r="K552" s="14"/>
      <c r="M552" s="67"/>
      <c r="N552" s="67"/>
    </row>
    <row r="553" spans="1:14">
      <c r="A553" s="62" t="s">
        <v>25</v>
      </c>
      <c r="B553" s="63"/>
      <c r="C553" s="64"/>
      <c r="D553" s="65"/>
      <c r="E553" s="14"/>
      <c r="F553" s="14"/>
      <c r="G553" s="66"/>
      <c r="H553" s="14"/>
      <c r="I553" s="14"/>
      <c r="J553" s="14"/>
      <c r="K553" s="14"/>
    </row>
    <row r="554" spans="1:14" ht="13.5" thickBot="1">
      <c r="A554" s="64"/>
      <c r="B554" s="63"/>
      <c r="C554" s="14"/>
      <c r="D554" s="14"/>
      <c r="E554" s="14"/>
      <c r="F554" s="69"/>
      <c r="G554" s="70"/>
      <c r="H554" s="71" t="s">
        <v>26</v>
      </c>
      <c r="I554" s="71"/>
      <c r="J554" s="72"/>
      <c r="K554" s="72"/>
    </row>
    <row r="555" spans="1:14">
      <c r="A555" s="64"/>
      <c r="B555" s="63"/>
      <c r="C555" s="221" t="s">
        <v>27</v>
      </c>
      <c r="D555" s="222"/>
      <c r="E555" s="73">
        <v>4</v>
      </c>
      <c r="F555" s="74">
        <f>F556+F557+F558+F559+F560+F561</f>
        <v>100</v>
      </c>
      <c r="G555" s="14">
        <v>4</v>
      </c>
      <c r="H555" s="75">
        <f>G556/G555%</f>
        <v>100</v>
      </c>
      <c r="I555" s="75"/>
      <c r="J555" s="75"/>
      <c r="K555" s="76"/>
      <c r="M555" s="67"/>
      <c r="N555" s="67"/>
    </row>
    <row r="556" spans="1:14">
      <c r="A556" s="64"/>
      <c r="B556" s="63"/>
      <c r="C556" s="219" t="s">
        <v>28</v>
      </c>
      <c r="D556" s="220"/>
      <c r="E556" s="77">
        <v>4</v>
      </c>
      <c r="F556" s="78">
        <f>(E556/E555)*100</f>
        <v>100</v>
      </c>
      <c r="G556" s="14">
        <v>4</v>
      </c>
      <c r="H556" s="72"/>
      <c r="I556" s="72"/>
      <c r="J556" s="14"/>
      <c r="K556" s="72"/>
      <c r="L556" s="67"/>
      <c r="M556" s="14" t="s">
        <v>29</v>
      </c>
      <c r="N556" s="14"/>
    </row>
    <row r="557" spans="1:14">
      <c r="A557" s="79"/>
      <c r="B557" s="63"/>
      <c r="C557" s="219" t="s">
        <v>30</v>
      </c>
      <c r="D557" s="220"/>
      <c r="E557" s="77">
        <v>0</v>
      </c>
      <c r="F557" s="78">
        <f>(E557/E555)*100</f>
        <v>0</v>
      </c>
      <c r="G557" s="80"/>
      <c r="H557" s="14"/>
      <c r="I557" s="14"/>
      <c r="J557" s="14"/>
      <c r="K557" s="72"/>
      <c r="M557" s="64"/>
      <c r="N557" s="64"/>
    </row>
    <row r="558" spans="1:14">
      <c r="A558" s="79"/>
      <c r="B558" s="63"/>
      <c r="C558" s="219" t="s">
        <v>31</v>
      </c>
      <c r="D558" s="220"/>
      <c r="E558" s="77">
        <v>0</v>
      </c>
      <c r="F558" s="78">
        <f>(E558/E555)*100</f>
        <v>0</v>
      </c>
      <c r="G558" s="80"/>
      <c r="H558" s="14"/>
      <c r="I558" s="14"/>
      <c r="J558" s="14"/>
      <c r="K558" s="72"/>
    </row>
    <row r="559" spans="1:14">
      <c r="A559" s="79"/>
      <c r="B559" s="63"/>
      <c r="C559" s="219" t="s">
        <v>32</v>
      </c>
      <c r="D559" s="220"/>
      <c r="E559" s="77">
        <v>0</v>
      </c>
      <c r="F559" s="78">
        <f>(E559/E555)*100</f>
        <v>0</v>
      </c>
      <c r="G559" s="80"/>
      <c r="H559" s="14" t="s">
        <v>33</v>
      </c>
      <c r="I559" s="14"/>
      <c r="J559" s="72"/>
      <c r="K559" s="72"/>
    </row>
    <row r="560" spans="1:14">
      <c r="A560" s="79"/>
      <c r="B560" s="63"/>
      <c r="C560" s="219" t="s">
        <v>34</v>
      </c>
      <c r="D560" s="220"/>
      <c r="E560" s="77">
        <v>0</v>
      </c>
      <c r="F560" s="78">
        <f>(E560/E555)*100</f>
        <v>0</v>
      </c>
      <c r="G560" s="80"/>
      <c r="H560" s="14"/>
      <c r="I560" s="14"/>
      <c r="J560" s="72"/>
      <c r="K560" s="72"/>
    </row>
    <row r="561" spans="1:14" ht="13.5" thickBot="1">
      <c r="A561" s="79"/>
      <c r="B561" s="63"/>
      <c r="C561" s="223" t="s">
        <v>35</v>
      </c>
      <c r="D561" s="224"/>
      <c r="E561" s="81"/>
      <c r="F561" s="82">
        <f>(E561/E555)*100</f>
        <v>0</v>
      </c>
      <c r="G561" s="80"/>
      <c r="H561" s="14"/>
      <c r="I561" s="14"/>
      <c r="J561" s="76"/>
      <c r="K561" s="76"/>
      <c r="L561" s="67"/>
    </row>
    <row r="562" spans="1:14">
      <c r="A562" s="83" t="s">
        <v>36</v>
      </c>
      <c r="B562" s="63"/>
      <c r="C562" s="64"/>
      <c r="D562" s="64"/>
      <c r="E562" s="14"/>
      <c r="F562" s="14"/>
      <c r="G562" s="66"/>
      <c r="H562" s="84"/>
      <c r="I562" s="84"/>
      <c r="J562" s="84"/>
      <c r="K562" s="14"/>
      <c r="M562" s="85"/>
      <c r="N562" s="85"/>
    </row>
    <row r="563" spans="1:14">
      <c r="A563" s="65" t="s">
        <v>37</v>
      </c>
      <c r="B563" s="63"/>
      <c r="C563" s="86"/>
      <c r="D563" s="87"/>
      <c r="E563" s="64"/>
      <c r="F563" s="84"/>
      <c r="G563" s="66"/>
      <c r="H563" s="84"/>
      <c r="I563" s="84"/>
      <c r="J563" s="84"/>
      <c r="K563" s="14"/>
      <c r="M563" s="64"/>
      <c r="N563" s="64"/>
    </row>
    <row r="564" spans="1:14">
      <c r="A564" s="65" t="s">
        <v>38</v>
      </c>
      <c r="B564" s="63"/>
      <c r="C564" s="64"/>
      <c r="D564" s="87"/>
      <c r="E564" s="64"/>
      <c r="F564" s="84"/>
      <c r="G564" s="66"/>
      <c r="H564" s="72"/>
      <c r="I564" s="72"/>
      <c r="J564" s="72"/>
      <c r="K564" s="14"/>
    </row>
    <row r="565" spans="1:14">
      <c r="A565" s="65" t="s">
        <v>39</v>
      </c>
      <c r="B565" s="86"/>
      <c r="C565" s="64"/>
      <c r="D565" s="87"/>
      <c r="E565" s="64"/>
      <c r="F565" s="84"/>
      <c r="G565" s="70"/>
      <c r="H565" s="72"/>
      <c r="I565" s="72"/>
      <c r="J565" s="72"/>
      <c r="K565" s="14"/>
    </row>
    <row r="566" spans="1:14">
      <c r="A566" s="65" t="s">
        <v>40</v>
      </c>
      <c r="B566" s="79"/>
      <c r="C566" s="64"/>
      <c r="D566" s="88"/>
      <c r="E566" s="84"/>
      <c r="F566" s="84"/>
      <c r="G566" s="70"/>
      <c r="H566" s="72"/>
      <c r="I566" s="72"/>
      <c r="J566" s="72"/>
      <c r="K566" s="84"/>
    </row>
    <row r="567" spans="1:14" ht="13.5" thickBot="1"/>
    <row r="568" spans="1:14" ht="15.75" customHeight="1">
      <c r="A568" s="195" t="s">
        <v>0</v>
      </c>
      <c r="B568" s="196"/>
      <c r="C568" s="196"/>
      <c r="D568" s="196"/>
      <c r="E568" s="196"/>
      <c r="F568" s="196"/>
      <c r="G568" s="196"/>
      <c r="H568" s="196"/>
      <c r="I568" s="196"/>
      <c r="J568" s="196"/>
      <c r="K568" s="196"/>
      <c r="L568" s="196"/>
      <c r="M568" s="196"/>
      <c r="N568" s="197"/>
    </row>
    <row r="569" spans="1:14" ht="15.75" customHeight="1">
      <c r="A569" s="198"/>
      <c r="B569" s="199"/>
      <c r="C569" s="199"/>
      <c r="D569" s="199"/>
      <c r="E569" s="199"/>
      <c r="F569" s="199"/>
      <c r="G569" s="199"/>
      <c r="H569" s="199"/>
      <c r="I569" s="199"/>
      <c r="J569" s="199"/>
      <c r="K569" s="199"/>
      <c r="L569" s="199"/>
      <c r="M569" s="199"/>
      <c r="N569" s="200"/>
    </row>
    <row r="570" spans="1:14" ht="15" customHeight="1">
      <c r="A570" s="198"/>
      <c r="B570" s="199"/>
      <c r="C570" s="199"/>
      <c r="D570" s="199"/>
      <c r="E570" s="199"/>
      <c r="F570" s="199"/>
      <c r="G570" s="199"/>
      <c r="H570" s="199"/>
      <c r="I570" s="199"/>
      <c r="J570" s="199"/>
      <c r="K570" s="199"/>
      <c r="L570" s="199"/>
      <c r="M570" s="199"/>
      <c r="N570" s="200"/>
    </row>
    <row r="571" spans="1:14">
      <c r="A571" s="225" t="s">
        <v>1</v>
      </c>
      <c r="B571" s="226"/>
      <c r="C571" s="226"/>
      <c r="D571" s="226"/>
      <c r="E571" s="226"/>
      <c r="F571" s="226"/>
      <c r="G571" s="226"/>
      <c r="H571" s="226"/>
      <c r="I571" s="226"/>
      <c r="J571" s="226"/>
      <c r="K571" s="226"/>
      <c r="L571" s="226"/>
      <c r="M571" s="226"/>
      <c r="N571" s="227"/>
    </row>
    <row r="572" spans="1:14">
      <c r="A572" s="225" t="s">
        <v>2</v>
      </c>
      <c r="B572" s="226"/>
      <c r="C572" s="226"/>
      <c r="D572" s="226"/>
      <c r="E572" s="226"/>
      <c r="F572" s="226"/>
      <c r="G572" s="226"/>
      <c r="H572" s="226"/>
      <c r="I572" s="226"/>
      <c r="J572" s="226"/>
      <c r="K572" s="226"/>
      <c r="L572" s="226"/>
      <c r="M572" s="226"/>
      <c r="N572" s="227"/>
    </row>
    <row r="573" spans="1:14" ht="13.5" thickBot="1">
      <c r="A573" s="204" t="s">
        <v>3</v>
      </c>
      <c r="B573" s="205"/>
      <c r="C573" s="205"/>
      <c r="D573" s="205"/>
      <c r="E573" s="205"/>
      <c r="F573" s="205"/>
      <c r="G573" s="205"/>
      <c r="H573" s="205"/>
      <c r="I573" s="205"/>
      <c r="J573" s="205"/>
      <c r="K573" s="205"/>
      <c r="L573" s="205"/>
      <c r="M573" s="205"/>
      <c r="N573" s="206"/>
    </row>
    <row r="575" spans="1:14">
      <c r="A575" s="210" t="s">
        <v>274</v>
      </c>
      <c r="B575" s="211"/>
      <c r="C575" s="211"/>
      <c r="D575" s="211"/>
      <c r="E575" s="211"/>
      <c r="F575" s="211"/>
      <c r="G575" s="211"/>
      <c r="H575" s="211"/>
      <c r="I575" s="211"/>
      <c r="J575" s="211"/>
      <c r="K575" s="211"/>
      <c r="L575" s="211"/>
      <c r="M575" s="211"/>
      <c r="N575" s="212"/>
    </row>
    <row r="576" spans="1:14">
      <c r="A576" s="210" t="s">
        <v>5</v>
      </c>
      <c r="B576" s="211"/>
      <c r="C576" s="211"/>
      <c r="D576" s="211"/>
      <c r="E576" s="211"/>
      <c r="F576" s="211"/>
      <c r="G576" s="211"/>
      <c r="H576" s="211"/>
      <c r="I576" s="211"/>
      <c r="J576" s="211"/>
      <c r="K576" s="211"/>
      <c r="L576" s="211"/>
      <c r="M576" s="211"/>
      <c r="N576" s="212"/>
    </row>
    <row r="577" spans="1:14" ht="15" customHeight="1">
      <c r="A577" s="213" t="s">
        <v>6</v>
      </c>
      <c r="B577" s="215" t="s">
        <v>7</v>
      </c>
      <c r="C577" s="215" t="s">
        <v>8</v>
      </c>
      <c r="D577" s="213" t="s">
        <v>9</v>
      </c>
      <c r="E577" s="213" t="s">
        <v>10</v>
      </c>
      <c r="F577" s="215" t="s">
        <v>11</v>
      </c>
      <c r="G577" s="215" t="s">
        <v>12</v>
      </c>
      <c r="H577" s="215" t="s">
        <v>13</v>
      </c>
      <c r="I577" s="215" t="s">
        <v>14</v>
      </c>
      <c r="J577" s="215" t="s">
        <v>15</v>
      </c>
      <c r="K577" s="217" t="s">
        <v>16</v>
      </c>
      <c r="L577" s="215" t="s">
        <v>17</v>
      </c>
      <c r="M577" s="215" t="s">
        <v>18</v>
      </c>
      <c r="N577" s="215" t="s">
        <v>19</v>
      </c>
    </row>
    <row r="578" spans="1:14" ht="15" customHeight="1">
      <c r="A578" s="214"/>
      <c r="B578" s="216"/>
      <c r="C578" s="216"/>
      <c r="D578" s="214"/>
      <c r="E578" s="214"/>
      <c r="F578" s="216"/>
      <c r="G578" s="216"/>
      <c r="H578" s="216"/>
      <c r="I578" s="216"/>
      <c r="J578" s="216"/>
      <c r="K578" s="218"/>
      <c r="L578" s="216"/>
      <c r="M578" s="216"/>
      <c r="N578" s="216"/>
    </row>
    <row r="579" spans="1:14">
      <c r="A579" s="59">
        <v>1</v>
      </c>
      <c r="B579" s="92">
        <v>43038</v>
      </c>
      <c r="C579" s="59" t="s">
        <v>201</v>
      </c>
      <c r="D579" s="59" t="s">
        <v>21</v>
      </c>
      <c r="E579" s="59" t="s">
        <v>96</v>
      </c>
      <c r="F579" s="59">
        <v>650</v>
      </c>
      <c r="G579" s="59">
        <v>644</v>
      </c>
      <c r="H579" s="59">
        <v>653</v>
      </c>
      <c r="I579" s="59">
        <v>656</v>
      </c>
      <c r="J579" s="59">
        <v>659</v>
      </c>
      <c r="K579" s="59">
        <v>653</v>
      </c>
      <c r="L579" s="59">
        <v>1500</v>
      </c>
      <c r="M579" s="60">
        <f t="shared" ref="M579" si="188">IF(D579="BUY",(K579-F579)*(L579),(F579-K579)*(L579))</f>
        <v>4500</v>
      </c>
      <c r="N579" s="61">
        <f t="shared" ref="N579" si="189">M579/(L579)/F579%</f>
        <v>0.46153846153846156</v>
      </c>
    </row>
    <row r="580" spans="1:14">
      <c r="A580" s="59">
        <v>2</v>
      </c>
      <c r="B580" s="92">
        <v>43033</v>
      </c>
      <c r="C580" s="59" t="s">
        <v>201</v>
      </c>
      <c r="D580" s="59" t="s">
        <v>21</v>
      </c>
      <c r="E580" s="59" t="s">
        <v>52</v>
      </c>
      <c r="F580" s="59">
        <v>324</v>
      </c>
      <c r="G580" s="59">
        <v>321</v>
      </c>
      <c r="H580" s="59">
        <v>325.5</v>
      </c>
      <c r="I580" s="59">
        <v>327</v>
      </c>
      <c r="J580" s="59">
        <v>328.5</v>
      </c>
      <c r="K580" s="59">
        <v>327</v>
      </c>
      <c r="L580" s="59">
        <v>3000</v>
      </c>
      <c r="M580" s="60">
        <f t="shared" ref="M580" si="190">IF(D580="BUY",(K580-F580)*(L580),(F580-K580)*(L580))</f>
        <v>9000</v>
      </c>
      <c r="N580" s="61">
        <f t="shared" ref="N580" si="191">M580/(L580)/F580%</f>
        <v>0.92592592592592582</v>
      </c>
    </row>
    <row r="581" spans="1:14">
      <c r="A581" s="59">
        <v>3</v>
      </c>
      <c r="B581" s="92">
        <v>43024</v>
      </c>
      <c r="C581" s="59" t="s">
        <v>201</v>
      </c>
      <c r="D581" s="59" t="s">
        <v>21</v>
      </c>
      <c r="E581" s="59" t="s">
        <v>115</v>
      </c>
      <c r="F581" s="59">
        <v>436</v>
      </c>
      <c r="G581" s="59">
        <v>431</v>
      </c>
      <c r="H581" s="59">
        <v>438.5</v>
      </c>
      <c r="I581" s="59">
        <v>440</v>
      </c>
      <c r="J581" s="59">
        <v>442.5</v>
      </c>
      <c r="K581" s="59">
        <v>440</v>
      </c>
      <c r="L581" s="59">
        <v>1500</v>
      </c>
      <c r="M581" s="60">
        <f t="shared" ref="M581" si="192">IF(D581="BUY",(K581-F581)*(L581),(F581-K581)*(L581))</f>
        <v>6000</v>
      </c>
      <c r="N581" s="61">
        <f t="shared" ref="N581" si="193">M581/(L581)/F581%</f>
        <v>0.9174311926605504</v>
      </c>
    </row>
    <row r="582" spans="1:14">
      <c r="A582" s="59">
        <v>4</v>
      </c>
      <c r="B582" s="92">
        <v>43018</v>
      </c>
      <c r="C582" s="59" t="s">
        <v>201</v>
      </c>
      <c r="D582" s="59" t="s">
        <v>21</v>
      </c>
      <c r="E582" s="59" t="s">
        <v>277</v>
      </c>
      <c r="F582" s="59">
        <v>278.5</v>
      </c>
      <c r="G582" s="59">
        <v>274</v>
      </c>
      <c r="H582" s="59">
        <v>281</v>
      </c>
      <c r="I582" s="59">
        <v>283.5</v>
      </c>
      <c r="J582" s="59">
        <v>286</v>
      </c>
      <c r="K582" s="59">
        <v>281</v>
      </c>
      <c r="L582" s="59">
        <v>3000</v>
      </c>
      <c r="M582" s="60">
        <f>IF(D582="BUY",(K582-F582)*(L582),(F582-K582)*(L582))</f>
        <v>7500</v>
      </c>
      <c r="N582" s="61">
        <f t="shared" ref="N582" si="194">M582/(L582)/F582%</f>
        <v>0.89766606822262118</v>
      </c>
    </row>
    <row r="583" spans="1:14">
      <c r="A583" s="59">
        <v>5</v>
      </c>
      <c r="B583" s="92">
        <v>43013</v>
      </c>
      <c r="C583" s="59" t="s">
        <v>201</v>
      </c>
      <c r="D583" s="59" t="s">
        <v>21</v>
      </c>
      <c r="E583" s="59" t="s">
        <v>193</v>
      </c>
      <c r="F583" s="59">
        <v>273</v>
      </c>
      <c r="G583" s="59">
        <v>268</v>
      </c>
      <c r="H583" s="59">
        <v>276</v>
      </c>
      <c r="I583" s="59">
        <v>279</v>
      </c>
      <c r="J583" s="59">
        <v>282</v>
      </c>
      <c r="K583" s="59">
        <v>276</v>
      </c>
      <c r="L583" s="59">
        <v>1700</v>
      </c>
      <c r="M583" s="60">
        <f>IF(D583="BUY",(K583-F583)*(L583),(F583-K583)*(L583))</f>
        <v>5100</v>
      </c>
      <c r="N583" s="61">
        <f t="shared" ref="N583" si="195">M583/(L583)/F583%</f>
        <v>1.098901098901099</v>
      </c>
    </row>
    <row r="584" spans="1:14">
      <c r="A584" s="59">
        <v>6</v>
      </c>
      <c r="B584" s="92">
        <v>43011</v>
      </c>
      <c r="C584" s="59" t="s">
        <v>201</v>
      </c>
      <c r="D584" s="59" t="s">
        <v>21</v>
      </c>
      <c r="E584" s="59" t="s">
        <v>270</v>
      </c>
      <c r="F584" s="59">
        <v>355</v>
      </c>
      <c r="G584" s="59">
        <v>351</v>
      </c>
      <c r="H584" s="59">
        <v>357</v>
      </c>
      <c r="I584" s="59">
        <v>359</v>
      </c>
      <c r="J584" s="59">
        <v>361</v>
      </c>
      <c r="K584" s="59">
        <v>357</v>
      </c>
      <c r="L584" s="59">
        <v>2266</v>
      </c>
      <c r="M584" s="60">
        <f>IF(D584="BUY",(K584-F584)*(L584),(F584-K584)*(L584))</f>
        <v>4532</v>
      </c>
      <c r="N584" s="61">
        <f t="shared" ref="N584" si="196">M584/(L584)/F584%</f>
        <v>0.56338028169014087</v>
      </c>
    </row>
    <row r="586" spans="1:14">
      <c r="A586" s="62" t="s">
        <v>24</v>
      </c>
      <c r="B586" s="63"/>
      <c r="C586" s="64"/>
      <c r="D586" s="65"/>
      <c r="E586" s="14"/>
      <c r="F586" s="14"/>
      <c r="G586" s="66"/>
      <c r="H586" s="14"/>
      <c r="I586" s="14"/>
      <c r="J586" s="14"/>
      <c r="K586" s="14"/>
      <c r="M586" s="67"/>
      <c r="N586" s="93"/>
    </row>
    <row r="587" spans="1:14">
      <c r="A587" s="62" t="s">
        <v>25</v>
      </c>
      <c r="B587" s="63"/>
      <c r="C587" s="64"/>
      <c r="D587" s="65"/>
      <c r="E587" s="14"/>
      <c r="F587" s="14"/>
      <c r="G587" s="66"/>
      <c r="H587" s="14"/>
      <c r="I587" s="14"/>
      <c r="J587" s="14"/>
      <c r="K587" s="14"/>
      <c r="M587" s="67"/>
      <c r="N587" s="67"/>
    </row>
    <row r="588" spans="1:14">
      <c r="A588" s="62" t="s">
        <v>25</v>
      </c>
      <c r="B588" s="63"/>
      <c r="C588" s="64"/>
      <c r="D588" s="65"/>
      <c r="E588" s="14"/>
      <c r="F588" s="14"/>
      <c r="G588" s="66"/>
      <c r="H588" s="14"/>
      <c r="I588" s="14"/>
      <c r="J588" s="14"/>
      <c r="K588" s="14"/>
    </row>
    <row r="589" spans="1:14" ht="13.5" thickBot="1">
      <c r="A589" s="64"/>
      <c r="B589" s="63"/>
      <c r="C589" s="14"/>
      <c r="D589" s="14"/>
      <c r="E589" s="14"/>
      <c r="F589" s="69"/>
      <c r="G589" s="70"/>
      <c r="H589" s="71" t="s">
        <v>26</v>
      </c>
      <c r="I589" s="71"/>
      <c r="J589" s="72"/>
      <c r="K589" s="72"/>
    </row>
    <row r="590" spans="1:14">
      <c r="A590" s="64"/>
      <c r="B590" s="63"/>
      <c r="C590" s="221" t="s">
        <v>27</v>
      </c>
      <c r="D590" s="222"/>
      <c r="E590" s="73">
        <v>6</v>
      </c>
      <c r="F590" s="74">
        <f>F591+F592+F593+F594+F595+F596</f>
        <v>100</v>
      </c>
      <c r="G590" s="14">
        <v>6</v>
      </c>
      <c r="H590" s="75">
        <f>G591/G590%</f>
        <v>100</v>
      </c>
      <c r="I590" s="75"/>
      <c r="J590" s="75"/>
      <c r="K590" s="76"/>
      <c r="M590" s="67"/>
      <c r="N590" s="67"/>
    </row>
    <row r="591" spans="1:14">
      <c r="A591" s="64"/>
      <c r="B591" s="63"/>
      <c r="C591" s="219" t="s">
        <v>28</v>
      </c>
      <c r="D591" s="220"/>
      <c r="E591" s="77">
        <v>6</v>
      </c>
      <c r="F591" s="78">
        <f>(E591/E590)*100</f>
        <v>100</v>
      </c>
      <c r="G591" s="14">
        <v>6</v>
      </c>
      <c r="H591" s="72"/>
      <c r="I591" s="72"/>
      <c r="J591" s="14"/>
      <c r="K591" s="72"/>
      <c r="L591" s="67"/>
      <c r="M591" s="14" t="s">
        <v>29</v>
      </c>
      <c r="N591" s="14"/>
    </row>
    <row r="592" spans="1:14">
      <c r="A592" s="79"/>
      <c r="B592" s="63"/>
      <c r="C592" s="219" t="s">
        <v>30</v>
      </c>
      <c r="D592" s="220"/>
      <c r="E592" s="77">
        <v>0</v>
      </c>
      <c r="F592" s="78">
        <f>(E592/E590)*100</f>
        <v>0</v>
      </c>
      <c r="G592" s="80"/>
      <c r="H592" s="14"/>
      <c r="I592" s="14"/>
      <c r="J592" s="14"/>
      <c r="K592" s="72"/>
      <c r="M592" s="64"/>
      <c r="N592" s="64"/>
    </row>
    <row r="593" spans="1:14">
      <c r="A593" s="79"/>
      <c r="B593" s="63"/>
      <c r="C593" s="219" t="s">
        <v>31</v>
      </c>
      <c r="D593" s="220"/>
      <c r="E593" s="77">
        <v>0</v>
      </c>
      <c r="F593" s="78">
        <f>(E593/E590)*100</f>
        <v>0</v>
      </c>
      <c r="G593" s="80"/>
      <c r="H593" s="14"/>
      <c r="I593" s="14"/>
      <c r="J593" s="14"/>
      <c r="K593" s="72"/>
    </row>
    <row r="594" spans="1:14">
      <c r="A594" s="79"/>
      <c r="B594" s="63"/>
      <c r="C594" s="219" t="s">
        <v>32</v>
      </c>
      <c r="D594" s="220"/>
      <c r="E594" s="77">
        <v>0</v>
      </c>
      <c r="F594" s="78">
        <f>(E594/E590)*100</f>
        <v>0</v>
      </c>
      <c r="G594" s="80"/>
      <c r="H594" s="14" t="s">
        <v>33</v>
      </c>
      <c r="I594" s="14"/>
      <c r="J594" s="72"/>
      <c r="K594" s="72"/>
    </row>
    <row r="595" spans="1:14">
      <c r="A595" s="79"/>
      <c r="B595" s="63"/>
      <c r="C595" s="219" t="s">
        <v>34</v>
      </c>
      <c r="D595" s="220"/>
      <c r="E595" s="77">
        <v>0</v>
      </c>
      <c r="F595" s="78">
        <f>(E595/E590)*100</f>
        <v>0</v>
      </c>
      <c r="G595" s="80"/>
      <c r="H595" s="14"/>
      <c r="I595" s="14"/>
      <c r="J595" s="72"/>
      <c r="K595" s="72"/>
    </row>
    <row r="596" spans="1:14" ht="13.5" thickBot="1">
      <c r="A596" s="79"/>
      <c r="B596" s="63"/>
      <c r="C596" s="223" t="s">
        <v>35</v>
      </c>
      <c r="D596" s="224"/>
      <c r="E596" s="81"/>
      <c r="F596" s="82">
        <f>(E596/E590)*100</f>
        <v>0</v>
      </c>
      <c r="G596" s="80"/>
      <c r="H596" s="14"/>
      <c r="I596" s="14"/>
      <c r="J596" s="76"/>
      <c r="K596" s="76"/>
      <c r="L596" s="67"/>
    </row>
    <row r="597" spans="1:14">
      <c r="A597" s="83" t="s">
        <v>36</v>
      </c>
      <c r="B597" s="63"/>
      <c r="C597" s="64"/>
      <c r="D597" s="64"/>
      <c r="E597" s="14"/>
      <c r="F597" s="14"/>
      <c r="G597" s="66"/>
      <c r="H597" s="84"/>
      <c r="I597" s="84"/>
      <c r="J597" s="84"/>
      <c r="K597" s="14"/>
      <c r="M597" s="85"/>
      <c r="N597" s="85"/>
    </row>
    <row r="598" spans="1:14">
      <c r="A598" s="65" t="s">
        <v>37</v>
      </c>
      <c r="B598" s="63"/>
      <c r="C598" s="86"/>
      <c r="D598" s="87"/>
      <c r="E598" s="64"/>
      <c r="F598" s="84"/>
      <c r="G598" s="66"/>
      <c r="H598" s="84"/>
      <c r="I598" s="84"/>
      <c r="J598" s="84"/>
      <c r="K598" s="14"/>
      <c r="M598" s="64"/>
      <c r="N598" s="64"/>
    </row>
    <row r="599" spans="1:14">
      <c r="A599" s="65" t="s">
        <v>38</v>
      </c>
      <c r="B599" s="63"/>
      <c r="C599" s="64"/>
      <c r="D599" s="87"/>
      <c r="E599" s="64"/>
      <c r="F599" s="84"/>
      <c r="G599" s="66"/>
      <c r="H599" s="72"/>
      <c r="I599" s="72"/>
      <c r="J599" s="72"/>
      <c r="K599" s="14"/>
    </row>
    <row r="600" spans="1:14">
      <c r="A600" s="65" t="s">
        <v>39</v>
      </c>
      <c r="B600" s="86"/>
      <c r="C600" s="64"/>
      <c r="D600" s="87"/>
      <c r="E600" s="64"/>
      <c r="F600" s="84"/>
      <c r="G600" s="70"/>
      <c r="H600" s="72"/>
      <c r="I600" s="72"/>
      <c r="J600" s="72"/>
      <c r="K600" s="14"/>
    </row>
    <row r="601" spans="1:14">
      <c r="A601" s="65" t="s">
        <v>40</v>
      </c>
      <c r="B601" s="79"/>
      <c r="C601" s="64"/>
      <c r="D601" s="88"/>
      <c r="E601" s="84"/>
      <c r="F601" s="84"/>
      <c r="G601" s="70"/>
      <c r="H601" s="72"/>
      <c r="I601" s="72"/>
      <c r="J601" s="72"/>
      <c r="K601" s="84"/>
    </row>
    <row r="602" spans="1:14" ht="15.75" customHeight="1" thickBot="1"/>
    <row r="603" spans="1:14" ht="15.75" customHeight="1">
      <c r="A603" s="195" t="s">
        <v>0</v>
      </c>
      <c r="B603" s="196"/>
      <c r="C603" s="196"/>
      <c r="D603" s="196"/>
      <c r="E603" s="196"/>
      <c r="F603" s="196"/>
      <c r="G603" s="196"/>
      <c r="H603" s="196"/>
      <c r="I603" s="196"/>
      <c r="J603" s="196"/>
      <c r="K603" s="196"/>
      <c r="L603" s="196"/>
      <c r="M603" s="196"/>
      <c r="N603" s="197"/>
    </row>
    <row r="604" spans="1:14" ht="15.75" customHeight="1">
      <c r="A604" s="198"/>
      <c r="B604" s="199"/>
      <c r="C604" s="199"/>
      <c r="D604" s="199"/>
      <c r="E604" s="199"/>
      <c r="F604" s="199"/>
      <c r="G604" s="199"/>
      <c r="H604" s="199"/>
      <c r="I604" s="199"/>
      <c r="J604" s="199"/>
      <c r="K604" s="199"/>
      <c r="L604" s="199"/>
      <c r="M604" s="199"/>
      <c r="N604" s="200"/>
    </row>
    <row r="605" spans="1:14" ht="15.75" customHeight="1">
      <c r="A605" s="198"/>
      <c r="B605" s="199"/>
      <c r="C605" s="199"/>
      <c r="D605" s="199"/>
      <c r="E605" s="199"/>
      <c r="F605" s="199"/>
      <c r="G605" s="199"/>
      <c r="H605" s="199"/>
      <c r="I605" s="199"/>
      <c r="J605" s="199"/>
      <c r="K605" s="199"/>
      <c r="L605" s="199"/>
      <c r="M605" s="199"/>
      <c r="N605" s="200"/>
    </row>
    <row r="606" spans="1:14" ht="15.75" customHeight="1">
      <c r="A606" s="225" t="s">
        <v>1</v>
      </c>
      <c r="B606" s="226"/>
      <c r="C606" s="226"/>
      <c r="D606" s="226"/>
      <c r="E606" s="226"/>
      <c r="F606" s="226"/>
      <c r="G606" s="226"/>
      <c r="H606" s="226"/>
      <c r="I606" s="226"/>
      <c r="J606" s="226"/>
      <c r="K606" s="226"/>
      <c r="L606" s="226"/>
      <c r="M606" s="226"/>
      <c r="N606" s="227"/>
    </row>
    <row r="607" spans="1:14" ht="15.75" customHeight="1">
      <c r="A607" s="225" t="s">
        <v>2</v>
      </c>
      <c r="B607" s="226"/>
      <c r="C607" s="226"/>
      <c r="D607" s="226"/>
      <c r="E607" s="226"/>
      <c r="F607" s="226"/>
      <c r="G607" s="226"/>
      <c r="H607" s="226"/>
      <c r="I607" s="226"/>
      <c r="J607" s="226"/>
      <c r="K607" s="226"/>
      <c r="L607" s="226"/>
      <c r="M607" s="226"/>
      <c r="N607" s="227"/>
    </row>
    <row r="608" spans="1:14" ht="15.75" customHeight="1" thickBot="1">
      <c r="A608" s="204" t="s">
        <v>3</v>
      </c>
      <c r="B608" s="205"/>
      <c r="C608" s="205"/>
      <c r="D608" s="205"/>
      <c r="E608" s="205"/>
      <c r="F608" s="205"/>
      <c r="G608" s="205"/>
      <c r="H608" s="205"/>
      <c r="I608" s="205"/>
      <c r="J608" s="205"/>
      <c r="K608" s="205"/>
      <c r="L608" s="205"/>
      <c r="M608" s="205"/>
      <c r="N608" s="206"/>
    </row>
    <row r="609" spans="1:14" ht="15.75" customHeight="1"/>
    <row r="610" spans="1:14" ht="15.75" customHeight="1">
      <c r="A610" s="210" t="s">
        <v>250</v>
      </c>
      <c r="B610" s="211"/>
      <c r="C610" s="211"/>
      <c r="D610" s="211"/>
      <c r="E610" s="211"/>
      <c r="F610" s="211"/>
      <c r="G610" s="211"/>
      <c r="H610" s="211"/>
      <c r="I610" s="211"/>
      <c r="J610" s="211"/>
      <c r="K610" s="211"/>
      <c r="L610" s="211"/>
      <c r="M610" s="211"/>
      <c r="N610" s="212"/>
    </row>
    <row r="611" spans="1:14" ht="15.75" customHeight="1">
      <c r="A611" s="210" t="s">
        <v>5</v>
      </c>
      <c r="B611" s="211"/>
      <c r="C611" s="211"/>
      <c r="D611" s="211"/>
      <c r="E611" s="211"/>
      <c r="F611" s="211"/>
      <c r="G611" s="211"/>
      <c r="H611" s="211"/>
      <c r="I611" s="211"/>
      <c r="J611" s="211"/>
      <c r="K611" s="211"/>
      <c r="L611" s="211"/>
      <c r="M611" s="211"/>
      <c r="N611" s="212"/>
    </row>
    <row r="612" spans="1:14" ht="15.75" customHeight="1">
      <c r="A612" s="213" t="s">
        <v>6</v>
      </c>
      <c r="B612" s="215" t="s">
        <v>7</v>
      </c>
      <c r="C612" s="215" t="s">
        <v>8</v>
      </c>
      <c r="D612" s="213" t="s">
        <v>9</v>
      </c>
      <c r="E612" s="213" t="s">
        <v>10</v>
      </c>
      <c r="F612" s="215" t="s">
        <v>11</v>
      </c>
      <c r="G612" s="215" t="s">
        <v>12</v>
      </c>
      <c r="H612" s="215" t="s">
        <v>13</v>
      </c>
      <c r="I612" s="215" t="s">
        <v>14</v>
      </c>
      <c r="J612" s="215" t="s">
        <v>15</v>
      </c>
      <c r="K612" s="217" t="s">
        <v>16</v>
      </c>
      <c r="L612" s="215" t="s">
        <v>17</v>
      </c>
      <c r="M612" s="215" t="s">
        <v>18</v>
      </c>
      <c r="N612" s="215" t="s">
        <v>19</v>
      </c>
    </row>
    <row r="613" spans="1:14" ht="15.75" customHeight="1">
      <c r="A613" s="214"/>
      <c r="B613" s="216"/>
      <c r="C613" s="216"/>
      <c r="D613" s="214"/>
      <c r="E613" s="214"/>
      <c r="F613" s="216"/>
      <c r="G613" s="216"/>
      <c r="H613" s="216"/>
      <c r="I613" s="216"/>
      <c r="J613" s="216"/>
      <c r="K613" s="218"/>
      <c r="L613" s="216"/>
      <c r="M613" s="216"/>
      <c r="N613" s="216"/>
    </row>
    <row r="614" spans="1:14">
      <c r="A614" s="59">
        <v>1</v>
      </c>
      <c r="B614" s="92">
        <v>43004</v>
      </c>
      <c r="C614" s="59" t="s">
        <v>201</v>
      </c>
      <c r="D614" s="59" t="s">
        <v>21</v>
      </c>
      <c r="E614" s="59" t="s">
        <v>120</v>
      </c>
      <c r="F614" s="59">
        <v>283</v>
      </c>
      <c r="G614" s="59">
        <v>280</v>
      </c>
      <c r="H614" s="59">
        <v>284.5</v>
      </c>
      <c r="I614" s="59">
        <v>286</v>
      </c>
      <c r="J614" s="59">
        <v>287.5</v>
      </c>
      <c r="K614" s="59">
        <v>280</v>
      </c>
      <c r="L614" s="59">
        <v>2750</v>
      </c>
      <c r="M614" s="60">
        <f t="shared" ref="M614:M615" si="197">IF(D614="BUY",(K614-F614)*(L614),(F614-K614)*(L614))</f>
        <v>-8250</v>
      </c>
      <c r="N614" s="61">
        <f t="shared" ref="N614:N615" si="198">M614/(L614)/F614%</f>
        <v>-1.0600706713780919</v>
      </c>
    </row>
    <row r="615" spans="1:14">
      <c r="A615" s="59">
        <v>2</v>
      </c>
      <c r="B615" s="92">
        <v>42998</v>
      </c>
      <c r="C615" s="59" t="s">
        <v>201</v>
      </c>
      <c r="D615" s="59" t="s">
        <v>21</v>
      </c>
      <c r="E615" s="59" t="s">
        <v>266</v>
      </c>
      <c r="F615" s="59">
        <v>932</v>
      </c>
      <c r="G615" s="59">
        <v>924</v>
      </c>
      <c r="H615" s="59">
        <v>936</v>
      </c>
      <c r="I615" s="59">
        <v>941</v>
      </c>
      <c r="J615" s="59">
        <v>946</v>
      </c>
      <c r="K615" s="59">
        <v>946</v>
      </c>
      <c r="L615" s="59">
        <v>800</v>
      </c>
      <c r="M615" s="60">
        <f t="shared" si="197"/>
        <v>11200</v>
      </c>
      <c r="N615" s="61">
        <f t="shared" si="198"/>
        <v>1.502145922746781</v>
      </c>
    </row>
    <row r="616" spans="1:14">
      <c r="A616" s="59">
        <v>3</v>
      </c>
      <c r="B616" s="92">
        <v>42997</v>
      </c>
      <c r="C616" s="59" t="s">
        <v>201</v>
      </c>
      <c r="D616" s="59" t="s">
        <v>21</v>
      </c>
      <c r="E616" s="59" t="s">
        <v>198</v>
      </c>
      <c r="F616" s="59">
        <v>420</v>
      </c>
      <c r="G616" s="59">
        <v>417</v>
      </c>
      <c r="H616" s="59">
        <v>422</v>
      </c>
      <c r="I616" s="59">
        <v>424</v>
      </c>
      <c r="J616" s="59">
        <v>426</v>
      </c>
      <c r="K616" s="59">
        <v>426</v>
      </c>
      <c r="L616" s="59">
        <v>2000</v>
      </c>
      <c r="M616" s="60">
        <f>IF(D616="BUY",(K616-F616)*(L616),(F616-K616)*(L616))</f>
        <v>12000</v>
      </c>
      <c r="N616" s="61">
        <f>M616/(L616)/F616%</f>
        <v>1.4285714285714286</v>
      </c>
    </row>
    <row r="617" spans="1:14">
      <c r="A617" s="59">
        <v>4</v>
      </c>
      <c r="B617" s="92">
        <v>42996</v>
      </c>
      <c r="C617" s="59" t="s">
        <v>201</v>
      </c>
      <c r="D617" s="59" t="s">
        <v>21</v>
      </c>
      <c r="E617" s="59" t="s">
        <v>62</v>
      </c>
      <c r="F617" s="59">
        <v>841</v>
      </c>
      <c r="G617" s="59">
        <v>833</v>
      </c>
      <c r="H617" s="59">
        <v>846</v>
      </c>
      <c r="I617" s="59">
        <v>851</v>
      </c>
      <c r="J617" s="59">
        <v>856</v>
      </c>
      <c r="K617" s="59">
        <v>856</v>
      </c>
      <c r="L617" s="59">
        <v>800</v>
      </c>
      <c r="M617" s="60">
        <f t="shared" ref="M617" si="199">IF(D617="BUY",(K617-F617)*(L617),(F617-K617)*(L617))</f>
        <v>12000</v>
      </c>
      <c r="N617" s="61">
        <f t="shared" ref="N617" si="200">M617/(L617)/F617%</f>
        <v>1.78359096313912</v>
      </c>
    </row>
    <row r="618" spans="1:14">
      <c r="A618" s="59">
        <v>5</v>
      </c>
      <c r="B618" s="92">
        <v>42992</v>
      </c>
      <c r="C618" s="59" t="s">
        <v>201</v>
      </c>
      <c r="D618" s="59" t="s">
        <v>21</v>
      </c>
      <c r="E618" s="59" t="s">
        <v>49</v>
      </c>
      <c r="F618" s="59">
        <v>1837</v>
      </c>
      <c r="G618" s="59">
        <v>1822</v>
      </c>
      <c r="H618" s="59">
        <v>1845</v>
      </c>
      <c r="I618" s="59">
        <v>1853</v>
      </c>
      <c r="J618" s="59">
        <v>1861</v>
      </c>
      <c r="K618" s="59">
        <v>1853</v>
      </c>
      <c r="L618" s="59">
        <v>500</v>
      </c>
      <c r="M618" s="60">
        <f t="shared" ref="M618" si="201">IF(D618="BUY",(K618-F618)*(L618),(F618-K618)*(L618))</f>
        <v>8000</v>
      </c>
      <c r="N618" s="61">
        <f t="shared" ref="N618" si="202">M618/(L618)/F618%</f>
        <v>0.87098530212302661</v>
      </c>
    </row>
    <row r="619" spans="1:14">
      <c r="A619" s="59">
        <v>6</v>
      </c>
      <c r="B619" s="92">
        <v>42990</v>
      </c>
      <c r="C619" s="59" t="s">
        <v>201</v>
      </c>
      <c r="D619" s="59" t="s">
        <v>21</v>
      </c>
      <c r="E619" s="59" t="s">
        <v>23</v>
      </c>
      <c r="F619" s="59">
        <v>660</v>
      </c>
      <c r="G619" s="59">
        <v>654</v>
      </c>
      <c r="H619" s="59">
        <v>663</v>
      </c>
      <c r="I619" s="59">
        <v>666</v>
      </c>
      <c r="J619" s="59">
        <v>669</v>
      </c>
      <c r="K619" s="59">
        <v>666</v>
      </c>
      <c r="L619" s="59">
        <v>2000</v>
      </c>
      <c r="M619" s="60">
        <f t="shared" ref="M619" si="203">IF(D619="BUY",(K619-F619)*(L619),(F619-K619)*(L619))</f>
        <v>12000</v>
      </c>
      <c r="N619" s="61">
        <f t="shared" ref="N619" si="204">M619/(L619)/F619%</f>
        <v>0.90909090909090917</v>
      </c>
    </row>
    <row r="620" spans="1:14">
      <c r="A620" s="59">
        <v>7</v>
      </c>
      <c r="B620" s="92">
        <v>42982</v>
      </c>
      <c r="C620" s="59" t="s">
        <v>201</v>
      </c>
      <c r="D620" s="59" t="s">
        <v>21</v>
      </c>
      <c r="E620" s="59" t="s">
        <v>253</v>
      </c>
      <c r="F620" s="59">
        <v>807</v>
      </c>
      <c r="G620" s="59">
        <v>799</v>
      </c>
      <c r="H620" s="59">
        <v>813</v>
      </c>
      <c r="I620" s="59">
        <v>817</v>
      </c>
      <c r="J620" s="59">
        <v>820</v>
      </c>
      <c r="K620" s="59">
        <v>813</v>
      </c>
      <c r="L620" s="59">
        <v>1000</v>
      </c>
      <c r="M620" s="60">
        <f t="shared" ref="M620" si="205">IF(D620="BUY",(K620-F620)*(L620),(F620-K620)*(L620))</f>
        <v>6000</v>
      </c>
      <c r="N620" s="61">
        <f t="shared" ref="N620" si="206">M620/(L620)/F620%</f>
        <v>0.74349442379182151</v>
      </c>
    </row>
    <row r="621" spans="1:14" ht="15.75" customHeight="1">
      <c r="A621" s="94"/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</row>
    <row r="622" spans="1:14" ht="15.75" customHeight="1">
      <c r="A622" s="62" t="s">
        <v>24</v>
      </c>
      <c r="B622" s="63"/>
      <c r="C622" s="64"/>
      <c r="D622" s="65"/>
      <c r="E622" s="14"/>
      <c r="F622" s="14"/>
      <c r="G622" s="66"/>
      <c r="H622" s="14"/>
      <c r="I622" s="14"/>
      <c r="J622" s="14"/>
      <c r="K622" s="14"/>
      <c r="M622" s="67"/>
      <c r="N622" s="93"/>
    </row>
    <row r="623" spans="1:14" ht="15.75" customHeight="1">
      <c r="A623" s="62" t="s">
        <v>25</v>
      </c>
      <c r="B623" s="63"/>
      <c r="C623" s="64"/>
      <c r="D623" s="65"/>
      <c r="E623" s="14"/>
      <c r="F623" s="14"/>
      <c r="G623" s="66"/>
      <c r="H623" s="14"/>
      <c r="I623" s="14"/>
      <c r="J623" s="14"/>
      <c r="K623" s="14"/>
      <c r="M623" s="67"/>
      <c r="N623" s="67"/>
    </row>
    <row r="624" spans="1:14" ht="15.75" customHeight="1">
      <c r="A624" s="62" t="s">
        <v>25</v>
      </c>
      <c r="B624" s="63"/>
      <c r="C624" s="64"/>
      <c r="D624" s="65"/>
      <c r="E624" s="14"/>
      <c r="F624" s="14"/>
      <c r="G624" s="66"/>
      <c r="H624" s="14"/>
      <c r="I624" s="14"/>
      <c r="J624" s="14"/>
      <c r="K624" s="14"/>
    </row>
    <row r="625" spans="1:14" ht="15.75" customHeight="1" thickBot="1">
      <c r="A625" s="64"/>
      <c r="B625" s="63"/>
      <c r="C625" s="14"/>
      <c r="D625" s="14"/>
      <c r="E625" s="14"/>
      <c r="F625" s="69"/>
      <c r="G625" s="70"/>
      <c r="H625" s="71" t="s">
        <v>26</v>
      </c>
      <c r="I625" s="71"/>
      <c r="J625" s="72"/>
      <c r="K625" s="72"/>
    </row>
    <row r="626" spans="1:14" ht="15.75" customHeight="1">
      <c r="A626" s="64"/>
      <c r="B626" s="63"/>
      <c r="C626" s="221" t="s">
        <v>27</v>
      </c>
      <c r="D626" s="222"/>
      <c r="E626" s="73">
        <v>7</v>
      </c>
      <c r="F626" s="74">
        <f>F627+F628+F629+F630+F631+F632</f>
        <v>100</v>
      </c>
      <c r="G626" s="14">
        <v>7</v>
      </c>
      <c r="H626" s="75">
        <f>G627/G626%</f>
        <v>85.714285714285708</v>
      </c>
      <c r="I626" s="75"/>
      <c r="J626" s="75"/>
      <c r="K626" s="76"/>
      <c r="M626" s="67"/>
      <c r="N626" s="67"/>
    </row>
    <row r="627" spans="1:14" ht="15.75" customHeight="1">
      <c r="A627" s="64"/>
      <c r="B627" s="63"/>
      <c r="C627" s="219" t="s">
        <v>28</v>
      </c>
      <c r="D627" s="220"/>
      <c r="E627" s="77">
        <v>6</v>
      </c>
      <c r="F627" s="78">
        <f>(E627/E626)*100</f>
        <v>85.714285714285708</v>
      </c>
      <c r="G627" s="14">
        <v>6</v>
      </c>
      <c r="H627" s="72"/>
      <c r="I627" s="72"/>
      <c r="J627" s="14"/>
      <c r="K627" s="72"/>
      <c r="L627" s="67"/>
      <c r="M627" s="14" t="s">
        <v>29</v>
      </c>
      <c r="N627" s="14"/>
    </row>
    <row r="628" spans="1:14" ht="15.75" customHeight="1">
      <c r="A628" s="79"/>
      <c r="B628" s="63"/>
      <c r="C628" s="219" t="s">
        <v>30</v>
      </c>
      <c r="D628" s="220"/>
      <c r="E628" s="77">
        <v>0</v>
      </c>
      <c r="F628" s="78">
        <f>(E628/E626)*100</f>
        <v>0</v>
      </c>
      <c r="G628" s="80"/>
      <c r="H628" s="14"/>
      <c r="I628" s="14"/>
      <c r="J628" s="14"/>
      <c r="K628" s="72"/>
      <c r="M628" s="64"/>
      <c r="N628" s="64"/>
    </row>
    <row r="629" spans="1:14" ht="15.75" customHeight="1">
      <c r="A629" s="79"/>
      <c r="B629" s="63"/>
      <c r="C629" s="219" t="s">
        <v>31</v>
      </c>
      <c r="D629" s="220"/>
      <c r="E629" s="77">
        <v>0</v>
      </c>
      <c r="F629" s="78">
        <f>(E629/E626)*100</f>
        <v>0</v>
      </c>
      <c r="G629" s="80"/>
      <c r="H629" s="14"/>
      <c r="I629" s="14"/>
      <c r="J629" s="14"/>
      <c r="K629" s="72"/>
    </row>
    <row r="630" spans="1:14" ht="15.75" customHeight="1">
      <c r="A630" s="79"/>
      <c r="B630" s="63"/>
      <c r="C630" s="219" t="s">
        <v>32</v>
      </c>
      <c r="D630" s="220"/>
      <c r="E630" s="77">
        <v>1</v>
      </c>
      <c r="F630" s="78">
        <f>(E630/E626)*100</f>
        <v>14.285714285714285</v>
      </c>
      <c r="G630" s="80"/>
      <c r="H630" s="14" t="s">
        <v>33</v>
      </c>
      <c r="I630" s="14"/>
      <c r="J630" s="72"/>
      <c r="K630" s="72"/>
    </row>
    <row r="631" spans="1:14" ht="15.75" customHeight="1">
      <c r="A631" s="79"/>
      <c r="B631" s="63"/>
      <c r="C631" s="219" t="s">
        <v>34</v>
      </c>
      <c r="D631" s="220"/>
      <c r="E631" s="77">
        <v>0</v>
      </c>
      <c r="F631" s="78">
        <f>(E631/E626)*100</f>
        <v>0</v>
      </c>
      <c r="G631" s="80"/>
      <c r="H631" s="14"/>
      <c r="I631" s="14"/>
      <c r="J631" s="72"/>
      <c r="K631" s="72"/>
    </row>
    <row r="632" spans="1:14" ht="15.75" customHeight="1" thickBot="1">
      <c r="A632" s="79"/>
      <c r="B632" s="63"/>
      <c r="C632" s="223" t="s">
        <v>35</v>
      </c>
      <c r="D632" s="224"/>
      <c r="E632" s="81"/>
      <c r="F632" s="82">
        <f>(E632/E626)*100</f>
        <v>0</v>
      </c>
      <c r="G632" s="80"/>
      <c r="H632" s="14"/>
      <c r="I632" s="14"/>
      <c r="J632" s="76"/>
      <c r="K632" s="76"/>
      <c r="L632" s="67"/>
    </row>
    <row r="633" spans="1:14" ht="15.75" customHeight="1">
      <c r="A633" s="83" t="s">
        <v>36</v>
      </c>
      <c r="B633" s="63"/>
      <c r="C633" s="64"/>
      <c r="D633" s="64"/>
      <c r="E633" s="14"/>
      <c r="F633" s="14"/>
      <c r="G633" s="66"/>
      <c r="H633" s="84"/>
      <c r="I633" s="84"/>
      <c r="J633" s="84"/>
      <c r="K633" s="14"/>
      <c r="M633" s="85"/>
      <c r="N633" s="85"/>
    </row>
    <row r="634" spans="1:14" ht="15.75" customHeight="1">
      <c r="A634" s="65" t="s">
        <v>37</v>
      </c>
      <c r="B634" s="63"/>
      <c r="C634" s="86"/>
      <c r="D634" s="87"/>
      <c r="E634" s="64"/>
      <c r="F634" s="84"/>
      <c r="G634" s="66"/>
      <c r="H634" s="84"/>
      <c r="I634" s="84"/>
      <c r="J634" s="84"/>
      <c r="K634" s="14"/>
      <c r="M634" s="64"/>
      <c r="N634" s="64"/>
    </row>
    <row r="635" spans="1:14" ht="15.75" customHeight="1">
      <c r="A635" s="65" t="s">
        <v>38</v>
      </c>
      <c r="B635" s="63"/>
      <c r="C635" s="64"/>
      <c r="D635" s="87"/>
      <c r="E635" s="64"/>
      <c r="F635" s="84"/>
      <c r="G635" s="66"/>
      <c r="H635" s="72"/>
      <c r="I635" s="72"/>
      <c r="J635" s="72"/>
      <c r="K635" s="14"/>
    </row>
    <row r="636" spans="1:14" ht="15.75" customHeight="1">
      <c r="A636" s="65" t="s">
        <v>39</v>
      </c>
      <c r="B636" s="86"/>
      <c r="C636" s="64"/>
      <c r="D636" s="87"/>
      <c r="E636" s="64"/>
      <c r="F636" s="84"/>
      <c r="G636" s="70"/>
      <c r="H636" s="72"/>
      <c r="I636" s="72"/>
      <c r="J636" s="72"/>
      <c r="K636" s="14"/>
    </row>
    <row r="637" spans="1:14" ht="15.75" customHeight="1">
      <c r="A637" s="65" t="s">
        <v>40</v>
      </c>
      <c r="B637" s="79"/>
      <c r="C637" s="64"/>
      <c r="D637" s="88"/>
      <c r="E637" s="84"/>
      <c r="F637" s="84"/>
      <c r="G637" s="70"/>
      <c r="H637" s="72"/>
      <c r="I637" s="72"/>
      <c r="J637" s="72"/>
      <c r="K637" s="84"/>
    </row>
    <row r="638" spans="1:14" ht="13.5" thickBot="1"/>
    <row r="639" spans="1:14" ht="15.75" customHeight="1">
      <c r="A639" s="195" t="s">
        <v>0</v>
      </c>
      <c r="B639" s="196"/>
      <c r="C639" s="196"/>
      <c r="D639" s="196"/>
      <c r="E639" s="196"/>
      <c r="F639" s="196"/>
      <c r="G639" s="196"/>
      <c r="H639" s="196"/>
      <c r="I639" s="196"/>
      <c r="J639" s="196"/>
      <c r="K639" s="196"/>
      <c r="L639" s="196"/>
      <c r="M639" s="196"/>
      <c r="N639" s="197"/>
    </row>
    <row r="640" spans="1:14" ht="15.75" customHeight="1">
      <c r="A640" s="198"/>
      <c r="B640" s="199"/>
      <c r="C640" s="199"/>
      <c r="D640" s="199"/>
      <c r="E640" s="199"/>
      <c r="F640" s="199"/>
      <c r="G640" s="199"/>
      <c r="H640" s="199"/>
      <c r="I640" s="199"/>
      <c r="J640" s="199"/>
      <c r="K640" s="199"/>
      <c r="L640" s="199"/>
      <c r="M640" s="199"/>
      <c r="N640" s="200"/>
    </row>
    <row r="641" spans="1:14" ht="15" customHeight="1">
      <c r="A641" s="198"/>
      <c r="B641" s="199"/>
      <c r="C641" s="199"/>
      <c r="D641" s="199"/>
      <c r="E641" s="199"/>
      <c r="F641" s="199"/>
      <c r="G641" s="199"/>
      <c r="H641" s="199"/>
      <c r="I641" s="199"/>
      <c r="J641" s="199"/>
      <c r="K641" s="199"/>
      <c r="L641" s="199"/>
      <c r="M641" s="199"/>
      <c r="N641" s="200"/>
    </row>
    <row r="642" spans="1:14">
      <c r="A642" s="225" t="s">
        <v>1</v>
      </c>
      <c r="B642" s="226"/>
      <c r="C642" s="226"/>
      <c r="D642" s="226"/>
      <c r="E642" s="226"/>
      <c r="F642" s="226"/>
      <c r="G642" s="226"/>
      <c r="H642" s="226"/>
      <c r="I642" s="226"/>
      <c r="J642" s="226"/>
      <c r="K642" s="226"/>
      <c r="L642" s="226"/>
      <c r="M642" s="226"/>
      <c r="N642" s="227"/>
    </row>
    <row r="643" spans="1:14">
      <c r="A643" s="225" t="s">
        <v>2</v>
      </c>
      <c r="B643" s="226"/>
      <c r="C643" s="226"/>
      <c r="D643" s="226"/>
      <c r="E643" s="226"/>
      <c r="F643" s="226"/>
      <c r="G643" s="226"/>
      <c r="H643" s="226"/>
      <c r="I643" s="226"/>
      <c r="J643" s="226"/>
      <c r="K643" s="226"/>
      <c r="L643" s="226"/>
      <c r="M643" s="226"/>
      <c r="N643" s="227"/>
    </row>
    <row r="644" spans="1:14" ht="13.5" thickBot="1">
      <c r="A644" s="204" t="s">
        <v>3</v>
      </c>
      <c r="B644" s="205"/>
      <c r="C644" s="205"/>
      <c r="D644" s="205"/>
      <c r="E644" s="205"/>
      <c r="F644" s="205"/>
      <c r="G644" s="205"/>
      <c r="H644" s="205"/>
      <c r="I644" s="205"/>
      <c r="J644" s="205"/>
      <c r="K644" s="205"/>
      <c r="L644" s="205"/>
      <c r="M644" s="205"/>
      <c r="N644" s="206"/>
    </row>
    <row r="645" spans="1:14">
      <c r="A645" s="207" t="s">
        <v>4</v>
      </c>
      <c r="B645" s="208"/>
      <c r="C645" s="208"/>
      <c r="D645" s="208"/>
      <c r="E645" s="208"/>
      <c r="F645" s="208"/>
      <c r="G645" s="208"/>
      <c r="H645" s="208"/>
      <c r="I645" s="208"/>
      <c r="J645" s="208"/>
      <c r="K645" s="208"/>
      <c r="L645" s="208"/>
      <c r="M645" s="208"/>
      <c r="N645" s="209"/>
    </row>
    <row r="646" spans="1:14">
      <c r="A646" s="210" t="s">
        <v>5</v>
      </c>
      <c r="B646" s="211"/>
      <c r="C646" s="211"/>
      <c r="D646" s="211"/>
      <c r="E646" s="211"/>
      <c r="F646" s="211"/>
      <c r="G646" s="211"/>
      <c r="H646" s="211"/>
      <c r="I646" s="211"/>
      <c r="J646" s="211"/>
      <c r="K646" s="211"/>
      <c r="L646" s="211"/>
      <c r="M646" s="211"/>
      <c r="N646" s="212"/>
    </row>
    <row r="647" spans="1:14" ht="15" customHeight="1">
      <c r="A647" s="213" t="s">
        <v>6</v>
      </c>
      <c r="B647" s="215" t="s">
        <v>7</v>
      </c>
      <c r="C647" s="215" t="s">
        <v>8</v>
      </c>
      <c r="D647" s="213" t="s">
        <v>9</v>
      </c>
      <c r="E647" s="213" t="s">
        <v>10</v>
      </c>
      <c r="F647" s="215" t="s">
        <v>11</v>
      </c>
      <c r="G647" s="215" t="s">
        <v>12</v>
      </c>
      <c r="H647" s="215" t="s">
        <v>13</v>
      </c>
      <c r="I647" s="215" t="s">
        <v>14</v>
      </c>
      <c r="J647" s="215" t="s">
        <v>15</v>
      </c>
      <c r="K647" s="217" t="s">
        <v>16</v>
      </c>
      <c r="L647" s="215" t="s">
        <v>17</v>
      </c>
      <c r="M647" s="215" t="s">
        <v>18</v>
      </c>
      <c r="N647" s="215" t="s">
        <v>19</v>
      </c>
    </row>
    <row r="648" spans="1:14" ht="15" customHeight="1">
      <c r="A648" s="214"/>
      <c r="B648" s="216"/>
      <c r="C648" s="216"/>
      <c r="D648" s="214"/>
      <c r="E648" s="214"/>
      <c r="F648" s="216"/>
      <c r="G648" s="216"/>
      <c r="H648" s="216"/>
      <c r="I648" s="216"/>
      <c r="J648" s="216"/>
      <c r="K648" s="218"/>
      <c r="L648" s="216"/>
      <c r="M648" s="216"/>
      <c r="N648" s="216"/>
    </row>
    <row r="649" spans="1:14">
      <c r="A649" s="95">
        <v>1</v>
      </c>
      <c r="B649" s="92">
        <v>42976</v>
      </c>
      <c r="C649" s="59" t="s">
        <v>201</v>
      </c>
      <c r="D649" s="59" t="s">
        <v>47</v>
      </c>
      <c r="E649" s="59" t="s">
        <v>52</v>
      </c>
      <c r="F649" s="59">
        <v>278</v>
      </c>
      <c r="G649" s="59">
        <v>281</v>
      </c>
      <c r="H649" s="59">
        <v>276.5</v>
      </c>
      <c r="I649" s="59">
        <v>275</v>
      </c>
      <c r="J649" s="59">
        <v>273.5</v>
      </c>
      <c r="K649" s="59">
        <v>276.5</v>
      </c>
      <c r="L649" s="59">
        <v>3000</v>
      </c>
      <c r="M649" s="60">
        <f t="shared" ref="M649:M656" si="207">IF(D649="BUY",(K649-F649)*(L649),(F649-K649)*(L649))</f>
        <v>4500</v>
      </c>
      <c r="N649" s="61">
        <f t="shared" ref="N649:N652" si="208">M649/(L649)/F649%</f>
        <v>0.53956834532374109</v>
      </c>
    </row>
    <row r="650" spans="1:14">
      <c r="A650" s="95">
        <v>2</v>
      </c>
      <c r="B650" s="92">
        <v>42975</v>
      </c>
      <c r="C650" s="59" t="s">
        <v>201</v>
      </c>
      <c r="D650" s="59" t="s">
        <v>21</v>
      </c>
      <c r="E650" s="59" t="s">
        <v>96</v>
      </c>
      <c r="F650" s="59">
        <v>486</v>
      </c>
      <c r="G650" s="59">
        <v>482</v>
      </c>
      <c r="H650" s="59">
        <v>489</v>
      </c>
      <c r="I650" s="59">
        <v>492</v>
      </c>
      <c r="J650" s="59">
        <v>495</v>
      </c>
      <c r="K650" s="59">
        <v>492</v>
      </c>
      <c r="L650" s="59">
        <v>1500</v>
      </c>
      <c r="M650" s="60">
        <f t="shared" si="207"/>
        <v>9000</v>
      </c>
      <c r="N650" s="61">
        <f t="shared" si="208"/>
        <v>1.2345679012345678</v>
      </c>
    </row>
    <row r="651" spans="1:14">
      <c r="A651" s="95">
        <v>3</v>
      </c>
      <c r="B651" s="92">
        <v>42970</v>
      </c>
      <c r="C651" s="59" t="s">
        <v>201</v>
      </c>
      <c r="D651" s="59" t="s">
        <v>21</v>
      </c>
      <c r="E651" s="59" t="s">
        <v>96</v>
      </c>
      <c r="F651" s="59">
        <v>469</v>
      </c>
      <c r="G651" s="59">
        <v>465</v>
      </c>
      <c r="H651" s="59">
        <v>472</v>
      </c>
      <c r="I651" s="59">
        <v>475</v>
      </c>
      <c r="J651" s="59">
        <v>478</v>
      </c>
      <c r="K651" s="59">
        <v>472</v>
      </c>
      <c r="L651" s="59">
        <v>1500</v>
      </c>
      <c r="M651" s="60">
        <f t="shared" si="207"/>
        <v>4500</v>
      </c>
      <c r="N651" s="61">
        <f t="shared" si="208"/>
        <v>0.63965884861407241</v>
      </c>
    </row>
    <row r="652" spans="1:14">
      <c r="A652" s="95">
        <v>4</v>
      </c>
      <c r="B652" s="92">
        <v>42969</v>
      </c>
      <c r="C652" s="59" t="s">
        <v>244</v>
      </c>
      <c r="D652" s="59" t="s">
        <v>47</v>
      </c>
      <c r="E652" s="59" t="s">
        <v>74</v>
      </c>
      <c r="F652" s="59">
        <v>1180</v>
      </c>
      <c r="G652" s="59">
        <v>1195</v>
      </c>
      <c r="H652" s="59">
        <v>1172</v>
      </c>
      <c r="I652" s="59">
        <v>1164</v>
      </c>
      <c r="J652" s="59">
        <v>1156</v>
      </c>
      <c r="K652" s="59">
        <v>1195</v>
      </c>
      <c r="L652" s="59">
        <v>550</v>
      </c>
      <c r="M652" s="60">
        <f t="shared" si="207"/>
        <v>-8250</v>
      </c>
      <c r="N652" s="61">
        <f t="shared" si="208"/>
        <v>-1.271186440677966</v>
      </c>
    </row>
    <row r="653" spans="1:14">
      <c r="A653" s="95">
        <v>5</v>
      </c>
      <c r="B653" s="92">
        <v>42968</v>
      </c>
      <c r="C653" s="59" t="s">
        <v>244</v>
      </c>
      <c r="D653" s="59" t="s">
        <v>47</v>
      </c>
      <c r="E653" s="59" t="s">
        <v>247</v>
      </c>
      <c r="F653" s="59">
        <v>140</v>
      </c>
      <c r="G653" s="59">
        <v>141.5</v>
      </c>
      <c r="H653" s="59">
        <v>139</v>
      </c>
      <c r="I653" s="59">
        <v>138</v>
      </c>
      <c r="J653" s="59">
        <v>137</v>
      </c>
      <c r="K653" s="59">
        <v>139</v>
      </c>
      <c r="L653" s="59">
        <v>6000</v>
      </c>
      <c r="M653" s="60">
        <f t="shared" si="207"/>
        <v>6000</v>
      </c>
      <c r="N653" s="61">
        <f>M653/(L653)/F653%</f>
        <v>0.7142857142857143</v>
      </c>
    </row>
    <row r="654" spans="1:14">
      <c r="A654" s="95">
        <v>6</v>
      </c>
      <c r="B654" s="92">
        <v>42964</v>
      </c>
      <c r="C654" s="59" t="s">
        <v>201</v>
      </c>
      <c r="D654" s="59" t="s">
        <v>21</v>
      </c>
      <c r="E654" s="59" t="s">
        <v>175</v>
      </c>
      <c r="F654" s="59">
        <v>1762</v>
      </c>
      <c r="G654" s="59">
        <v>1747</v>
      </c>
      <c r="H654" s="59">
        <v>1780</v>
      </c>
      <c r="I654" s="59">
        <v>1788</v>
      </c>
      <c r="J654" s="59">
        <v>1796</v>
      </c>
      <c r="K654" s="59">
        <v>1747</v>
      </c>
      <c r="L654" s="59">
        <v>500</v>
      </c>
      <c r="M654" s="60">
        <f t="shared" si="207"/>
        <v>-7500</v>
      </c>
      <c r="N654" s="61">
        <f>M654/(L654)/F654%</f>
        <v>-0.85130533484676496</v>
      </c>
    </row>
    <row r="655" spans="1:14">
      <c r="A655" s="95">
        <v>7</v>
      </c>
      <c r="B655" s="92">
        <v>42957</v>
      </c>
      <c r="C655" s="59" t="s">
        <v>244</v>
      </c>
      <c r="D655" s="59" t="s">
        <v>47</v>
      </c>
      <c r="E655" s="59" t="s">
        <v>83</v>
      </c>
      <c r="F655" s="96">
        <v>148</v>
      </c>
      <c r="G655" s="96">
        <v>150</v>
      </c>
      <c r="H655" s="96">
        <v>147</v>
      </c>
      <c r="I655" s="96">
        <v>146</v>
      </c>
      <c r="J655" s="96">
        <v>145</v>
      </c>
      <c r="K655" s="96">
        <v>146</v>
      </c>
      <c r="L655" s="59">
        <v>3500</v>
      </c>
      <c r="M655" s="60">
        <f t="shared" si="207"/>
        <v>7000</v>
      </c>
      <c r="N655" s="61">
        <f>M655/(L655)/F655%</f>
        <v>1.3513513513513513</v>
      </c>
    </row>
    <row r="656" spans="1:14">
      <c r="A656" s="95">
        <v>8</v>
      </c>
      <c r="B656" s="92">
        <v>42956</v>
      </c>
      <c r="C656" s="59" t="s">
        <v>201</v>
      </c>
      <c r="D656" s="59" t="s">
        <v>21</v>
      </c>
      <c r="E656" s="59" t="s">
        <v>175</v>
      </c>
      <c r="F656" s="96">
        <v>1740</v>
      </c>
      <c r="G656" s="96">
        <v>1723</v>
      </c>
      <c r="H656" s="96">
        <v>1748</v>
      </c>
      <c r="I656" s="96">
        <v>1756</v>
      </c>
      <c r="J656" s="96">
        <v>1764</v>
      </c>
      <c r="K656" s="96">
        <v>1723</v>
      </c>
      <c r="L656" s="59">
        <v>500</v>
      </c>
      <c r="M656" s="60">
        <f t="shared" si="207"/>
        <v>-8500</v>
      </c>
      <c r="N656" s="61">
        <f>M656/(L656)/F656%</f>
        <v>-0.97701149425287359</v>
      </c>
    </row>
    <row r="657" spans="1:14">
      <c r="A657" s="95"/>
      <c r="B657" s="92"/>
      <c r="C657" s="59"/>
      <c r="D657" s="59"/>
      <c r="E657" s="59"/>
      <c r="F657" s="96"/>
      <c r="G657" s="96"/>
      <c r="H657" s="96"/>
      <c r="I657" s="96"/>
      <c r="J657" s="96"/>
      <c r="K657" s="96"/>
      <c r="L657" s="59"/>
      <c r="M657" s="60">
        <f>IF(D657="BUY",(K657-F657)*(L657),(F657-K657)*(L657))</f>
        <v>0</v>
      </c>
      <c r="N657" s="61">
        <v>0</v>
      </c>
    </row>
    <row r="659" spans="1:14">
      <c r="A659" s="62" t="s">
        <v>24</v>
      </c>
      <c r="B659" s="63"/>
      <c r="C659" s="64"/>
      <c r="D659" s="65"/>
      <c r="E659" s="14"/>
      <c r="F659" s="14"/>
      <c r="G659" s="66"/>
      <c r="H659" s="14"/>
      <c r="I659" s="14"/>
      <c r="J659" s="14"/>
      <c r="K659" s="14"/>
      <c r="M659" s="67"/>
    </row>
    <row r="660" spans="1:14">
      <c r="A660" s="62" t="s">
        <v>25</v>
      </c>
      <c r="B660" s="63"/>
      <c r="C660" s="64"/>
      <c r="D660" s="65"/>
      <c r="E660" s="14"/>
      <c r="F660" s="14"/>
      <c r="G660" s="66"/>
      <c r="H660" s="14"/>
      <c r="I660" s="14"/>
      <c r="J660" s="14"/>
      <c r="K660" s="14"/>
      <c r="M660" s="67"/>
      <c r="N660" s="67"/>
    </row>
    <row r="661" spans="1:14">
      <c r="A661" s="62" t="s">
        <v>25</v>
      </c>
      <c r="B661" s="63"/>
      <c r="C661" s="64"/>
      <c r="D661" s="65"/>
      <c r="E661" s="14"/>
      <c r="F661" s="14"/>
      <c r="G661" s="66"/>
      <c r="H661" s="14"/>
      <c r="I661" s="14"/>
      <c r="J661" s="14"/>
      <c r="K661" s="14"/>
    </row>
    <row r="662" spans="1:14" ht="13.5" thickBot="1">
      <c r="A662" s="64"/>
      <c r="B662" s="63"/>
      <c r="C662" s="14"/>
      <c r="D662" s="14"/>
      <c r="E662" s="14"/>
      <c r="F662" s="69"/>
      <c r="G662" s="70"/>
      <c r="H662" s="71" t="s">
        <v>26</v>
      </c>
      <c r="I662" s="71"/>
      <c r="J662" s="72"/>
      <c r="K662" s="72"/>
    </row>
    <row r="663" spans="1:14">
      <c r="A663" s="64"/>
      <c r="B663" s="63"/>
      <c r="C663" s="221" t="s">
        <v>27</v>
      </c>
      <c r="D663" s="222"/>
      <c r="E663" s="73">
        <v>8</v>
      </c>
      <c r="F663" s="74">
        <f>F664+F665+F666+F667+F668+F669</f>
        <v>100</v>
      </c>
      <c r="G663" s="14">
        <v>8</v>
      </c>
      <c r="H663" s="75">
        <f>G664/G663%</f>
        <v>62.5</v>
      </c>
      <c r="I663" s="75"/>
      <c r="J663" s="75"/>
      <c r="K663" s="76"/>
      <c r="M663" s="67"/>
      <c r="N663" s="67"/>
    </row>
    <row r="664" spans="1:14">
      <c r="A664" s="64"/>
      <c r="B664" s="63"/>
      <c r="C664" s="219" t="s">
        <v>28</v>
      </c>
      <c r="D664" s="220"/>
      <c r="E664" s="77">
        <v>5</v>
      </c>
      <c r="F664" s="78">
        <f>(E664/E663)*100</f>
        <v>62.5</v>
      </c>
      <c r="G664" s="14">
        <v>5</v>
      </c>
      <c r="H664" s="72"/>
      <c r="I664" s="72"/>
      <c r="J664" s="14"/>
      <c r="K664" s="72"/>
      <c r="L664" s="67"/>
      <c r="M664" s="14" t="s">
        <v>29</v>
      </c>
      <c r="N664" s="14"/>
    </row>
    <row r="665" spans="1:14">
      <c r="A665" s="79"/>
      <c r="B665" s="63"/>
      <c r="C665" s="219" t="s">
        <v>30</v>
      </c>
      <c r="D665" s="220"/>
      <c r="E665" s="77">
        <v>0</v>
      </c>
      <c r="F665" s="78">
        <f>(E665/E663)*100</f>
        <v>0</v>
      </c>
      <c r="G665" s="80"/>
      <c r="H665" s="14"/>
      <c r="I665" s="14"/>
      <c r="J665" s="14"/>
      <c r="K665" s="72"/>
      <c r="M665" s="64"/>
      <c r="N665" s="64"/>
    </row>
    <row r="666" spans="1:14">
      <c r="A666" s="79"/>
      <c r="B666" s="63"/>
      <c r="C666" s="219" t="s">
        <v>31</v>
      </c>
      <c r="D666" s="220"/>
      <c r="E666" s="77">
        <v>0</v>
      </c>
      <c r="F666" s="78">
        <f>(E666/E663)*100</f>
        <v>0</v>
      </c>
      <c r="G666" s="80"/>
      <c r="H666" s="14"/>
      <c r="I666" s="14"/>
      <c r="J666" s="14"/>
      <c r="K666" s="72"/>
    </row>
    <row r="667" spans="1:14">
      <c r="A667" s="79"/>
      <c r="B667" s="63"/>
      <c r="C667" s="219" t="s">
        <v>32</v>
      </c>
      <c r="D667" s="220"/>
      <c r="E667" s="77">
        <v>3</v>
      </c>
      <c r="F667" s="78">
        <f>(E667/E663)*100</f>
        <v>37.5</v>
      </c>
      <c r="G667" s="80"/>
      <c r="H667" s="14" t="s">
        <v>33</v>
      </c>
      <c r="I667" s="14"/>
      <c r="J667" s="72"/>
      <c r="K667" s="72"/>
    </row>
    <row r="668" spans="1:14">
      <c r="A668" s="79"/>
      <c r="B668" s="63"/>
      <c r="C668" s="219" t="s">
        <v>34</v>
      </c>
      <c r="D668" s="220"/>
      <c r="E668" s="77">
        <v>0</v>
      </c>
      <c r="F668" s="78">
        <f>(E668/E663)*100</f>
        <v>0</v>
      </c>
      <c r="G668" s="80"/>
      <c r="H668" s="14"/>
      <c r="I668" s="14"/>
      <c r="J668" s="72"/>
      <c r="K668" s="72"/>
    </row>
    <row r="669" spans="1:14" ht="13.5" thickBot="1">
      <c r="A669" s="79"/>
      <c r="B669" s="63"/>
      <c r="C669" s="223" t="s">
        <v>35</v>
      </c>
      <c r="D669" s="224"/>
      <c r="E669" s="81"/>
      <c r="F669" s="82">
        <f>(E669/E663)*100</f>
        <v>0</v>
      </c>
      <c r="G669" s="80"/>
      <c r="H669" s="14"/>
      <c r="I669" s="14"/>
      <c r="J669" s="76"/>
      <c r="K669" s="76"/>
      <c r="L669" s="67"/>
    </row>
    <row r="670" spans="1:14">
      <c r="A670" s="79"/>
      <c r="B670" s="63"/>
      <c r="F670" s="72"/>
      <c r="G670" s="80"/>
      <c r="H670" s="75"/>
      <c r="I670" s="75"/>
      <c r="J670" s="72"/>
      <c r="K670" s="75"/>
    </row>
    <row r="671" spans="1:14">
      <c r="A671" s="83" t="s">
        <v>36</v>
      </c>
      <c r="B671" s="63"/>
      <c r="C671" s="64"/>
      <c r="D671" s="64"/>
      <c r="E671" s="14"/>
      <c r="F671" s="14"/>
      <c r="G671" s="66"/>
      <c r="H671" s="84"/>
      <c r="I671" s="84"/>
      <c r="J671" s="84"/>
      <c r="K671" s="14"/>
      <c r="M671" s="85"/>
      <c r="N671" s="67"/>
    </row>
    <row r="672" spans="1:14">
      <c r="A672" s="65" t="s">
        <v>37</v>
      </c>
      <c r="B672" s="63"/>
      <c r="C672" s="86"/>
      <c r="D672" s="87"/>
      <c r="E672" s="64"/>
      <c r="F672" s="84"/>
      <c r="G672" s="66"/>
      <c r="H672" s="84"/>
      <c r="I672" s="84"/>
      <c r="J672" s="84"/>
      <c r="K672" s="14"/>
      <c r="M672" s="64"/>
      <c r="N672" s="64"/>
    </row>
    <row r="673" spans="1:14">
      <c r="A673" s="65" t="s">
        <v>38</v>
      </c>
      <c r="B673" s="63"/>
      <c r="C673" s="64"/>
      <c r="D673" s="87"/>
      <c r="E673" s="64"/>
      <c r="F673" s="84"/>
      <c r="G673" s="66"/>
      <c r="H673" s="72"/>
      <c r="I673" s="72"/>
      <c r="J673" s="72"/>
      <c r="K673" s="14"/>
    </row>
    <row r="674" spans="1:14">
      <c r="A674" s="65" t="s">
        <v>39</v>
      </c>
      <c r="B674" s="86"/>
      <c r="C674" s="64"/>
      <c r="D674" s="87"/>
      <c r="E674" s="64"/>
      <c r="F674" s="84"/>
      <c r="G674" s="70"/>
      <c r="H674" s="72"/>
      <c r="I674" s="72"/>
      <c r="J674" s="72"/>
      <c r="K674" s="14"/>
    </row>
    <row r="675" spans="1:14">
      <c r="A675" s="65" t="s">
        <v>40</v>
      </c>
      <c r="B675" s="79"/>
      <c r="C675" s="64"/>
      <c r="D675" s="88"/>
      <c r="E675" s="84"/>
      <c r="F675" s="84"/>
      <c r="G675" s="70"/>
      <c r="H675" s="72"/>
      <c r="I675" s="72"/>
      <c r="J675" s="72"/>
      <c r="K675" s="84"/>
    </row>
    <row r="677" spans="1:14" ht="15" customHeight="1"/>
    <row r="678" spans="1:14" ht="13.5" thickBot="1"/>
    <row r="679" spans="1:14" ht="15.75" customHeight="1" thickBot="1">
      <c r="A679" s="97" t="s">
        <v>0</v>
      </c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</row>
    <row r="680" spans="1:14" ht="15.75" customHeight="1" thickBot="1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</row>
    <row r="681" spans="1:14" ht="15" customHeight="1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</row>
    <row r="682" spans="1:14">
      <c r="A682" s="98" t="s">
        <v>1</v>
      </c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</row>
    <row r="683" spans="1:14">
      <c r="A683" s="98" t="s">
        <v>2</v>
      </c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</row>
    <row r="684" spans="1:14" ht="13.5" thickBot="1">
      <c r="A684" s="99" t="s">
        <v>3</v>
      </c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</row>
    <row r="685" spans="1:14">
      <c r="A685" s="100" t="s">
        <v>41</v>
      </c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</row>
    <row r="686" spans="1:14">
      <c r="A686" s="100" t="s">
        <v>5</v>
      </c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</row>
    <row r="687" spans="1:14" ht="13.9" customHeight="1">
      <c r="A687" s="213" t="s">
        <v>6</v>
      </c>
      <c r="B687" s="215" t="s">
        <v>7</v>
      </c>
      <c r="C687" s="215" t="s">
        <v>8</v>
      </c>
      <c r="D687" s="213" t="s">
        <v>9</v>
      </c>
      <c r="E687" s="213" t="s">
        <v>10</v>
      </c>
      <c r="F687" s="215" t="s">
        <v>11</v>
      </c>
      <c r="G687" s="215" t="s">
        <v>12</v>
      </c>
      <c r="H687" s="215" t="s">
        <v>13</v>
      </c>
      <c r="I687" s="215" t="s">
        <v>14</v>
      </c>
      <c r="J687" s="215" t="s">
        <v>15</v>
      </c>
      <c r="K687" s="217" t="s">
        <v>16</v>
      </c>
      <c r="L687" s="215" t="s">
        <v>17</v>
      </c>
      <c r="M687" s="215" t="s">
        <v>18</v>
      </c>
      <c r="N687" s="215" t="s">
        <v>19</v>
      </c>
    </row>
    <row r="688" spans="1:14" ht="15" customHeight="1">
      <c r="A688" s="214"/>
      <c r="B688" s="216"/>
      <c r="C688" s="216"/>
      <c r="D688" s="214"/>
      <c r="E688" s="214"/>
      <c r="F688" s="216"/>
      <c r="G688" s="216"/>
      <c r="H688" s="216"/>
      <c r="I688" s="216"/>
      <c r="J688" s="216"/>
      <c r="K688" s="218"/>
      <c r="L688" s="216"/>
      <c r="M688" s="216"/>
      <c r="N688" s="216"/>
    </row>
    <row r="689" spans="1:14">
      <c r="A689" s="95">
        <v>1</v>
      </c>
      <c r="B689" s="92">
        <v>42947</v>
      </c>
      <c r="C689" s="59" t="s">
        <v>201</v>
      </c>
      <c r="D689" s="59" t="s">
        <v>21</v>
      </c>
      <c r="E689" s="59" t="s">
        <v>52</v>
      </c>
      <c r="F689" s="96">
        <v>311</v>
      </c>
      <c r="G689" s="96">
        <v>307</v>
      </c>
      <c r="H689" s="96">
        <v>313</v>
      </c>
      <c r="I689" s="96">
        <v>315</v>
      </c>
      <c r="J689" s="96">
        <v>317</v>
      </c>
      <c r="K689" s="96">
        <v>313</v>
      </c>
      <c r="L689" s="59">
        <v>3000</v>
      </c>
      <c r="M689" s="60">
        <f>IF(D689="BUY",(K689-F689)*(L689),(F689-K689)*(L689))</f>
        <v>6000</v>
      </c>
      <c r="N689" s="61">
        <f t="shared" ref="N689:N691" si="209">M689/(L689)/F689%</f>
        <v>0.64308681672025725</v>
      </c>
    </row>
    <row r="690" spans="1:14">
      <c r="A690" s="95">
        <v>2</v>
      </c>
      <c r="B690" s="92">
        <v>42942</v>
      </c>
      <c r="C690" s="59" t="s">
        <v>201</v>
      </c>
      <c r="D690" s="59" t="s">
        <v>21</v>
      </c>
      <c r="E690" s="59" t="s">
        <v>124</v>
      </c>
      <c r="F690" s="96">
        <v>1709</v>
      </c>
      <c r="G690" s="96">
        <v>1690</v>
      </c>
      <c r="H690" s="96">
        <v>1719</v>
      </c>
      <c r="I690" s="96">
        <v>1729</v>
      </c>
      <c r="J690" s="96">
        <v>1739</v>
      </c>
      <c r="K690" s="96">
        <v>1719</v>
      </c>
      <c r="L690" s="59">
        <v>350</v>
      </c>
      <c r="M690" s="60">
        <f>IF(D690="BUY",(K690-F690)*(L690),(F690-K690)*(L690))</f>
        <v>3500</v>
      </c>
      <c r="N690" s="61">
        <f t="shared" si="209"/>
        <v>0.58513750731421887</v>
      </c>
    </row>
    <row r="691" spans="1:14">
      <c r="A691" s="95">
        <v>3</v>
      </c>
      <c r="B691" s="92">
        <v>42936</v>
      </c>
      <c r="C691" s="59" t="s">
        <v>201</v>
      </c>
      <c r="D691" s="59" t="s">
        <v>21</v>
      </c>
      <c r="E691" s="59" t="s">
        <v>57</v>
      </c>
      <c r="F691" s="96">
        <v>540</v>
      </c>
      <c r="G691" s="96">
        <v>530</v>
      </c>
      <c r="H691" s="96">
        <v>545</v>
      </c>
      <c r="I691" s="96">
        <v>550</v>
      </c>
      <c r="J691" s="96">
        <v>555</v>
      </c>
      <c r="K691" s="96">
        <v>545</v>
      </c>
      <c r="L691" s="59">
        <v>1200</v>
      </c>
      <c r="M691" s="60">
        <f>IF(D691="BUY",(K691-F691)*(L691),(F691-K691)*(L691))</f>
        <v>6000</v>
      </c>
      <c r="N691" s="61">
        <f t="shared" si="209"/>
        <v>0.92592592592592582</v>
      </c>
    </row>
    <row r="694" spans="1:14">
      <c r="A694" s="62" t="s">
        <v>24</v>
      </c>
      <c r="B694" s="63"/>
      <c r="C694" s="64"/>
      <c r="D694" s="65"/>
      <c r="E694" s="14"/>
      <c r="F694" s="14"/>
      <c r="G694" s="66"/>
      <c r="H694" s="14"/>
      <c r="I694" s="14"/>
      <c r="J694" s="14"/>
      <c r="K694" s="14"/>
      <c r="M694" s="67"/>
      <c r="N694" s="93"/>
    </row>
    <row r="695" spans="1:14">
      <c r="A695" s="62" t="s">
        <v>25</v>
      </c>
      <c r="B695" s="63"/>
      <c r="C695" s="64"/>
      <c r="D695" s="65"/>
      <c r="E695" s="14"/>
      <c r="F695" s="14"/>
      <c r="G695" s="66"/>
      <c r="H695" s="14"/>
      <c r="I695" s="14"/>
      <c r="J695" s="14"/>
      <c r="K695" s="14"/>
      <c r="M695" s="67"/>
      <c r="N695" s="67"/>
    </row>
    <row r="696" spans="1:14">
      <c r="A696" s="62" t="s">
        <v>25</v>
      </c>
      <c r="B696" s="63"/>
      <c r="C696" s="64"/>
      <c r="D696" s="65"/>
      <c r="E696" s="14"/>
      <c r="F696" s="14"/>
      <c r="G696" s="66"/>
      <c r="H696" s="14"/>
      <c r="I696" s="14"/>
      <c r="J696" s="14"/>
      <c r="K696" s="14"/>
    </row>
    <row r="697" spans="1:14" ht="13.5" thickBot="1">
      <c r="A697" s="64"/>
      <c r="B697" s="63"/>
      <c r="C697" s="14"/>
      <c r="D697" s="14"/>
      <c r="E697" s="14"/>
      <c r="F697" s="69"/>
      <c r="G697" s="70"/>
      <c r="H697" s="71" t="s">
        <v>26</v>
      </c>
      <c r="I697" s="71"/>
      <c r="J697" s="72"/>
      <c r="K697" s="72"/>
    </row>
    <row r="698" spans="1:14">
      <c r="A698" s="64"/>
      <c r="B698" s="63"/>
      <c r="C698" s="221" t="s">
        <v>27</v>
      </c>
      <c r="D698" s="222"/>
      <c r="E698" s="73">
        <v>3</v>
      </c>
      <c r="F698" s="74">
        <f>F699+F700+F701+F702+F703+F704</f>
        <v>100</v>
      </c>
      <c r="G698" s="14">
        <v>3</v>
      </c>
      <c r="H698" s="75">
        <f>G699/G698%</f>
        <v>100</v>
      </c>
      <c r="I698" s="75"/>
      <c r="J698" s="75"/>
      <c r="K698" s="76"/>
      <c r="M698" s="67"/>
      <c r="N698" s="67"/>
    </row>
    <row r="699" spans="1:14">
      <c r="A699" s="64"/>
      <c r="B699" s="63"/>
      <c r="C699" s="219" t="s">
        <v>28</v>
      </c>
      <c r="D699" s="220"/>
      <c r="E699" s="77">
        <v>3</v>
      </c>
      <c r="F699" s="78">
        <f>(E699/E698)*100</f>
        <v>100</v>
      </c>
      <c r="G699" s="14">
        <v>3</v>
      </c>
      <c r="H699" s="72"/>
      <c r="I699" s="72"/>
      <c r="J699" s="14"/>
      <c r="K699" s="72"/>
      <c r="L699" s="67"/>
      <c r="M699" s="14" t="s">
        <v>29</v>
      </c>
      <c r="N699" s="14"/>
    </row>
    <row r="700" spans="1:14">
      <c r="A700" s="79"/>
      <c r="B700" s="63"/>
      <c r="C700" s="219" t="s">
        <v>30</v>
      </c>
      <c r="D700" s="220"/>
      <c r="E700" s="77">
        <v>0</v>
      </c>
      <c r="F700" s="78">
        <f>(E700/E698)*100</f>
        <v>0</v>
      </c>
      <c r="G700" s="80"/>
      <c r="H700" s="14"/>
      <c r="I700" s="14"/>
      <c r="J700" s="14"/>
      <c r="K700" s="72"/>
      <c r="M700" s="64"/>
      <c r="N700" s="64"/>
    </row>
    <row r="701" spans="1:14">
      <c r="A701" s="79"/>
      <c r="B701" s="63"/>
      <c r="C701" s="219" t="s">
        <v>31</v>
      </c>
      <c r="D701" s="220"/>
      <c r="E701" s="77">
        <v>0</v>
      </c>
      <c r="F701" s="78">
        <f>(E701/E698)*100</f>
        <v>0</v>
      </c>
      <c r="G701" s="80"/>
      <c r="H701" s="14"/>
      <c r="I701" s="14"/>
      <c r="J701" s="14"/>
      <c r="K701" s="72"/>
    </row>
    <row r="702" spans="1:14">
      <c r="A702" s="79"/>
      <c r="B702" s="63"/>
      <c r="C702" s="219" t="s">
        <v>32</v>
      </c>
      <c r="D702" s="220"/>
      <c r="E702" s="77">
        <v>0</v>
      </c>
      <c r="F702" s="78">
        <f>(E702/E698)*100</f>
        <v>0</v>
      </c>
      <c r="G702" s="80"/>
      <c r="H702" s="14" t="s">
        <v>33</v>
      </c>
      <c r="I702" s="14"/>
      <c r="J702" s="72"/>
      <c r="K702" s="72"/>
    </row>
    <row r="703" spans="1:14">
      <c r="A703" s="79"/>
      <c r="B703" s="63"/>
      <c r="C703" s="219" t="s">
        <v>34</v>
      </c>
      <c r="D703" s="220"/>
      <c r="E703" s="77">
        <v>0</v>
      </c>
      <c r="F703" s="78">
        <f>(E703/E698)*100</f>
        <v>0</v>
      </c>
      <c r="G703" s="80"/>
      <c r="H703" s="14"/>
      <c r="I703" s="14"/>
      <c r="J703" s="72"/>
      <c r="K703" s="72"/>
    </row>
    <row r="704" spans="1:14" ht="13.5" thickBot="1">
      <c r="A704" s="79"/>
      <c r="B704" s="63"/>
      <c r="C704" s="223" t="s">
        <v>35</v>
      </c>
      <c r="D704" s="224"/>
      <c r="E704" s="81"/>
      <c r="F704" s="82">
        <f>(E704/E698)*100</f>
        <v>0</v>
      </c>
      <c r="G704" s="80"/>
      <c r="H704" s="14"/>
      <c r="I704" s="14"/>
      <c r="J704" s="76"/>
      <c r="K704" s="76"/>
      <c r="L704" s="67"/>
    </row>
    <row r="705" spans="1:14">
      <c r="A705" s="79"/>
      <c r="B705" s="63"/>
      <c r="F705" s="72"/>
      <c r="G705" s="80"/>
      <c r="H705" s="75"/>
      <c r="I705" s="75"/>
      <c r="J705" s="72"/>
      <c r="K705" s="75"/>
    </row>
    <row r="706" spans="1:14">
      <c r="A706" s="79"/>
      <c r="B706" s="63"/>
      <c r="C706" s="64"/>
      <c r="D706" s="85"/>
      <c r="E706" s="14"/>
      <c r="F706" s="14"/>
      <c r="G706" s="66"/>
      <c r="H706" s="72"/>
      <c r="I706" s="72"/>
      <c r="J706" s="72"/>
      <c r="K706" s="69"/>
      <c r="M706" s="67"/>
      <c r="N706" s="67"/>
    </row>
    <row r="707" spans="1:14">
      <c r="A707" s="83" t="s">
        <v>36</v>
      </c>
      <c r="B707" s="63"/>
      <c r="C707" s="64"/>
      <c r="D707" s="64"/>
      <c r="E707" s="14"/>
      <c r="F707" s="14"/>
      <c r="G707" s="66"/>
      <c r="H707" s="84"/>
      <c r="I707" s="84"/>
      <c r="J707" s="84"/>
      <c r="K707" s="14"/>
      <c r="M707" s="85"/>
      <c r="N707" s="85"/>
    </row>
    <row r="708" spans="1:14">
      <c r="A708" s="65" t="s">
        <v>37</v>
      </c>
      <c r="B708" s="63"/>
      <c r="C708" s="86"/>
      <c r="D708" s="87"/>
      <c r="E708" s="64"/>
      <c r="F708" s="84"/>
      <c r="G708" s="66"/>
      <c r="H708" s="84"/>
      <c r="I708" s="84"/>
      <c r="J708" s="84"/>
      <c r="K708" s="14"/>
      <c r="M708" s="64"/>
      <c r="N708" s="64"/>
    </row>
    <row r="709" spans="1:14">
      <c r="A709" s="65" t="s">
        <v>38</v>
      </c>
      <c r="B709" s="63"/>
      <c r="C709" s="64"/>
      <c r="D709" s="87"/>
      <c r="E709" s="64"/>
      <c r="F709" s="84"/>
      <c r="G709" s="66"/>
      <c r="H709" s="72"/>
      <c r="I709" s="72"/>
      <c r="J709" s="72"/>
      <c r="K709" s="14"/>
    </row>
    <row r="710" spans="1:14">
      <c r="A710" s="65" t="s">
        <v>39</v>
      </c>
      <c r="B710" s="86"/>
      <c r="C710" s="64"/>
      <c r="D710" s="87"/>
      <c r="E710" s="64"/>
      <c r="F710" s="84"/>
      <c r="G710" s="70"/>
      <c r="H710" s="72"/>
      <c r="I710" s="72"/>
      <c r="J710" s="72"/>
      <c r="K710" s="14"/>
    </row>
    <row r="711" spans="1:14">
      <c r="A711" s="65" t="s">
        <v>40</v>
      </c>
      <c r="B711" s="79"/>
      <c r="C711" s="64"/>
      <c r="D711" s="88"/>
      <c r="E711" s="84"/>
      <c r="F711" s="84"/>
      <c r="G711" s="70"/>
      <c r="H711" s="72"/>
      <c r="I711" s="72"/>
      <c r="J711" s="72"/>
      <c r="K711" s="84"/>
    </row>
    <row r="714" spans="1:14" ht="13.5" thickBot="1"/>
    <row r="715" spans="1:14" ht="15.75" customHeight="1" thickBot="1">
      <c r="A715" s="97" t="s">
        <v>0</v>
      </c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</row>
    <row r="716" spans="1:14" ht="15.75" customHeight="1" thickBot="1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</row>
    <row r="717" spans="1:14" ht="15" customHeight="1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</row>
    <row r="718" spans="1:14">
      <c r="A718" s="98" t="s">
        <v>1</v>
      </c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</row>
    <row r="719" spans="1:14">
      <c r="A719" s="98" t="s">
        <v>2</v>
      </c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</row>
    <row r="720" spans="1:14" ht="13.5" thickBot="1">
      <c r="A720" s="99" t="s">
        <v>3</v>
      </c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</row>
    <row r="722" spans="1:14">
      <c r="A722" s="100" t="s">
        <v>82</v>
      </c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</row>
    <row r="723" spans="1:14">
      <c r="A723" s="100" t="s">
        <v>5</v>
      </c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</row>
    <row r="724" spans="1:14" ht="13.9" customHeight="1">
      <c r="A724" s="213" t="s">
        <v>6</v>
      </c>
      <c r="B724" s="215" t="s">
        <v>7</v>
      </c>
      <c r="C724" s="215" t="s">
        <v>8</v>
      </c>
      <c r="D724" s="213" t="s">
        <v>9</v>
      </c>
      <c r="E724" s="213" t="s">
        <v>10</v>
      </c>
      <c r="F724" s="228" t="s">
        <v>11</v>
      </c>
      <c r="G724" s="228" t="s">
        <v>12</v>
      </c>
      <c r="H724" s="215" t="s">
        <v>13</v>
      </c>
      <c r="I724" s="215" t="s">
        <v>14</v>
      </c>
      <c r="J724" s="215" t="s">
        <v>15</v>
      </c>
      <c r="K724" s="230" t="s">
        <v>16</v>
      </c>
      <c r="L724" s="215" t="s">
        <v>17</v>
      </c>
      <c r="M724" s="215" t="s">
        <v>18</v>
      </c>
      <c r="N724" s="215" t="s">
        <v>19</v>
      </c>
    </row>
    <row r="725" spans="1:14" ht="15" customHeight="1">
      <c r="A725" s="214"/>
      <c r="B725" s="216"/>
      <c r="C725" s="216"/>
      <c r="D725" s="214"/>
      <c r="E725" s="214"/>
      <c r="F725" s="229"/>
      <c r="G725" s="229"/>
      <c r="H725" s="216"/>
      <c r="I725" s="216"/>
      <c r="J725" s="216"/>
      <c r="K725" s="231"/>
      <c r="L725" s="216"/>
      <c r="M725" s="216"/>
      <c r="N725" s="216"/>
    </row>
    <row r="726" spans="1:14">
      <c r="A726" s="95">
        <v>1</v>
      </c>
      <c r="B726" s="92">
        <v>42914</v>
      </c>
      <c r="C726" s="59" t="s">
        <v>201</v>
      </c>
      <c r="D726" s="59" t="s">
        <v>21</v>
      </c>
      <c r="E726" s="59" t="s">
        <v>234</v>
      </c>
      <c r="F726" s="96">
        <v>82</v>
      </c>
      <c r="G726" s="96">
        <v>81</v>
      </c>
      <c r="H726" s="96">
        <v>82.5</v>
      </c>
      <c r="I726" s="96">
        <v>83</v>
      </c>
      <c r="J726" s="96">
        <v>83.5</v>
      </c>
      <c r="K726" s="96">
        <v>83.5</v>
      </c>
      <c r="L726" s="59">
        <v>7000</v>
      </c>
      <c r="M726" s="60">
        <f>IF(D726="BUY",(K726-F726)*(L726),(F726-K726)*(L726))</f>
        <v>10500</v>
      </c>
      <c r="N726" s="61">
        <f>M726/(L726)/F726%</f>
        <v>1.8292682926829269</v>
      </c>
    </row>
    <row r="727" spans="1:14">
      <c r="A727" s="95">
        <v>2</v>
      </c>
      <c r="B727" s="92">
        <v>42905</v>
      </c>
      <c r="C727" s="59" t="s">
        <v>201</v>
      </c>
      <c r="D727" s="59" t="s">
        <v>21</v>
      </c>
      <c r="E727" s="59" t="s">
        <v>52</v>
      </c>
      <c r="F727" s="96">
        <v>289.5</v>
      </c>
      <c r="G727" s="96">
        <v>286.5</v>
      </c>
      <c r="H727" s="96">
        <v>291</v>
      </c>
      <c r="I727" s="96">
        <v>292.5</v>
      </c>
      <c r="J727" s="96">
        <v>294</v>
      </c>
      <c r="K727" s="96">
        <v>291</v>
      </c>
      <c r="L727" s="59">
        <v>3000</v>
      </c>
      <c r="M727" s="60">
        <f>IF(D727="BUY",(K727-F727)*(L727),(F727-K727)*(L727))</f>
        <v>4500</v>
      </c>
      <c r="N727" s="61">
        <f>M727/(L727)/F727%</f>
        <v>0.51813471502590669</v>
      </c>
    </row>
    <row r="728" spans="1:14">
      <c r="A728" s="95">
        <v>3</v>
      </c>
      <c r="B728" s="92">
        <v>42900</v>
      </c>
      <c r="C728" s="59" t="s">
        <v>201</v>
      </c>
      <c r="D728" s="59" t="s">
        <v>21</v>
      </c>
      <c r="E728" s="59" t="s">
        <v>92</v>
      </c>
      <c r="F728" s="96">
        <v>89.5</v>
      </c>
      <c r="G728" s="96">
        <v>88.5</v>
      </c>
      <c r="H728" s="96">
        <v>90</v>
      </c>
      <c r="I728" s="96">
        <v>90.5</v>
      </c>
      <c r="J728" s="96">
        <v>91</v>
      </c>
      <c r="K728" s="96">
        <v>90.5</v>
      </c>
      <c r="L728" s="59">
        <v>8000</v>
      </c>
      <c r="M728" s="60">
        <f>IF(D728="BUY",(K728-F728)*(L728),(F728-K728)*(L728))</f>
        <v>8000</v>
      </c>
      <c r="N728" s="61">
        <f>M728/(L728)/F728%</f>
        <v>1.1173184357541899</v>
      </c>
    </row>
    <row r="729" spans="1:14">
      <c r="A729" s="95">
        <v>4</v>
      </c>
      <c r="B729" s="92">
        <v>42894</v>
      </c>
      <c r="C729" s="59" t="s">
        <v>201</v>
      </c>
      <c r="D729" s="59" t="s">
        <v>21</v>
      </c>
      <c r="E729" s="59" t="s">
        <v>186</v>
      </c>
      <c r="F729" s="96">
        <v>670</v>
      </c>
      <c r="G729" s="96">
        <v>665</v>
      </c>
      <c r="H729" s="96">
        <v>673</v>
      </c>
      <c r="I729" s="96">
        <v>676</v>
      </c>
      <c r="J729" s="96">
        <v>679</v>
      </c>
      <c r="K729" s="96">
        <v>673</v>
      </c>
      <c r="L729" s="59">
        <v>1500</v>
      </c>
      <c r="M729" s="60">
        <f>IF(D729="BUY",(K729-F729)*(L729),(F729-K729)*(L729))</f>
        <v>4500</v>
      </c>
      <c r="N729" s="61">
        <f>M729/(L729)/F729%</f>
        <v>0.44776119402985076</v>
      </c>
    </row>
    <row r="730" spans="1:14">
      <c r="A730" s="95">
        <v>5</v>
      </c>
      <c r="B730" s="92">
        <v>42892</v>
      </c>
      <c r="C730" s="59" t="s">
        <v>201</v>
      </c>
      <c r="D730" s="59" t="s">
        <v>21</v>
      </c>
      <c r="E730" s="59" t="s">
        <v>108</v>
      </c>
      <c r="F730" s="96">
        <v>255</v>
      </c>
      <c r="G730" s="96">
        <v>253</v>
      </c>
      <c r="H730" s="96">
        <v>258</v>
      </c>
      <c r="I730" s="96">
        <v>260</v>
      </c>
      <c r="J730" s="96">
        <v>262</v>
      </c>
      <c r="K730" s="96">
        <v>258</v>
      </c>
      <c r="L730" s="59">
        <v>3000</v>
      </c>
      <c r="M730" s="60">
        <f>IF(D730="BUY",(K730-F730)*(L730),(F730-K730)*(L730))</f>
        <v>9000</v>
      </c>
      <c r="N730" s="61">
        <f>M730/(L730)/F730%</f>
        <v>1.1764705882352942</v>
      </c>
    </row>
    <row r="731" spans="1:14">
      <c r="A731" s="95"/>
      <c r="B731" s="92"/>
      <c r="C731" s="59"/>
      <c r="D731" s="59"/>
      <c r="E731" s="59"/>
      <c r="F731" s="96"/>
      <c r="G731" s="96"/>
      <c r="H731" s="96"/>
      <c r="I731" s="96"/>
      <c r="J731" s="96"/>
      <c r="K731" s="96"/>
      <c r="L731" s="59"/>
      <c r="M731" s="60"/>
      <c r="N731" s="61"/>
    </row>
    <row r="733" spans="1:14">
      <c r="A733" s="62" t="s">
        <v>24</v>
      </c>
      <c r="B733" s="63"/>
      <c r="C733" s="64"/>
      <c r="D733" s="65"/>
      <c r="E733" s="14"/>
      <c r="F733" s="14"/>
      <c r="G733" s="66"/>
      <c r="H733" s="14"/>
      <c r="I733" s="14"/>
      <c r="J733" s="14"/>
      <c r="K733" s="14"/>
      <c r="M733" s="67"/>
      <c r="N733" s="93"/>
    </row>
    <row r="734" spans="1:14">
      <c r="A734" s="62" t="s">
        <v>25</v>
      </c>
      <c r="B734" s="63"/>
      <c r="C734" s="64"/>
      <c r="D734" s="65"/>
      <c r="E734" s="14"/>
      <c r="F734" s="14"/>
      <c r="G734" s="66"/>
      <c r="H734" s="14"/>
      <c r="I734" s="14"/>
      <c r="J734" s="14"/>
      <c r="K734" s="14"/>
      <c r="M734" s="67"/>
      <c r="N734" s="67"/>
    </row>
    <row r="735" spans="1:14">
      <c r="A735" s="62" t="s">
        <v>25</v>
      </c>
      <c r="B735" s="63"/>
      <c r="C735" s="64"/>
      <c r="D735" s="65"/>
      <c r="E735" s="14"/>
      <c r="F735" s="14"/>
      <c r="G735" s="66"/>
      <c r="H735" s="14"/>
      <c r="I735" s="14"/>
      <c r="J735" s="14"/>
      <c r="K735" s="14"/>
    </row>
    <row r="736" spans="1:14" ht="13.5" thickBot="1">
      <c r="A736" s="64"/>
      <c r="B736" s="63"/>
      <c r="C736" s="14"/>
      <c r="D736" s="14"/>
      <c r="E736" s="14"/>
      <c r="F736" s="69"/>
      <c r="G736" s="70"/>
      <c r="H736" s="71" t="s">
        <v>26</v>
      </c>
      <c r="I736" s="71"/>
      <c r="J736" s="72"/>
      <c r="K736" s="72"/>
    </row>
    <row r="737" spans="1:14">
      <c r="A737" s="64"/>
      <c r="B737" s="63"/>
      <c r="C737" s="221" t="s">
        <v>27</v>
      </c>
      <c r="D737" s="222"/>
      <c r="E737" s="73">
        <v>5</v>
      </c>
      <c r="F737" s="74">
        <f>F738+F739+F740+F741+F742+F743</f>
        <v>100</v>
      </c>
      <c r="G737" s="14">
        <v>5</v>
      </c>
      <c r="H737" s="75">
        <f>G738/G737%</f>
        <v>100</v>
      </c>
      <c r="I737" s="75"/>
      <c r="J737" s="75"/>
      <c r="K737" s="76"/>
      <c r="M737" s="67"/>
      <c r="N737" s="67"/>
    </row>
    <row r="738" spans="1:14">
      <c r="A738" s="64"/>
      <c r="B738" s="63"/>
      <c r="C738" s="219" t="s">
        <v>28</v>
      </c>
      <c r="D738" s="220"/>
      <c r="E738" s="77">
        <v>5</v>
      </c>
      <c r="F738" s="78">
        <f>(E738/E737)*100</f>
        <v>100</v>
      </c>
      <c r="G738" s="14">
        <v>5</v>
      </c>
      <c r="H738" s="72"/>
      <c r="I738" s="72"/>
      <c r="J738" s="14"/>
      <c r="K738" s="72"/>
      <c r="L738" s="67"/>
      <c r="M738" s="14" t="s">
        <v>29</v>
      </c>
      <c r="N738" s="14"/>
    </row>
    <row r="739" spans="1:14">
      <c r="A739" s="79"/>
      <c r="B739" s="63"/>
      <c r="C739" s="219" t="s">
        <v>30</v>
      </c>
      <c r="D739" s="220"/>
      <c r="E739" s="77">
        <v>0</v>
      </c>
      <c r="F739" s="78">
        <f>(E739/E737)*100</f>
        <v>0</v>
      </c>
      <c r="G739" s="80"/>
      <c r="H739" s="14"/>
      <c r="I739" s="14"/>
      <c r="J739" s="14"/>
      <c r="K739" s="72"/>
      <c r="M739" s="64"/>
      <c r="N739" s="64"/>
    </row>
    <row r="740" spans="1:14">
      <c r="A740" s="79"/>
      <c r="B740" s="63"/>
      <c r="C740" s="219" t="s">
        <v>31</v>
      </c>
      <c r="D740" s="220"/>
      <c r="E740" s="77">
        <v>0</v>
      </c>
      <c r="F740" s="78">
        <f>(E740/E737)*100</f>
        <v>0</v>
      </c>
      <c r="G740" s="80"/>
      <c r="H740" s="14"/>
      <c r="I740" s="14"/>
      <c r="J740" s="14"/>
      <c r="K740" s="72"/>
    </row>
    <row r="741" spans="1:14">
      <c r="A741" s="79"/>
      <c r="B741" s="63"/>
      <c r="C741" s="219" t="s">
        <v>32</v>
      </c>
      <c r="D741" s="220"/>
      <c r="E741" s="77">
        <v>0</v>
      </c>
      <c r="F741" s="78">
        <f>(E741/E737)*100</f>
        <v>0</v>
      </c>
      <c r="G741" s="80"/>
      <c r="H741" s="14" t="s">
        <v>33</v>
      </c>
      <c r="I741" s="14"/>
      <c r="J741" s="72"/>
      <c r="K741" s="72"/>
    </row>
    <row r="742" spans="1:14">
      <c r="A742" s="79"/>
      <c r="B742" s="63"/>
      <c r="C742" s="219" t="s">
        <v>34</v>
      </c>
      <c r="D742" s="220"/>
      <c r="E742" s="77">
        <v>0</v>
      </c>
      <c r="F742" s="78">
        <f>(E742/E737)*100</f>
        <v>0</v>
      </c>
      <c r="G742" s="80"/>
      <c r="H742" s="14"/>
      <c r="I742" s="14"/>
      <c r="J742" s="72"/>
      <c r="K742" s="72"/>
    </row>
    <row r="743" spans="1:14" ht="13.5" thickBot="1">
      <c r="A743" s="79"/>
      <c r="B743" s="63"/>
      <c r="C743" s="223" t="s">
        <v>35</v>
      </c>
      <c r="D743" s="224"/>
      <c r="E743" s="81"/>
      <c r="F743" s="82">
        <f>(E743/E737)*100</f>
        <v>0</v>
      </c>
      <c r="G743" s="80"/>
      <c r="H743" s="14"/>
      <c r="I743" s="14"/>
      <c r="J743" s="76"/>
      <c r="K743" s="76"/>
      <c r="L743" s="67"/>
    </row>
    <row r="744" spans="1:14">
      <c r="A744" s="79"/>
      <c r="B744" s="63"/>
      <c r="F744" s="72"/>
      <c r="G744" s="80"/>
      <c r="H744" s="75"/>
      <c r="I744" s="75"/>
      <c r="J744" s="72"/>
      <c r="K744" s="75"/>
    </row>
    <row r="745" spans="1:14">
      <c r="A745" s="79"/>
      <c r="B745" s="63"/>
      <c r="C745" s="64"/>
      <c r="D745" s="85"/>
      <c r="E745" s="14"/>
      <c r="F745" s="14"/>
      <c r="G745" s="66"/>
      <c r="H745" s="72"/>
      <c r="I745" s="72"/>
      <c r="J745" s="72"/>
      <c r="K745" s="69"/>
      <c r="M745" s="67"/>
      <c r="N745" s="67"/>
    </row>
    <row r="746" spans="1:14">
      <c r="A746" s="83" t="s">
        <v>36</v>
      </c>
      <c r="B746" s="63"/>
      <c r="C746" s="64"/>
      <c r="D746" s="64"/>
      <c r="E746" s="14"/>
      <c r="F746" s="14"/>
      <c r="G746" s="66"/>
      <c r="H746" s="84"/>
      <c r="I746" s="84"/>
      <c r="J746" s="84"/>
      <c r="K746" s="14"/>
      <c r="M746" s="85"/>
      <c r="N746" s="85"/>
    </row>
    <row r="747" spans="1:14">
      <c r="A747" s="65" t="s">
        <v>37</v>
      </c>
      <c r="B747" s="63"/>
      <c r="C747" s="86"/>
      <c r="D747" s="87"/>
      <c r="E747" s="64"/>
      <c r="F747" s="84"/>
      <c r="G747" s="66"/>
      <c r="H747" s="84"/>
      <c r="I747" s="84"/>
      <c r="J747" s="84"/>
      <c r="K747" s="14"/>
      <c r="M747" s="64"/>
      <c r="N747" s="64"/>
    </row>
    <row r="748" spans="1:14">
      <c r="A748" s="65" t="s">
        <v>38</v>
      </c>
      <c r="B748" s="63"/>
      <c r="C748" s="64"/>
      <c r="D748" s="87"/>
      <c r="E748" s="64"/>
      <c r="F748" s="84"/>
      <c r="G748" s="66"/>
      <c r="H748" s="72"/>
      <c r="I748" s="72"/>
      <c r="J748" s="72"/>
      <c r="K748" s="14"/>
    </row>
    <row r="749" spans="1:14">
      <c r="A749" s="65" t="s">
        <v>39</v>
      </c>
      <c r="B749" s="86"/>
      <c r="C749" s="64"/>
      <c r="D749" s="87"/>
      <c r="E749" s="64"/>
      <c r="F749" s="84"/>
      <c r="G749" s="70"/>
      <c r="H749" s="72"/>
      <c r="I749" s="72"/>
      <c r="J749" s="72"/>
      <c r="K749" s="14"/>
    </row>
    <row r="750" spans="1:14">
      <c r="A750" s="65" t="s">
        <v>40</v>
      </c>
      <c r="B750" s="79"/>
      <c r="C750" s="64"/>
      <c r="D750" s="88"/>
      <c r="E750" s="84"/>
      <c r="F750" s="84"/>
      <c r="G750" s="70"/>
      <c r="H750" s="72"/>
      <c r="I750" s="72"/>
      <c r="J750" s="72"/>
      <c r="K750" s="84"/>
    </row>
  </sheetData>
  <mergeCells count="582">
    <mergeCell ref="C20:D20"/>
    <mergeCell ref="C21:D21"/>
    <mergeCell ref="C22:D22"/>
    <mergeCell ref="C23:D23"/>
    <mergeCell ref="C24:D24"/>
    <mergeCell ref="C25:D25"/>
    <mergeCell ref="C26:D26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05:N107"/>
    <mergeCell ref="A108:N108"/>
    <mergeCell ref="A109:N109"/>
    <mergeCell ref="A110:N110"/>
    <mergeCell ref="A111:N111"/>
    <mergeCell ref="A112:N112"/>
    <mergeCell ref="C99:D99"/>
    <mergeCell ref="A66:N68"/>
    <mergeCell ref="A69:N69"/>
    <mergeCell ref="A70:N70"/>
    <mergeCell ref="A71:N71"/>
    <mergeCell ref="A72:N72"/>
    <mergeCell ref="A73:N73"/>
    <mergeCell ref="A74:A75"/>
    <mergeCell ref="B74:B75"/>
    <mergeCell ref="C74:C75"/>
    <mergeCell ref="D74:D75"/>
    <mergeCell ref="E74:E75"/>
    <mergeCell ref="F74:F75"/>
    <mergeCell ref="G74:G75"/>
    <mergeCell ref="H74:H75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C164:D164"/>
    <mergeCell ref="C165:D165"/>
    <mergeCell ref="C166:D166"/>
    <mergeCell ref="C129:D129"/>
    <mergeCell ref="C130:D130"/>
    <mergeCell ref="C131:D131"/>
    <mergeCell ref="C132:D132"/>
    <mergeCell ref="C133:D133"/>
    <mergeCell ref="C134:D134"/>
    <mergeCell ref="C135:D135"/>
    <mergeCell ref="C167:D167"/>
    <mergeCell ref="A141:N143"/>
    <mergeCell ref="A144:N144"/>
    <mergeCell ref="A145:N145"/>
    <mergeCell ref="A146:N146"/>
    <mergeCell ref="A147:N147"/>
    <mergeCell ref="A148:N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C161:D161"/>
    <mergeCell ref="C162:D162"/>
    <mergeCell ref="C163:D163"/>
    <mergeCell ref="A211:N211"/>
    <mergeCell ref="A212:N212"/>
    <mergeCell ref="A213:N213"/>
    <mergeCell ref="A214:N214"/>
    <mergeCell ref="L181:L182"/>
    <mergeCell ref="M181:M182"/>
    <mergeCell ref="N181:N182"/>
    <mergeCell ref="C195:D195"/>
    <mergeCell ref="C196:D196"/>
    <mergeCell ref="C197:D197"/>
    <mergeCell ref="C198:D198"/>
    <mergeCell ref="C199:D199"/>
    <mergeCell ref="C200:D200"/>
    <mergeCell ref="C201:D201"/>
    <mergeCell ref="A173:N175"/>
    <mergeCell ref="A176:N176"/>
    <mergeCell ref="A177:N177"/>
    <mergeCell ref="A178:N178"/>
    <mergeCell ref="A179:N179"/>
    <mergeCell ref="J215:J216"/>
    <mergeCell ref="K215:K216"/>
    <mergeCell ref="L215:L216"/>
    <mergeCell ref="M215:M216"/>
    <mergeCell ref="N215:N216"/>
    <mergeCell ref="A180:N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A207:N209"/>
    <mergeCell ref="A210:N210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A245:N245"/>
    <mergeCell ref="A246:N246"/>
    <mergeCell ref="C226:D226"/>
    <mergeCell ref="C227:D227"/>
    <mergeCell ref="C228:D228"/>
    <mergeCell ref="C229:D229"/>
    <mergeCell ref="C230:D230"/>
    <mergeCell ref="C231:D231"/>
    <mergeCell ref="C232:D232"/>
    <mergeCell ref="A239:N241"/>
    <mergeCell ref="A242:N242"/>
    <mergeCell ref="A243:N243"/>
    <mergeCell ref="A244:N244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C296:D296"/>
    <mergeCell ref="C297:D297"/>
    <mergeCell ref="C298:D298"/>
    <mergeCell ref="C259:D259"/>
    <mergeCell ref="C260:D260"/>
    <mergeCell ref="C261:D261"/>
    <mergeCell ref="C262:D262"/>
    <mergeCell ref="C263:D263"/>
    <mergeCell ref="C264:D264"/>
    <mergeCell ref="C265:D265"/>
    <mergeCell ref="C299:D299"/>
    <mergeCell ref="A272:N274"/>
    <mergeCell ref="A275:N275"/>
    <mergeCell ref="A276:N276"/>
    <mergeCell ref="A277:N277"/>
    <mergeCell ref="A278:N278"/>
    <mergeCell ref="A279:N279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C293:D293"/>
    <mergeCell ref="C294:D294"/>
    <mergeCell ref="C295:D295"/>
    <mergeCell ref="A342:N342"/>
    <mergeCell ref="A343:N343"/>
    <mergeCell ref="A345:N345"/>
    <mergeCell ref="A346:N346"/>
    <mergeCell ref="L314:L315"/>
    <mergeCell ref="M314:M315"/>
    <mergeCell ref="N314:N315"/>
    <mergeCell ref="C325:D325"/>
    <mergeCell ref="C326:D326"/>
    <mergeCell ref="C327:D327"/>
    <mergeCell ref="C328:D328"/>
    <mergeCell ref="C329:D329"/>
    <mergeCell ref="C330:D330"/>
    <mergeCell ref="C331:D331"/>
    <mergeCell ref="A306:N308"/>
    <mergeCell ref="A309:N309"/>
    <mergeCell ref="A310:N310"/>
    <mergeCell ref="A311:N311"/>
    <mergeCell ref="A312:N312"/>
    <mergeCell ref="J347:J348"/>
    <mergeCell ref="K347:K348"/>
    <mergeCell ref="L347:L348"/>
    <mergeCell ref="M347:M348"/>
    <mergeCell ref="N347:N348"/>
    <mergeCell ref="A313:N313"/>
    <mergeCell ref="A314:A315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A338:N340"/>
    <mergeCell ref="A341:N341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I347:I348"/>
    <mergeCell ref="A378:N378"/>
    <mergeCell ref="A379:N379"/>
    <mergeCell ref="C359:D359"/>
    <mergeCell ref="C360:D360"/>
    <mergeCell ref="C361:D361"/>
    <mergeCell ref="C362:D362"/>
    <mergeCell ref="C363:D363"/>
    <mergeCell ref="C364:D364"/>
    <mergeCell ref="C365:D365"/>
    <mergeCell ref="A371:N373"/>
    <mergeCell ref="A374:N374"/>
    <mergeCell ref="A375:N375"/>
    <mergeCell ref="A376:N376"/>
    <mergeCell ref="A380:A381"/>
    <mergeCell ref="B380:B381"/>
    <mergeCell ref="C380:C381"/>
    <mergeCell ref="D380:D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C420:D420"/>
    <mergeCell ref="C421:D421"/>
    <mergeCell ref="C422:D422"/>
    <mergeCell ref="C387:D387"/>
    <mergeCell ref="C388:D388"/>
    <mergeCell ref="C389:D389"/>
    <mergeCell ref="C390:D390"/>
    <mergeCell ref="C391:D391"/>
    <mergeCell ref="C392:D392"/>
    <mergeCell ref="C393:D393"/>
    <mergeCell ref="C423:D423"/>
    <mergeCell ref="A399:N401"/>
    <mergeCell ref="A402:N402"/>
    <mergeCell ref="A403:N403"/>
    <mergeCell ref="A404:N404"/>
    <mergeCell ref="A406:N406"/>
    <mergeCell ref="A407:N407"/>
    <mergeCell ref="A408:A409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C417:D417"/>
    <mergeCell ref="C418:D418"/>
    <mergeCell ref="C419:D419"/>
    <mergeCell ref="A465:N467"/>
    <mergeCell ref="A468:N468"/>
    <mergeCell ref="A469:N469"/>
    <mergeCell ref="A470:N470"/>
    <mergeCell ref="A472:N472"/>
    <mergeCell ref="A473:N473"/>
    <mergeCell ref="L439:L440"/>
    <mergeCell ref="M439:M440"/>
    <mergeCell ref="N439:N440"/>
    <mergeCell ref="A430:N432"/>
    <mergeCell ref="A433:N433"/>
    <mergeCell ref="A434:N434"/>
    <mergeCell ref="A435:N435"/>
    <mergeCell ref="A437:N437"/>
    <mergeCell ref="A438:N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J474:J475"/>
    <mergeCell ref="K474:K475"/>
    <mergeCell ref="L474:L475"/>
    <mergeCell ref="M474:M475"/>
    <mergeCell ref="N474:N475"/>
    <mergeCell ref="A499:N501"/>
    <mergeCell ref="A502:N502"/>
    <mergeCell ref="A503:N503"/>
    <mergeCell ref="A504:N504"/>
    <mergeCell ref="A474:A475"/>
    <mergeCell ref="B474:B475"/>
    <mergeCell ref="C474:C475"/>
    <mergeCell ref="D474:D475"/>
    <mergeCell ref="E474:E475"/>
    <mergeCell ref="F474:F475"/>
    <mergeCell ref="G474:G475"/>
    <mergeCell ref="H474:H475"/>
    <mergeCell ref="I474:I475"/>
    <mergeCell ref="A506:N506"/>
    <mergeCell ref="A507:N507"/>
    <mergeCell ref="C486:D486"/>
    <mergeCell ref="C487:D487"/>
    <mergeCell ref="C488:D488"/>
    <mergeCell ref="C489:D489"/>
    <mergeCell ref="C490:D490"/>
    <mergeCell ref="C491:D491"/>
    <mergeCell ref="C492:D492"/>
    <mergeCell ref="A508:A509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C558:D558"/>
    <mergeCell ref="C559:D559"/>
    <mergeCell ref="C560:D560"/>
    <mergeCell ref="C524:D524"/>
    <mergeCell ref="C525:D525"/>
    <mergeCell ref="C526:D526"/>
    <mergeCell ref="C527:D527"/>
    <mergeCell ref="C528:D528"/>
    <mergeCell ref="C529:D529"/>
    <mergeCell ref="C530:D530"/>
    <mergeCell ref="C561:D561"/>
    <mergeCell ref="A536:N538"/>
    <mergeCell ref="A539:N539"/>
    <mergeCell ref="A540:N540"/>
    <mergeCell ref="A541:N541"/>
    <mergeCell ref="A543:N543"/>
    <mergeCell ref="A544:N544"/>
    <mergeCell ref="A545:A546"/>
    <mergeCell ref="B545:B546"/>
    <mergeCell ref="C545:C546"/>
    <mergeCell ref="D545:D546"/>
    <mergeCell ref="E545:E546"/>
    <mergeCell ref="F545:F546"/>
    <mergeCell ref="G545:G546"/>
    <mergeCell ref="H545:H546"/>
    <mergeCell ref="I545:I546"/>
    <mergeCell ref="J545:J546"/>
    <mergeCell ref="K545:K546"/>
    <mergeCell ref="L545:L546"/>
    <mergeCell ref="M545:M546"/>
    <mergeCell ref="N545:N546"/>
    <mergeCell ref="C555:D555"/>
    <mergeCell ref="C556:D556"/>
    <mergeCell ref="C557:D557"/>
    <mergeCell ref="C742:D742"/>
    <mergeCell ref="C743:D743"/>
    <mergeCell ref="C737:D737"/>
    <mergeCell ref="C738:D738"/>
    <mergeCell ref="C739:D739"/>
    <mergeCell ref="C740:D740"/>
    <mergeCell ref="C741:D741"/>
    <mergeCell ref="A603:N605"/>
    <mergeCell ref="A606:N606"/>
    <mergeCell ref="A607:N607"/>
    <mergeCell ref="A608:N608"/>
    <mergeCell ref="A610:N610"/>
    <mergeCell ref="A611:N611"/>
    <mergeCell ref="A612:A613"/>
    <mergeCell ref="B612:B613"/>
    <mergeCell ref="C612:C613"/>
    <mergeCell ref="D612:D613"/>
    <mergeCell ref="E612:E613"/>
    <mergeCell ref="F612:F613"/>
    <mergeCell ref="G612:G613"/>
    <mergeCell ref="H612:H613"/>
    <mergeCell ref="I612:I613"/>
    <mergeCell ref="J612:J613"/>
    <mergeCell ref="K612:K613"/>
    <mergeCell ref="C700:D700"/>
    <mergeCell ref="C668:D668"/>
    <mergeCell ref="C669:D669"/>
    <mergeCell ref="C663:D663"/>
    <mergeCell ref="C664:D664"/>
    <mergeCell ref="C665:D665"/>
    <mergeCell ref="C666:D666"/>
    <mergeCell ref="C667:D667"/>
    <mergeCell ref="A724:A725"/>
    <mergeCell ref="B724:B725"/>
    <mergeCell ref="C724:C725"/>
    <mergeCell ref="D724:D725"/>
    <mergeCell ref="A687:A688"/>
    <mergeCell ref="B687:B688"/>
    <mergeCell ref="C687:C688"/>
    <mergeCell ref="D687:D688"/>
    <mergeCell ref="C698:D698"/>
    <mergeCell ref="C699:D699"/>
    <mergeCell ref="C701:D701"/>
    <mergeCell ref="C702:D702"/>
    <mergeCell ref="C703:D703"/>
    <mergeCell ref="C704:D704"/>
    <mergeCell ref="L724:L725"/>
    <mergeCell ref="M724:M725"/>
    <mergeCell ref="N724:N725"/>
    <mergeCell ref="F724:F725"/>
    <mergeCell ref="G724:G725"/>
    <mergeCell ref="H724:H725"/>
    <mergeCell ref="I724:I725"/>
    <mergeCell ref="J724:J725"/>
    <mergeCell ref="E687:E688"/>
    <mergeCell ref="N687:N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E724:E725"/>
    <mergeCell ref="K724:K725"/>
    <mergeCell ref="A645:N645"/>
    <mergeCell ref="A646:N646"/>
    <mergeCell ref="A647:A648"/>
    <mergeCell ref="B647:B648"/>
    <mergeCell ref="C647:C648"/>
    <mergeCell ref="D647:D648"/>
    <mergeCell ref="E647:E648"/>
    <mergeCell ref="F647:F648"/>
    <mergeCell ref="G647:G648"/>
    <mergeCell ref="H647:H648"/>
    <mergeCell ref="I647:I648"/>
    <mergeCell ref="J647:J648"/>
    <mergeCell ref="K647:K648"/>
    <mergeCell ref="L647:L648"/>
    <mergeCell ref="M647:M648"/>
    <mergeCell ref="N647:N648"/>
    <mergeCell ref="N577:N578"/>
    <mergeCell ref="B577:B578"/>
    <mergeCell ref="C577:C578"/>
    <mergeCell ref="A644:N644"/>
    <mergeCell ref="L612:L613"/>
    <mergeCell ref="M612:M613"/>
    <mergeCell ref="N612:N613"/>
    <mergeCell ref="C631:D631"/>
    <mergeCell ref="C632:D632"/>
    <mergeCell ref="C626:D626"/>
    <mergeCell ref="C627:D627"/>
    <mergeCell ref="C628:D628"/>
    <mergeCell ref="C629:D629"/>
    <mergeCell ref="C630:D630"/>
    <mergeCell ref="A639:N641"/>
    <mergeCell ref="A642:N642"/>
    <mergeCell ref="A643:N643"/>
    <mergeCell ref="C595:D595"/>
    <mergeCell ref="C596:D596"/>
    <mergeCell ref="C590:D590"/>
    <mergeCell ref="C591:D591"/>
    <mergeCell ref="C592:D592"/>
    <mergeCell ref="C593:D593"/>
    <mergeCell ref="C594:D594"/>
    <mergeCell ref="D577:D578"/>
    <mergeCell ref="E577:E578"/>
    <mergeCell ref="A568:N570"/>
    <mergeCell ref="A571:N571"/>
    <mergeCell ref="A572:N572"/>
    <mergeCell ref="A573:N573"/>
    <mergeCell ref="C452:D452"/>
    <mergeCell ref="C453:D453"/>
    <mergeCell ref="C454:D454"/>
    <mergeCell ref="C455:D455"/>
    <mergeCell ref="C456:D456"/>
    <mergeCell ref="C457:D457"/>
    <mergeCell ref="C458:D458"/>
    <mergeCell ref="F577:F578"/>
    <mergeCell ref="G577:G578"/>
    <mergeCell ref="H577:H578"/>
    <mergeCell ref="I577:I578"/>
    <mergeCell ref="J577:J578"/>
    <mergeCell ref="A575:N575"/>
    <mergeCell ref="A576:N576"/>
    <mergeCell ref="A577:A578"/>
    <mergeCell ref="K577:K578"/>
    <mergeCell ref="L577:L578"/>
    <mergeCell ref="M577:M578"/>
    <mergeCell ref="I74:I75"/>
    <mergeCell ref="J74:J75"/>
    <mergeCell ref="K74:K75"/>
    <mergeCell ref="L74:L75"/>
    <mergeCell ref="M74:M75"/>
    <mergeCell ref="N74:N75"/>
    <mergeCell ref="C93:D93"/>
    <mergeCell ref="C94:D94"/>
    <mergeCell ref="C95:D95"/>
    <mergeCell ref="C96:D96"/>
    <mergeCell ref="C97:D97"/>
    <mergeCell ref="C98:D98"/>
    <mergeCell ref="C54:D54"/>
    <mergeCell ref="C55:D55"/>
    <mergeCell ref="C56:D56"/>
    <mergeCell ref="C57:D57"/>
    <mergeCell ref="C58:D58"/>
    <mergeCell ref="C59:D59"/>
    <mergeCell ref="C60:D60"/>
    <mergeCell ref="A32:N34"/>
    <mergeCell ref="A35:N35"/>
    <mergeCell ref="A36:N36"/>
    <mergeCell ref="A37:N37"/>
    <mergeCell ref="A38:N38"/>
    <mergeCell ref="A39:N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</mergeCells>
  <conditionalFormatting sqref="N166 N224 N726:N730 N741 N736:N739 N689:N691 N649:N657 N622 N586 N614:N620 N579:N584 N547:N551 N510:N520 N476:N482 N414 N384 N449 N441:N446 N410:N412 N356 N382 N349:N354 N316:N322 N282:N290 N249:N256 N217:N221 N193 N183:N191 N151:N157 N134 N115:N125 N98 N76:N89 N42:N50 N12:N16">
    <cfRule type="cellIs" dxfId="5" priority="384" operator="lessThan">
      <formula>0</formula>
    </cfRule>
    <cfRule type="cellIs" dxfId="4" priority="385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FUTURE CALLS</vt:lpstr>
      <vt:lpstr>HNI FUTURE CALLS</vt:lpstr>
      <vt:lpstr>BTST FUTURE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189</cp:revision>
  <dcterms:created xsi:type="dcterms:W3CDTF">2017-02-27T09:03:57Z</dcterms:created>
  <dcterms:modified xsi:type="dcterms:W3CDTF">2019-03-18T12:16:32Z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