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OPTION CALLS" sheetId="1" r:id="rId1"/>
    <sheet name="HNI OPTION CALLS" sheetId="2" r:id="rId2"/>
    <sheet name="BTST OPTION CALLS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3" i="1"/>
  <c r="O15"/>
  <c r="N13"/>
  <c r="N15"/>
  <c r="O12" i="3"/>
  <c r="N12"/>
  <c r="O13"/>
  <c r="N13"/>
  <c r="N17" i="1"/>
  <c r="O17" s="1"/>
  <c r="N14" i="2"/>
  <c r="O14" s="1"/>
  <c r="N15"/>
  <c r="N16"/>
  <c r="N20" i="1"/>
  <c r="O20" s="1"/>
  <c r="N18"/>
  <c r="O18" s="1"/>
  <c r="N19"/>
  <c r="O19" s="1"/>
  <c r="N21"/>
  <c r="O21" s="1"/>
  <c r="O16" i="2"/>
  <c r="N22" i="1"/>
  <c r="O22" s="1"/>
  <c r="N23"/>
  <c r="O23" s="1"/>
  <c r="N24"/>
  <c r="O24" s="1"/>
  <c r="N25"/>
  <c r="O25" s="1"/>
  <c r="N26"/>
  <c r="O26" s="1"/>
  <c r="N27"/>
  <c r="O27" s="1"/>
  <c r="N28"/>
  <c r="O28" s="1"/>
  <c r="N29"/>
  <c r="O29" s="1"/>
  <c r="N14" i="3"/>
  <c r="O14" s="1"/>
  <c r="N30" i="1"/>
  <c r="O30" s="1"/>
  <c r="N31"/>
  <c r="O31" s="1"/>
  <c r="N32"/>
  <c r="O32" s="1"/>
  <c r="N33"/>
  <c r="O33" s="1"/>
  <c r="N34"/>
  <c r="O34" s="1"/>
  <c r="N35"/>
  <c r="O35" s="1"/>
  <c r="N36"/>
  <c r="O36" s="1"/>
  <c r="N37"/>
  <c r="O37" s="1"/>
  <c r="N38"/>
  <c r="O38" s="1"/>
  <c r="N39"/>
  <c r="O39" s="1"/>
  <c r="N40"/>
  <c r="O40" s="1"/>
  <c r="N51"/>
  <c r="O51" s="1"/>
  <c r="N52"/>
  <c r="O52" s="1"/>
  <c r="O15" i="3"/>
  <c r="N15"/>
  <c r="N41" i="1"/>
  <c r="O41" s="1"/>
  <c r="N42"/>
  <c r="O42" s="1"/>
  <c r="N43"/>
  <c r="O43" s="1"/>
  <c r="N44"/>
  <c r="O44" s="1"/>
  <c r="N16" i="3"/>
  <c r="O16" s="1"/>
  <c r="N45" i="1"/>
  <c r="O45" s="1"/>
  <c r="N46"/>
  <c r="O46" s="1"/>
  <c r="N47"/>
  <c r="O47" s="1"/>
  <c r="N48"/>
  <c r="O48" s="1"/>
  <c r="N49"/>
  <c r="O49" s="1"/>
  <c r="N50"/>
  <c r="O50" s="1"/>
  <c r="N53"/>
  <c r="O53" s="1"/>
  <c r="N54"/>
  <c r="O54" s="1"/>
  <c r="N17" i="2"/>
  <c r="O17" s="1"/>
  <c r="N17" i="3"/>
  <c r="O17" s="1"/>
  <c r="N18"/>
  <c r="O18" s="1"/>
  <c r="N19"/>
  <c r="O19" s="1"/>
  <c r="N18" i="2"/>
  <c r="O18" s="1"/>
  <c r="N55" i="1"/>
  <c r="O55" s="1"/>
  <c r="N56"/>
  <c r="O56" s="1"/>
  <c r="N57"/>
  <c r="O57" s="1"/>
  <c r="N62"/>
  <c r="O62" s="1"/>
  <c r="N19" i="2"/>
  <c r="O19" s="1"/>
  <c r="N20"/>
  <c r="O20" s="1"/>
  <c r="N58" i="1"/>
  <c r="O58" s="1"/>
  <c r="N59"/>
  <c r="O59" s="1"/>
  <c r="N60"/>
  <c r="O60" s="1"/>
  <c r="N61"/>
  <c r="O61" s="1"/>
  <c r="N63"/>
  <c r="O63" s="1"/>
  <c r="N64"/>
  <c r="O64" s="1"/>
  <c r="N65"/>
  <c r="O65" s="1"/>
  <c r="N66"/>
  <c r="O66" s="1"/>
  <c r="N67"/>
  <c r="O67" s="1"/>
  <c r="G28" i="3"/>
  <c r="G27"/>
  <c r="G26"/>
  <c r="G25"/>
  <c r="G24"/>
  <c r="G23"/>
  <c r="I22"/>
  <c r="G28" i="2"/>
  <c r="G27"/>
  <c r="G26"/>
  <c r="G25"/>
  <c r="G24"/>
  <c r="G23"/>
  <c r="I22"/>
  <c r="N45"/>
  <c r="O45" s="1"/>
  <c r="G77" i="1"/>
  <c r="G76"/>
  <c r="G75"/>
  <c r="G74"/>
  <c r="G73"/>
  <c r="G72"/>
  <c r="I71"/>
  <c r="N68"/>
  <c r="O68" s="1"/>
  <c r="N47" i="2"/>
  <c r="O47" s="1"/>
  <c r="N46"/>
  <c r="O46" s="1"/>
  <c r="N45" i="3"/>
  <c r="N46"/>
  <c r="O46" s="1"/>
  <c r="N94" i="1"/>
  <c r="O45" i="3" s="1"/>
  <c r="N95" i="1"/>
  <c r="O95" s="1"/>
  <c r="N96"/>
  <c r="O96" s="1"/>
  <c r="N97"/>
  <c r="O97" s="1"/>
  <c r="N98"/>
  <c r="O98" s="1"/>
  <c r="N47" i="3"/>
  <c r="O47" s="1"/>
  <c r="N99" i="1"/>
  <c r="O99" s="1"/>
  <c r="N100"/>
  <c r="O100" s="1"/>
  <c r="N101"/>
  <c r="O101" s="1"/>
  <c r="N48" i="2"/>
  <c r="O48" s="1"/>
  <c r="N102" i="1"/>
  <c r="O102" s="1"/>
  <c r="N103"/>
  <c r="O103" s="1"/>
  <c r="N104"/>
  <c r="O104" s="1"/>
  <c r="N49" i="2"/>
  <c r="O49" s="1"/>
  <c r="N50"/>
  <c r="O50" s="1"/>
  <c r="N105" i="1"/>
  <c r="O105" s="1"/>
  <c r="N106"/>
  <c r="O106" s="1"/>
  <c r="N107"/>
  <c r="O107" s="1"/>
  <c r="N125"/>
  <c r="O125" s="1"/>
  <c r="N48" i="3"/>
  <c r="O48" s="1"/>
  <c r="N108" i="1"/>
  <c r="O108" s="1"/>
  <c r="N109"/>
  <c r="O109" s="1"/>
  <c r="N110"/>
  <c r="O110" s="1"/>
  <c r="N49" i="3"/>
  <c r="O49" s="1"/>
  <c r="N111" i="1"/>
  <c r="O111" s="1"/>
  <c r="N113"/>
  <c r="O113" s="1"/>
  <c r="N112"/>
  <c r="O112" s="1"/>
  <c r="N114"/>
  <c r="O114" s="1"/>
  <c r="N121"/>
  <c r="O121" s="1"/>
  <c r="N51" i="2"/>
  <c r="O51" s="1"/>
  <c r="N52"/>
  <c r="O52" s="1"/>
  <c r="N53"/>
  <c r="O53" s="1"/>
  <c r="N115" i="1"/>
  <c r="O115" s="1"/>
  <c r="N116"/>
  <c r="O116" s="1"/>
  <c r="N117"/>
  <c r="O117" s="1"/>
  <c r="N118"/>
  <c r="O118" s="1"/>
  <c r="N119"/>
  <c r="O119" s="1"/>
  <c r="N120"/>
  <c r="O120" s="1"/>
  <c r="N122"/>
  <c r="O122" s="1"/>
  <c r="N126"/>
  <c r="O126" s="1"/>
  <c r="N50" i="3"/>
  <c r="O50" s="1"/>
  <c r="N123" i="1"/>
  <c r="O123" s="1"/>
  <c r="N124"/>
  <c r="O124" s="1"/>
  <c r="N51" i="3"/>
  <c r="O51" s="1"/>
  <c r="N127" i="1"/>
  <c r="O127" s="1"/>
  <c r="N128"/>
  <c r="O128" s="1"/>
  <c r="N129"/>
  <c r="O129" s="1"/>
  <c r="N130"/>
  <c r="O130" s="1"/>
  <c r="N54" i="2"/>
  <c r="O54" s="1"/>
  <c r="N131" i="1"/>
  <c r="O131" s="1"/>
  <c r="N132"/>
  <c r="O132" s="1"/>
  <c r="N133"/>
  <c r="O133" s="1"/>
  <c r="N142"/>
  <c r="O142" s="1"/>
  <c r="N134"/>
  <c r="O134" s="1"/>
  <c r="N135"/>
  <c r="O135" s="1"/>
  <c r="N136"/>
  <c r="O136" s="1"/>
  <c r="N52" i="3"/>
  <c r="O52" s="1"/>
  <c r="N53"/>
  <c r="O53" s="1"/>
  <c r="N137" i="1"/>
  <c r="O137" s="1"/>
  <c r="N138"/>
  <c r="O138" s="1"/>
  <c r="N139"/>
  <c r="O139" s="1"/>
  <c r="N140"/>
  <c r="O140" s="1"/>
  <c r="N141"/>
  <c r="O141" s="1"/>
  <c r="N143"/>
  <c r="O143" s="1"/>
  <c r="N144"/>
  <c r="O144" s="1"/>
  <c r="N55" i="2"/>
  <c r="O55" s="1"/>
  <c r="N56"/>
  <c r="O56" s="1"/>
  <c r="N54" i="3"/>
  <c r="O54" s="1"/>
  <c r="N145" i="1"/>
  <c r="O145" s="1"/>
  <c r="N146"/>
  <c r="O146" s="1"/>
  <c r="N150"/>
  <c r="O150" s="1"/>
  <c r="N151"/>
  <c r="O151" s="1"/>
  <c r="I61" i="2"/>
  <c r="G62"/>
  <c r="G63"/>
  <c r="G64"/>
  <c r="G65"/>
  <c r="G66"/>
  <c r="G67"/>
  <c r="N57"/>
  <c r="O57" s="1"/>
  <c r="N156" i="1"/>
  <c r="O156" s="1"/>
  <c r="N147"/>
  <c r="O147" s="1"/>
  <c r="N148"/>
  <c r="O148" s="1"/>
  <c r="N149"/>
  <c r="O149" s="1"/>
  <c r="N152"/>
  <c r="O152" s="1"/>
  <c r="N153"/>
  <c r="O153" s="1"/>
  <c r="N154"/>
  <c r="O154" s="1"/>
  <c r="N155"/>
  <c r="O155" s="1"/>
  <c r="N58" i="2"/>
  <c r="O58" s="1"/>
  <c r="N59"/>
  <c r="O59" s="1"/>
  <c r="N157" i="1"/>
  <c r="O157" s="1"/>
  <c r="N158"/>
  <c r="O158" s="1"/>
  <c r="G62" i="3"/>
  <c r="G61"/>
  <c r="G60"/>
  <c r="G59"/>
  <c r="G58"/>
  <c r="G57"/>
  <c r="I56"/>
  <c r="G97" i="2"/>
  <c r="G96"/>
  <c r="G95"/>
  <c r="G94"/>
  <c r="G93"/>
  <c r="G92"/>
  <c r="I91"/>
  <c r="G91"/>
  <c r="N159" i="1"/>
  <c r="O159" s="1"/>
  <c r="N160"/>
  <c r="O160" s="1"/>
  <c r="G170"/>
  <c r="G169"/>
  <c r="G168"/>
  <c r="G167"/>
  <c r="G166"/>
  <c r="G165"/>
  <c r="I164"/>
  <c r="N161"/>
  <c r="O161" s="1"/>
  <c r="N187"/>
  <c r="O187" s="1"/>
  <c r="N188"/>
  <c r="O188" s="1"/>
  <c r="N189"/>
  <c r="O189" s="1"/>
  <c r="N190"/>
  <c r="O190" s="1"/>
  <c r="N191"/>
  <c r="O191" s="1"/>
  <c r="N192"/>
  <c r="O192" s="1"/>
  <c r="N79" i="3"/>
  <c r="O79" s="1"/>
  <c r="N84" i="2"/>
  <c r="O84" s="1"/>
  <c r="N193" i="1"/>
  <c r="O193" s="1"/>
  <c r="N194"/>
  <c r="O194" s="1"/>
  <c r="N195"/>
  <c r="O195" s="1"/>
  <c r="N196"/>
  <c r="O196" s="1"/>
  <c r="N80" i="3"/>
  <c r="O80" s="1"/>
  <c r="N85" i="2"/>
  <c r="O85" s="1"/>
  <c r="N197" i="1"/>
  <c r="O197" s="1"/>
  <c r="N198"/>
  <c r="O198" s="1"/>
  <c r="N199"/>
  <c r="O199" s="1"/>
  <c r="N200"/>
  <c r="O200" s="1"/>
  <c r="N203"/>
  <c r="O203" s="1"/>
  <c r="O15" i="2" l="1"/>
  <c r="G22" i="3"/>
  <c r="G71" i="1"/>
  <c r="O94"/>
  <c r="G56" i="3"/>
  <c r="G164" i="1"/>
  <c r="N81" i="3"/>
  <c r="O81" s="1"/>
  <c r="N201" i="1"/>
  <c r="O201" s="1"/>
  <c r="N202"/>
  <c r="O202" s="1"/>
  <c r="N204"/>
  <c r="O204" s="1"/>
  <c r="N205"/>
  <c r="O205" s="1"/>
  <c r="N86" i="2"/>
  <c r="O86" s="1"/>
  <c r="N215" i="1"/>
  <c r="O215" s="1"/>
  <c r="N206"/>
  <c r="O206" s="1"/>
  <c r="N207"/>
  <c r="O207" s="1"/>
  <c r="N208"/>
  <c r="O208" s="1"/>
  <c r="N209"/>
  <c r="O209" s="1"/>
  <c r="N210"/>
  <c r="O210" s="1"/>
  <c r="N211"/>
  <c r="O211" s="1"/>
  <c r="N212"/>
  <c r="O212" s="1"/>
  <c r="N87" i="2"/>
  <c r="O87" s="1"/>
  <c r="N82" i="3"/>
  <c r="O82" s="1"/>
  <c r="N83"/>
  <c r="O83" s="1"/>
  <c r="N213" i="1"/>
  <c r="O213" s="1"/>
  <c r="N214"/>
  <c r="O214" s="1"/>
  <c r="N88" i="2"/>
  <c r="O88" s="1"/>
  <c r="N216" i="1"/>
  <c r="O216" s="1"/>
  <c r="N84" i="3"/>
  <c r="O84" s="1"/>
  <c r="N217" i="1"/>
  <c r="O217" s="1"/>
  <c r="N218"/>
  <c r="O218" s="1"/>
  <c r="N220"/>
  <c r="O220" s="1"/>
  <c r="N227"/>
  <c r="O227" s="1"/>
  <c r="N219"/>
  <c r="O219" s="1"/>
  <c r="N221"/>
  <c r="O221" s="1"/>
  <c r="N222"/>
  <c r="O222" s="1"/>
  <c r="N223"/>
  <c r="O223" s="1"/>
  <c r="N85" i="3"/>
  <c r="N224" i="1"/>
  <c r="O224" s="1"/>
  <c r="N225"/>
  <c r="O225" s="1"/>
  <c r="N226"/>
  <c r="O226" s="1"/>
  <c r="N228"/>
  <c r="O228" s="1"/>
  <c r="N229"/>
  <c r="O229" s="1"/>
  <c r="N231"/>
  <c r="O231" s="1"/>
  <c r="N230"/>
  <c r="O230" s="1"/>
  <c r="N232"/>
  <c r="O232" s="1"/>
  <c r="N86" i="3"/>
  <c r="N89" i="2"/>
  <c r="O89" s="1"/>
  <c r="N233" i="1"/>
  <c r="O233" s="1"/>
  <c r="N234"/>
  <c r="O234" s="1"/>
  <c r="N235"/>
  <c r="O235" s="1"/>
  <c r="N236"/>
  <c r="O236" s="1"/>
  <c r="N237"/>
  <c r="O237" s="1"/>
  <c r="N238"/>
  <c r="O238" s="1"/>
  <c r="N239"/>
  <c r="O239" s="1"/>
  <c r="N240"/>
  <c r="O240" s="1"/>
  <c r="N241"/>
  <c r="O241" s="1"/>
  <c r="N242"/>
  <c r="O242" s="1"/>
  <c r="N87" i="3"/>
  <c r="N243" i="1"/>
  <c r="O243" s="1"/>
  <c r="N244"/>
  <c r="O244" s="1"/>
  <c r="N245"/>
  <c r="O245" s="1"/>
  <c r="N246"/>
  <c r="O246" s="1"/>
  <c r="N247"/>
  <c r="O247" s="1"/>
  <c r="G98" i="3"/>
  <c r="G97"/>
  <c r="G96"/>
  <c r="G95"/>
  <c r="G94"/>
  <c r="G93"/>
  <c r="I92"/>
  <c r="G122" i="2"/>
  <c r="G153"/>
  <c r="N248" i="1"/>
  <c r="O248" s="1"/>
  <c r="N250"/>
  <c r="O250" s="1"/>
  <c r="N249"/>
  <c r="O249" s="1"/>
  <c r="N252"/>
  <c r="O252" s="1"/>
  <c r="G260"/>
  <c r="G259"/>
  <c r="G258"/>
  <c r="G257"/>
  <c r="G256"/>
  <c r="G255"/>
  <c r="I254"/>
  <c r="N251"/>
  <c r="O251" s="1"/>
  <c r="N282"/>
  <c r="O282" s="1"/>
  <c r="N277"/>
  <c r="O277" s="1"/>
  <c r="N278"/>
  <c r="O278" s="1"/>
  <c r="N279"/>
  <c r="O279" s="1"/>
  <c r="N280"/>
  <c r="O280" s="1"/>
  <c r="N281"/>
  <c r="O281" s="1"/>
  <c r="N283"/>
  <c r="O283" s="1"/>
  <c r="N116" i="3"/>
  <c r="O116" s="1"/>
  <c r="N117"/>
  <c r="O117" s="1"/>
  <c r="N284" i="1"/>
  <c r="O284" s="1"/>
  <c r="N285"/>
  <c r="O285" s="1"/>
  <c r="N286"/>
  <c r="O286" s="1"/>
  <c r="N287"/>
  <c r="O287" s="1"/>
  <c r="N288"/>
  <c r="O288" s="1"/>
  <c r="N290"/>
  <c r="O290" s="1"/>
  <c r="N291"/>
  <c r="O291" s="1"/>
  <c r="N292"/>
  <c r="O292" s="1"/>
  <c r="N293"/>
  <c r="O293" s="1"/>
  <c r="N294"/>
  <c r="O294" s="1"/>
  <c r="N295"/>
  <c r="O295" s="1"/>
  <c r="N296"/>
  <c r="O296" s="1"/>
  <c r="N297"/>
  <c r="O297" s="1"/>
  <c r="N298"/>
  <c r="O298" s="1"/>
  <c r="N299"/>
  <c r="O299" s="1"/>
  <c r="N300"/>
  <c r="O300" s="1"/>
  <c r="N301"/>
  <c r="O301" s="1"/>
  <c r="N302"/>
  <c r="O302" s="1"/>
  <c r="N303"/>
  <c r="O303" s="1"/>
  <c r="N304"/>
  <c r="O304" s="1"/>
  <c r="N305"/>
  <c r="O305" s="1"/>
  <c r="N306"/>
  <c r="O306" s="1"/>
  <c r="N307"/>
  <c r="O307" s="1"/>
  <c r="N308"/>
  <c r="O308" s="1"/>
  <c r="N309"/>
  <c r="O309" s="1"/>
  <c r="N310"/>
  <c r="O310" s="1"/>
  <c r="N311"/>
  <c r="O311" s="1"/>
  <c r="N312"/>
  <c r="O312" s="1"/>
  <c r="N313"/>
  <c r="O313" s="1"/>
  <c r="N314"/>
  <c r="O314" s="1"/>
  <c r="N315"/>
  <c r="O315" s="1"/>
  <c r="N316"/>
  <c r="O316" s="1"/>
  <c r="N317"/>
  <c r="O317" s="1"/>
  <c r="N318"/>
  <c r="O318" s="1"/>
  <c r="N319"/>
  <c r="O319" s="1"/>
  <c r="N320"/>
  <c r="O320" s="1"/>
  <c r="N321"/>
  <c r="O321" s="1"/>
  <c r="N322"/>
  <c r="O322" s="1"/>
  <c r="N323"/>
  <c r="O323" s="1"/>
  <c r="N324"/>
  <c r="O324" s="1"/>
  <c r="N325"/>
  <c r="O325" s="1"/>
  <c r="N326"/>
  <c r="O326" s="1"/>
  <c r="N327"/>
  <c r="O327" s="1"/>
  <c r="N328"/>
  <c r="O328" s="1"/>
  <c r="N329"/>
  <c r="O329" s="1"/>
  <c r="N330"/>
  <c r="O330" s="1"/>
  <c r="N331"/>
  <c r="O331" s="1"/>
  <c r="N332"/>
  <c r="O332" s="1"/>
  <c r="N333"/>
  <c r="O333" s="1"/>
  <c r="N334"/>
  <c r="O334" s="1"/>
  <c r="N335"/>
  <c r="O335" s="1"/>
  <c r="N289"/>
  <c r="O289" s="1"/>
  <c r="N118" i="3"/>
  <c r="O118" s="1"/>
  <c r="N114" i="2"/>
  <c r="O114" s="1"/>
  <c r="N115"/>
  <c r="O115" s="1"/>
  <c r="N119" i="3"/>
  <c r="O119" s="1"/>
  <c r="N116" i="2"/>
  <c r="O116" s="1"/>
  <c r="N117"/>
  <c r="O117" s="1"/>
  <c r="N120" i="3"/>
  <c r="O120" s="1"/>
  <c r="N121"/>
  <c r="O121" s="1"/>
  <c r="N140" i="2"/>
  <c r="O140" s="1"/>
  <c r="N782" i="1"/>
  <c r="O782" s="1"/>
  <c r="N365"/>
  <c r="O365" s="1"/>
  <c r="G196" i="3"/>
  <c r="G195"/>
  <c r="G194"/>
  <c r="G193"/>
  <c r="G192"/>
  <c r="G191"/>
  <c r="I190"/>
  <c r="N184"/>
  <c r="O184" s="1"/>
  <c r="N183"/>
  <c r="O183" s="1"/>
  <c r="N182"/>
  <c r="O182" s="1"/>
  <c r="G165"/>
  <c r="G164"/>
  <c r="G163"/>
  <c r="G162"/>
  <c r="G161"/>
  <c r="G160"/>
  <c r="I159"/>
  <c r="N154"/>
  <c r="O154" s="1"/>
  <c r="N153"/>
  <c r="O153" s="1"/>
  <c r="N152"/>
  <c r="O152" s="1"/>
  <c r="G133"/>
  <c r="G132"/>
  <c r="G131"/>
  <c r="G130"/>
  <c r="G129"/>
  <c r="G128"/>
  <c r="I127"/>
  <c r="G186" i="2"/>
  <c r="G185"/>
  <c r="G184"/>
  <c r="G183"/>
  <c r="G182"/>
  <c r="G181"/>
  <c r="I180"/>
  <c r="N174"/>
  <c r="O174" s="1"/>
  <c r="N173"/>
  <c r="O173" s="1"/>
  <c r="N172"/>
  <c r="O172" s="1"/>
  <c r="N171"/>
  <c r="O171" s="1"/>
  <c r="G159"/>
  <c r="G158"/>
  <c r="G157"/>
  <c r="G156"/>
  <c r="G155"/>
  <c r="G154"/>
  <c r="I153"/>
  <c r="N147"/>
  <c r="O147" s="1"/>
  <c r="N146"/>
  <c r="O146" s="1"/>
  <c r="N145"/>
  <c r="O145" s="1"/>
  <c r="N144"/>
  <c r="O144" s="1"/>
  <c r="N143"/>
  <c r="O143" s="1"/>
  <c r="N142"/>
  <c r="O142" s="1"/>
  <c r="N141"/>
  <c r="O141" s="1"/>
  <c r="G128"/>
  <c r="G127"/>
  <c r="G126"/>
  <c r="G125"/>
  <c r="G124"/>
  <c r="G123"/>
  <c r="I122"/>
  <c r="G892" i="1"/>
  <c r="G891"/>
  <c r="G890"/>
  <c r="G889"/>
  <c r="G888"/>
  <c r="G887"/>
  <c r="I886"/>
  <c r="N879"/>
  <c r="O879" s="1"/>
  <c r="N878"/>
  <c r="O878" s="1"/>
  <c r="N877"/>
  <c r="O877" s="1"/>
  <c r="N876"/>
  <c r="O876" s="1"/>
  <c r="N875"/>
  <c r="O875" s="1"/>
  <c r="N874"/>
  <c r="O874" s="1"/>
  <c r="N873"/>
  <c r="O873" s="1"/>
  <c r="N872"/>
  <c r="O872" s="1"/>
  <c r="N871"/>
  <c r="O871" s="1"/>
  <c r="N870"/>
  <c r="O870" s="1"/>
  <c r="N869"/>
  <c r="O869" s="1"/>
  <c r="N868"/>
  <c r="O868" s="1"/>
  <c r="N867"/>
  <c r="O867" s="1"/>
  <c r="N866"/>
  <c r="O866" s="1"/>
  <c r="N865"/>
  <c r="O865" s="1"/>
  <c r="N864"/>
  <c r="O864" s="1"/>
  <c r="N863"/>
  <c r="O863" s="1"/>
  <c r="N862"/>
  <c r="O862" s="1"/>
  <c r="N861"/>
  <c r="O861" s="1"/>
  <c r="N860"/>
  <c r="O860" s="1"/>
  <c r="N859"/>
  <c r="O859" s="1"/>
  <c r="N858"/>
  <c r="O858" s="1"/>
  <c r="N857"/>
  <c r="O857" s="1"/>
  <c r="N856"/>
  <c r="O856" s="1"/>
  <c r="N855"/>
  <c r="O855" s="1"/>
  <c r="N854"/>
  <c r="O854" s="1"/>
  <c r="N853"/>
  <c r="O853" s="1"/>
  <c r="N852"/>
  <c r="O852" s="1"/>
  <c r="N851"/>
  <c r="O851" s="1"/>
  <c r="N850"/>
  <c r="O850" s="1"/>
  <c r="N849"/>
  <c r="O849" s="1"/>
  <c r="N848"/>
  <c r="O848" s="1"/>
  <c r="N847"/>
  <c r="O847" s="1"/>
  <c r="N846"/>
  <c r="O846" s="1"/>
  <c r="N845"/>
  <c r="O845" s="1"/>
  <c r="N844"/>
  <c r="O844" s="1"/>
  <c r="N843"/>
  <c r="O843" s="1"/>
  <c r="N842"/>
  <c r="O842" s="1"/>
  <c r="N841"/>
  <c r="O841" s="1"/>
  <c r="N840"/>
  <c r="O840" s="1"/>
  <c r="N839"/>
  <c r="O839" s="1"/>
  <c r="N838"/>
  <c r="O838" s="1"/>
  <c r="N837"/>
  <c r="O837" s="1"/>
  <c r="N836"/>
  <c r="O836" s="1"/>
  <c r="N835"/>
  <c r="O835" s="1"/>
  <c r="N834"/>
  <c r="O834" s="1"/>
  <c r="N833"/>
  <c r="O833" s="1"/>
  <c r="N832"/>
  <c r="O832" s="1"/>
  <c r="N831"/>
  <c r="O831" s="1"/>
  <c r="N830"/>
  <c r="O830" s="1"/>
  <c r="N829"/>
  <c r="O829" s="1"/>
  <c r="N828"/>
  <c r="O828" s="1"/>
  <c r="N827"/>
  <c r="O827" s="1"/>
  <c r="N826"/>
  <c r="O826" s="1"/>
  <c r="N825"/>
  <c r="O825" s="1"/>
  <c r="N824"/>
  <c r="O824" s="1"/>
  <c r="N823"/>
  <c r="O823" s="1"/>
  <c r="N822"/>
  <c r="O822" s="1"/>
  <c r="N821"/>
  <c r="O821" s="1"/>
  <c r="N820"/>
  <c r="O820" s="1"/>
  <c r="N819"/>
  <c r="O819" s="1"/>
  <c r="N818"/>
  <c r="O818" s="1"/>
  <c r="N817"/>
  <c r="O817" s="1"/>
  <c r="N816"/>
  <c r="O816" s="1"/>
  <c r="G794"/>
  <c r="G793"/>
  <c r="G792"/>
  <c r="G791"/>
  <c r="G790"/>
  <c r="G789"/>
  <c r="I788"/>
  <c r="N781"/>
  <c r="O781" s="1"/>
  <c r="N780"/>
  <c r="O780" s="1"/>
  <c r="N779"/>
  <c r="O779" s="1"/>
  <c r="N778"/>
  <c r="O778" s="1"/>
  <c r="N777"/>
  <c r="O777" s="1"/>
  <c r="N776"/>
  <c r="O776" s="1"/>
  <c r="N775"/>
  <c r="O775" s="1"/>
  <c r="N774"/>
  <c r="O774" s="1"/>
  <c r="N773"/>
  <c r="O773" s="1"/>
  <c r="N772"/>
  <c r="O772" s="1"/>
  <c r="N771"/>
  <c r="O771" s="1"/>
  <c r="N770"/>
  <c r="O770" s="1"/>
  <c r="N769"/>
  <c r="O769" s="1"/>
  <c r="N768"/>
  <c r="O768" s="1"/>
  <c r="N767"/>
  <c r="O767" s="1"/>
  <c r="N766"/>
  <c r="O766" s="1"/>
  <c r="N765"/>
  <c r="O765" s="1"/>
  <c r="N764"/>
  <c r="O764" s="1"/>
  <c r="N763"/>
  <c r="O763" s="1"/>
  <c r="N762"/>
  <c r="O762" s="1"/>
  <c r="N761"/>
  <c r="O761" s="1"/>
  <c r="N760"/>
  <c r="O760" s="1"/>
  <c r="N759"/>
  <c r="O759" s="1"/>
  <c r="N758"/>
  <c r="O758" s="1"/>
  <c r="N757"/>
  <c r="O757" s="1"/>
  <c r="N756"/>
  <c r="O756" s="1"/>
  <c r="N755"/>
  <c r="O755" s="1"/>
  <c r="N754"/>
  <c r="O754" s="1"/>
  <c r="N753"/>
  <c r="O753" s="1"/>
  <c r="N752"/>
  <c r="O752" s="1"/>
  <c r="N751"/>
  <c r="O751" s="1"/>
  <c r="N750"/>
  <c r="O750" s="1"/>
  <c r="N749"/>
  <c r="O749" s="1"/>
  <c r="N748"/>
  <c r="O748" s="1"/>
  <c r="N747"/>
  <c r="O747" s="1"/>
  <c r="N746"/>
  <c r="O746" s="1"/>
  <c r="N745"/>
  <c r="O745" s="1"/>
  <c r="N744"/>
  <c r="O744" s="1"/>
  <c r="N743"/>
  <c r="O743" s="1"/>
  <c r="N742"/>
  <c r="O742" s="1"/>
  <c r="N741"/>
  <c r="O741" s="1"/>
  <c r="N740"/>
  <c r="O740" s="1"/>
  <c r="N739"/>
  <c r="O739" s="1"/>
  <c r="N738"/>
  <c r="O738" s="1"/>
  <c r="N737"/>
  <c r="O737" s="1"/>
  <c r="N736"/>
  <c r="O736" s="1"/>
  <c r="N735"/>
  <c r="O735" s="1"/>
  <c r="N734"/>
  <c r="O734" s="1"/>
  <c r="N733"/>
  <c r="O733" s="1"/>
  <c r="N732"/>
  <c r="O732" s="1"/>
  <c r="N731"/>
  <c r="O731" s="1"/>
  <c r="N730"/>
  <c r="O730" s="1"/>
  <c r="N729"/>
  <c r="O729" s="1"/>
  <c r="N728"/>
  <c r="O728" s="1"/>
  <c r="N727"/>
  <c r="O727" s="1"/>
  <c r="N726"/>
  <c r="O726" s="1"/>
  <c r="N725"/>
  <c r="O725" s="1"/>
  <c r="N724"/>
  <c r="O724" s="1"/>
  <c r="N723"/>
  <c r="O723" s="1"/>
  <c r="N722"/>
  <c r="O722" s="1"/>
  <c r="N721"/>
  <c r="O721" s="1"/>
  <c r="N720"/>
  <c r="O720" s="1"/>
  <c r="N719"/>
  <c r="O719" s="1"/>
  <c r="N718"/>
  <c r="O718" s="1"/>
  <c r="N717"/>
  <c r="O717" s="1"/>
  <c r="N716"/>
  <c r="O716" s="1"/>
  <c r="N715"/>
  <c r="O715" s="1"/>
  <c r="N714"/>
  <c r="O714" s="1"/>
  <c r="N713"/>
  <c r="O713" s="1"/>
  <c r="N712"/>
  <c r="O712" s="1"/>
  <c r="N711"/>
  <c r="O711" s="1"/>
  <c r="N710"/>
  <c r="O710" s="1"/>
  <c r="N709"/>
  <c r="O709" s="1"/>
  <c r="N708"/>
  <c r="O708" s="1"/>
  <c r="N707"/>
  <c r="O707" s="1"/>
  <c r="N706"/>
  <c r="O706" s="1"/>
  <c r="N705"/>
  <c r="O705" s="1"/>
  <c r="N704"/>
  <c r="O704" s="1"/>
  <c r="N703"/>
  <c r="O703" s="1"/>
  <c r="G682"/>
  <c r="G681"/>
  <c r="G680"/>
  <c r="G679"/>
  <c r="G678"/>
  <c r="G677"/>
  <c r="I676"/>
  <c r="N670"/>
  <c r="O670" s="1"/>
  <c r="N669"/>
  <c r="O669" s="1"/>
  <c r="N668"/>
  <c r="O668" s="1"/>
  <c r="N667"/>
  <c r="O667" s="1"/>
  <c r="N666"/>
  <c r="O666" s="1"/>
  <c r="N665"/>
  <c r="O665" s="1"/>
  <c r="N664"/>
  <c r="O664" s="1"/>
  <c r="N663"/>
  <c r="O663" s="1"/>
  <c r="N662"/>
  <c r="O662" s="1"/>
  <c r="N661"/>
  <c r="O661" s="1"/>
  <c r="N660"/>
  <c r="O660" s="1"/>
  <c r="N659"/>
  <c r="O659" s="1"/>
  <c r="N658"/>
  <c r="O658" s="1"/>
  <c r="N657"/>
  <c r="O657" s="1"/>
  <c r="N656"/>
  <c r="O656" s="1"/>
  <c r="N655"/>
  <c r="O655" s="1"/>
  <c r="N654"/>
  <c r="O654" s="1"/>
  <c r="N653"/>
  <c r="O653" s="1"/>
  <c r="N652"/>
  <c r="O652" s="1"/>
  <c r="N651"/>
  <c r="O651" s="1"/>
  <c r="N650"/>
  <c r="O650" s="1"/>
  <c r="N649"/>
  <c r="O649" s="1"/>
  <c r="N648"/>
  <c r="O648" s="1"/>
  <c r="N647"/>
  <c r="O647" s="1"/>
  <c r="N646"/>
  <c r="O646" s="1"/>
  <c r="N645"/>
  <c r="O645" s="1"/>
  <c r="N644"/>
  <c r="O644" s="1"/>
  <c r="N643"/>
  <c r="O643" s="1"/>
  <c r="N642"/>
  <c r="O642" s="1"/>
  <c r="N641"/>
  <c r="O641" s="1"/>
  <c r="N640"/>
  <c r="O640" s="1"/>
  <c r="N639"/>
  <c r="O639" s="1"/>
  <c r="N638"/>
  <c r="O638" s="1"/>
  <c r="N637"/>
  <c r="O637" s="1"/>
  <c r="N636"/>
  <c r="O636" s="1"/>
  <c r="N635"/>
  <c r="O635" s="1"/>
  <c r="N634"/>
  <c r="O634" s="1"/>
  <c r="N633"/>
  <c r="O633" s="1"/>
  <c r="N632"/>
  <c r="O632" s="1"/>
  <c r="N631"/>
  <c r="O631" s="1"/>
  <c r="N630"/>
  <c r="O630" s="1"/>
  <c r="N629"/>
  <c r="O629" s="1"/>
  <c r="N628"/>
  <c r="O628" s="1"/>
  <c r="N627"/>
  <c r="O627" s="1"/>
  <c r="N626"/>
  <c r="O626" s="1"/>
  <c r="N625"/>
  <c r="O625" s="1"/>
  <c r="N624"/>
  <c r="O624" s="1"/>
  <c r="N623"/>
  <c r="O623" s="1"/>
  <c r="N622"/>
  <c r="O622" s="1"/>
  <c r="G601"/>
  <c r="G600"/>
  <c r="G599"/>
  <c r="G598"/>
  <c r="G597"/>
  <c r="G596"/>
  <c r="I595"/>
  <c r="N589"/>
  <c r="O589" s="1"/>
  <c r="N588"/>
  <c r="O588" s="1"/>
  <c r="N587"/>
  <c r="O587" s="1"/>
  <c r="N586"/>
  <c r="O586" s="1"/>
  <c r="N585"/>
  <c r="O585" s="1"/>
  <c r="N584"/>
  <c r="O584" s="1"/>
  <c r="N583"/>
  <c r="O583" s="1"/>
  <c r="N582"/>
  <c r="O582" s="1"/>
  <c r="N581"/>
  <c r="O581" s="1"/>
  <c r="N580"/>
  <c r="O580" s="1"/>
  <c r="N579"/>
  <c r="O579" s="1"/>
  <c r="N578"/>
  <c r="O578" s="1"/>
  <c r="N577"/>
  <c r="O577" s="1"/>
  <c r="N576"/>
  <c r="O576" s="1"/>
  <c r="N575"/>
  <c r="O575" s="1"/>
  <c r="N574"/>
  <c r="O574" s="1"/>
  <c r="N573"/>
  <c r="O573" s="1"/>
  <c r="N572"/>
  <c r="O572" s="1"/>
  <c r="N571"/>
  <c r="O571" s="1"/>
  <c r="N570"/>
  <c r="O570" s="1"/>
  <c r="N569"/>
  <c r="O569" s="1"/>
  <c r="N568"/>
  <c r="O568" s="1"/>
  <c r="N567"/>
  <c r="O567" s="1"/>
  <c r="N566"/>
  <c r="O566" s="1"/>
  <c r="N565"/>
  <c r="O565" s="1"/>
  <c r="N564"/>
  <c r="O564" s="1"/>
  <c r="N563"/>
  <c r="O563" s="1"/>
  <c r="N562"/>
  <c r="O562" s="1"/>
  <c r="N561"/>
  <c r="O561" s="1"/>
  <c r="N560"/>
  <c r="O560" s="1"/>
  <c r="N559"/>
  <c r="O559" s="1"/>
  <c r="N558"/>
  <c r="O558" s="1"/>
  <c r="N557"/>
  <c r="O557" s="1"/>
  <c r="N556"/>
  <c r="O556" s="1"/>
  <c r="N555"/>
  <c r="O555" s="1"/>
  <c r="N554"/>
  <c r="O554" s="1"/>
  <c r="N553"/>
  <c r="O553" s="1"/>
  <c r="N552"/>
  <c r="O552" s="1"/>
  <c r="N551"/>
  <c r="O551" s="1"/>
  <c r="N550"/>
  <c r="O550" s="1"/>
  <c r="N549"/>
  <c r="O549" s="1"/>
  <c r="N548"/>
  <c r="O548" s="1"/>
  <c r="N547"/>
  <c r="O547" s="1"/>
  <c r="N546"/>
  <c r="O546" s="1"/>
  <c r="N545"/>
  <c r="O545" s="1"/>
  <c r="N544"/>
  <c r="O544" s="1"/>
  <c r="N543"/>
  <c r="O543" s="1"/>
  <c r="N542"/>
  <c r="O542" s="1"/>
  <c r="N541"/>
  <c r="O541" s="1"/>
  <c r="N540"/>
  <c r="O540" s="1"/>
  <c r="N539"/>
  <c r="O539" s="1"/>
  <c r="N538"/>
  <c r="O538" s="1"/>
  <c r="N537"/>
  <c r="O537" s="1"/>
  <c r="N536"/>
  <c r="O536" s="1"/>
  <c r="N535"/>
  <c r="O535" s="1"/>
  <c r="N534"/>
  <c r="O534" s="1"/>
  <c r="N533"/>
  <c r="O533" s="1"/>
  <c r="N532"/>
  <c r="O532" s="1"/>
  <c r="N531"/>
  <c r="O531" s="1"/>
  <c r="N530"/>
  <c r="O530" s="1"/>
  <c r="N529"/>
  <c r="O529" s="1"/>
  <c r="N528"/>
  <c r="O528" s="1"/>
  <c r="N527"/>
  <c r="O527" s="1"/>
  <c r="N526"/>
  <c r="O526" s="1"/>
  <c r="N525"/>
  <c r="O525" s="1"/>
  <c r="N524"/>
  <c r="O524" s="1"/>
  <c r="N523"/>
  <c r="O523" s="1"/>
  <c r="N522"/>
  <c r="O522" s="1"/>
  <c r="G501"/>
  <c r="G500"/>
  <c r="G499"/>
  <c r="G498"/>
  <c r="G497"/>
  <c r="G496"/>
  <c r="I495"/>
  <c r="N489"/>
  <c r="O489" s="1"/>
  <c r="N488"/>
  <c r="O488" s="1"/>
  <c r="N487"/>
  <c r="O487" s="1"/>
  <c r="N486"/>
  <c r="O486" s="1"/>
  <c r="N485"/>
  <c r="O485" s="1"/>
  <c r="N484"/>
  <c r="O484" s="1"/>
  <c r="N483"/>
  <c r="O483" s="1"/>
  <c r="N482"/>
  <c r="O482" s="1"/>
  <c r="N481"/>
  <c r="O481" s="1"/>
  <c r="N480"/>
  <c r="O480" s="1"/>
  <c r="N479"/>
  <c r="O479" s="1"/>
  <c r="N478"/>
  <c r="O478" s="1"/>
  <c r="N477"/>
  <c r="O477" s="1"/>
  <c r="N476"/>
  <c r="O476" s="1"/>
  <c r="N475"/>
  <c r="O475" s="1"/>
  <c r="N474"/>
  <c r="O474" s="1"/>
  <c r="N473"/>
  <c r="O473" s="1"/>
  <c r="N472"/>
  <c r="O472" s="1"/>
  <c r="N471"/>
  <c r="O471" s="1"/>
  <c r="N470"/>
  <c r="O470" s="1"/>
  <c r="N469"/>
  <c r="O469" s="1"/>
  <c r="N468"/>
  <c r="O468" s="1"/>
  <c r="N467"/>
  <c r="O467" s="1"/>
  <c r="N466"/>
  <c r="O466" s="1"/>
  <c r="N465"/>
  <c r="O465" s="1"/>
  <c r="N464"/>
  <c r="O464" s="1"/>
  <c r="N463"/>
  <c r="O463" s="1"/>
  <c r="N462"/>
  <c r="O462" s="1"/>
  <c r="N461"/>
  <c r="O461" s="1"/>
  <c r="N460"/>
  <c r="O460" s="1"/>
  <c r="N459"/>
  <c r="O459" s="1"/>
  <c r="N458"/>
  <c r="O458" s="1"/>
  <c r="N457"/>
  <c r="O457" s="1"/>
  <c r="N456"/>
  <c r="O456" s="1"/>
  <c r="N455"/>
  <c r="O455" s="1"/>
  <c r="N454"/>
  <c r="O454" s="1"/>
  <c r="N453"/>
  <c r="O453" s="1"/>
  <c r="N452"/>
  <c r="O452" s="1"/>
  <c r="N451"/>
  <c r="O451" s="1"/>
  <c r="N450"/>
  <c r="O450" s="1"/>
  <c r="N449"/>
  <c r="O449" s="1"/>
  <c r="N448"/>
  <c r="O448" s="1"/>
  <c r="N447"/>
  <c r="O447" s="1"/>
  <c r="N446"/>
  <c r="O446" s="1"/>
  <c r="N445"/>
  <c r="O445" s="1"/>
  <c r="N444"/>
  <c r="O444" s="1"/>
  <c r="G424"/>
  <c r="G423"/>
  <c r="G422"/>
  <c r="G421"/>
  <c r="G420"/>
  <c r="G419"/>
  <c r="I418"/>
  <c r="N415"/>
  <c r="O415" s="1"/>
  <c r="N414"/>
  <c r="O414" s="1"/>
  <c r="N413"/>
  <c r="O413" s="1"/>
  <c r="N412"/>
  <c r="O412" s="1"/>
  <c r="N411"/>
  <c r="O411" s="1"/>
  <c r="N410"/>
  <c r="O410" s="1"/>
  <c r="N409"/>
  <c r="O409" s="1"/>
  <c r="N408"/>
  <c r="O408" s="1"/>
  <c r="N407"/>
  <c r="O407" s="1"/>
  <c r="N406"/>
  <c r="O406" s="1"/>
  <c r="N405"/>
  <c r="O405" s="1"/>
  <c r="N404"/>
  <c r="O404" s="1"/>
  <c r="N403"/>
  <c r="O403" s="1"/>
  <c r="N402"/>
  <c r="O402" s="1"/>
  <c r="N401"/>
  <c r="O401" s="1"/>
  <c r="N400"/>
  <c r="O400" s="1"/>
  <c r="N399"/>
  <c r="O399" s="1"/>
  <c r="N398"/>
  <c r="O398" s="1"/>
  <c r="N397"/>
  <c r="O397" s="1"/>
  <c r="N396"/>
  <c r="O396" s="1"/>
  <c r="N395"/>
  <c r="O395" s="1"/>
  <c r="N394"/>
  <c r="O394" s="1"/>
  <c r="N393"/>
  <c r="O393" s="1"/>
  <c r="N392"/>
  <c r="O392" s="1"/>
  <c r="N391"/>
  <c r="O391" s="1"/>
  <c r="N390"/>
  <c r="O390" s="1"/>
  <c r="N389"/>
  <c r="O389" s="1"/>
  <c r="N388"/>
  <c r="O388" s="1"/>
  <c r="N387"/>
  <c r="O387" s="1"/>
  <c r="N386"/>
  <c r="O386" s="1"/>
  <c r="N385"/>
  <c r="O385" s="1"/>
  <c r="N384"/>
  <c r="O384" s="1"/>
  <c r="N383"/>
  <c r="O383" s="1"/>
  <c r="N382"/>
  <c r="O382" s="1"/>
  <c r="N381"/>
  <c r="O381" s="1"/>
  <c r="N380"/>
  <c r="O380" s="1"/>
  <c r="N379"/>
  <c r="O379" s="1"/>
  <c r="N378"/>
  <c r="O378" s="1"/>
  <c r="N377"/>
  <c r="O377" s="1"/>
  <c r="N376"/>
  <c r="O376" s="1"/>
  <c r="N375"/>
  <c r="O375" s="1"/>
  <c r="N374"/>
  <c r="O374" s="1"/>
  <c r="N373"/>
  <c r="O373" s="1"/>
  <c r="N372"/>
  <c r="O372" s="1"/>
  <c r="N371"/>
  <c r="O371" s="1"/>
  <c r="N370"/>
  <c r="O370" s="1"/>
  <c r="N369"/>
  <c r="O369" s="1"/>
  <c r="N368"/>
  <c r="O368" s="1"/>
  <c r="N367"/>
  <c r="O367" s="1"/>
  <c r="N366"/>
  <c r="O366" s="1"/>
  <c r="G344"/>
  <c r="G343"/>
  <c r="G342"/>
  <c r="G341"/>
  <c r="G340"/>
  <c r="G339"/>
  <c r="I338"/>
  <c r="O86" i="3" l="1"/>
  <c r="O85"/>
  <c r="O87"/>
  <c r="G92"/>
  <c r="G180" i="2"/>
  <c r="G254" i="1"/>
  <c r="G886"/>
  <c r="G127" i="3"/>
  <c r="G495" i="1"/>
  <c r="G595"/>
  <c r="G676"/>
  <c r="G190" i="3"/>
  <c r="G159"/>
  <c r="G788" i="1"/>
  <c r="G418"/>
  <c r="G338"/>
</calcChain>
</file>

<file path=xl/sharedStrings.xml><?xml version="1.0" encoding="utf-8"?>
<sst xmlns="http://schemas.openxmlformats.org/spreadsheetml/2006/main" count="2902" uniqueCount="244">
  <si>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</si>
  <si>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</si>
  <si>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</si>
  <si>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</si>
  <si>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OPTION Daily Call Performance Report  AUGUST – 2017</t>
  </si>
  <si>
    <t xml:space="preserve"> Calls Performance</t>
  </si>
  <si>
    <t>S. No.</t>
  </si>
  <si>
    <t>DATE</t>
  </si>
  <si>
    <t>STRIKE PRICE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</si>
  <si>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</si>
  <si>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</si>
  <si>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</si>
  <si>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</si>
  <si>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</si>
  <si>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</si>
  <si>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</si>
  <si>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</si>
  <si>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</si>
  <si>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</si>
  <si>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</si>
  <si>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</si>
  <si>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CALL</t>
  </si>
  <si>
    <t>BUY</t>
  </si>
  <si>
    <t>HIND PETRO</t>
  </si>
  <si>
    <t>HINDALCO</t>
  </si>
  <si>
    <t>ASHOK LELYND</t>
  </si>
  <si>
    <t>TVS MOTORS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</si>
  <si>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</si>
  <si>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</si>
  <si>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</si>
  <si>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</si>
  <si>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</si>
  <si>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</si>
  <si>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</si>
  <si>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</si>
  <si>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</si>
  <si>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</si>
  <si>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</si>
  <si>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</si>
  <si>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</si>
  <si>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</si>
  <si>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</si>
  <si>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OPTION Daily Call Performance Report  JULY-2017</t>
  </si>
  <si>
    <t>JSW STEEL</t>
  </si>
  <si>
    <t>TATASTEEL</t>
  </si>
  <si>
    <t>KSCL</t>
  </si>
  <si>
    <t>IDEA</t>
  </si>
  <si>
    <t>PUT</t>
  </si>
  <si>
    <t xml:space="preserve">JAIN IRRIGATION </t>
  </si>
  <si>
    <t>SBI</t>
  </si>
  <si>
    <t>BAJAJ FINANCE</t>
  </si>
  <si>
    <t>JINDAL STEEL</t>
  </si>
  <si>
    <t>TCS</t>
  </si>
  <si>
    <t>FEDERAL BANK</t>
  </si>
  <si>
    <t>UPL</t>
  </si>
  <si>
    <t>YES BANK</t>
  </si>
  <si>
    <t>IOC</t>
  </si>
  <si>
    <t>BAJAJ AUTO</t>
  </si>
  <si>
    <t>AXIS BANK</t>
  </si>
  <si>
    <t>PFC</t>
  </si>
  <si>
    <t>HDFC BANK</t>
  </si>
  <si>
    <t>CANBANK</t>
  </si>
  <si>
    <t>POWERGRID</t>
  </si>
  <si>
    <t>ICICIBANK</t>
  </si>
  <si>
    <t>REC</t>
  </si>
  <si>
    <t>SINTEX</t>
  </si>
  <si>
    <t>YESBANK</t>
  </si>
  <si>
    <t>TATAMOTORS</t>
  </si>
  <si>
    <t>INDUSIND BANK</t>
  </si>
  <si>
    <t>DLF</t>
  </si>
  <si>
    <t>ASHOK LEYLAND</t>
  </si>
  <si>
    <t>HDIL</t>
  </si>
  <si>
    <t>.</t>
  </si>
  <si>
    <t>EQUITY OPTION Daily Call Performance Report  JUNE-2017</t>
  </si>
  <si>
    <t>VEDANTA</t>
  </si>
  <si>
    <t>TATA MOTORS</t>
  </si>
  <si>
    <t>BPCL</t>
  </si>
  <si>
    <t>LIC HOUSING</t>
  </si>
  <si>
    <t>DHFL</t>
  </si>
  <si>
    <t>TATMOTORS</t>
  </si>
  <si>
    <t>HCL TECH</t>
  </si>
  <si>
    <t>BHARAT FORGE</t>
  </si>
  <si>
    <t>CAN BANK</t>
  </si>
  <si>
    <t>INDIA CEMENT</t>
  </si>
  <si>
    <t>CENTURY TEXT</t>
  </si>
  <si>
    <t>BHARAT FINANCE</t>
  </si>
  <si>
    <t>ALAHABAD BANK</t>
  </si>
  <si>
    <t>APOLLO TYRE</t>
  </si>
  <si>
    <t>RELCAPITAL</t>
  </si>
  <si>
    <t>BHEL</t>
  </si>
  <si>
    <t>MOTHERSONSUMI</t>
  </si>
  <si>
    <t>ICICI BANK</t>
  </si>
  <si>
    <t>HAVELLS</t>
  </si>
  <si>
    <t>ESCORT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</si>
  <si>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</si>
  <si>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</si>
  <si>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</si>
  <si>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EQUITY OPTION Daily Call Performance Report  MAY-2017</t>
  </si>
  <si>
    <t>MARUTI SUZUKI</t>
  </si>
  <si>
    <t>TATA STEEL</t>
  </si>
  <si>
    <t>DISHTV</t>
  </si>
  <si>
    <t>GAIL</t>
  </si>
  <si>
    <t>ARVIND</t>
  </si>
  <si>
    <t xml:space="preserve">BANK BARODA </t>
  </si>
  <si>
    <t>APOLO TYRE</t>
  </si>
  <si>
    <t>CESC</t>
  </si>
  <si>
    <t>INDIA BULL REAL</t>
  </si>
  <si>
    <t>CENTURY TEXT.</t>
  </si>
  <si>
    <t>SUN TV</t>
  </si>
  <si>
    <t xml:space="preserve"> ESCORT </t>
  </si>
  <si>
    <t>IDFC</t>
  </si>
  <si>
    <t>IBULL HOUSING FIN</t>
  </si>
  <si>
    <t>CANARA BANK</t>
  </si>
  <si>
    <t xml:space="preserve">ORIENTAL BANK </t>
  </si>
  <si>
    <t>PETRONET</t>
  </si>
  <si>
    <t>EQUITY OPTION Daily Call Performance Report  APRIL-2017</t>
  </si>
  <si>
    <t>PNB</t>
  </si>
  <si>
    <t xml:space="preserve">IDFC </t>
  </si>
  <si>
    <t xml:space="preserve"> YES BANK</t>
  </si>
  <si>
    <t>CEAT</t>
  </si>
  <si>
    <t xml:space="preserve">BHARTI AIRTEL </t>
  </si>
  <si>
    <t>JINDALSTEEL AND POWER</t>
  </si>
  <si>
    <t xml:space="preserve">UPL </t>
  </si>
  <si>
    <t>ADANI ENT</t>
  </si>
  <si>
    <t>BANK BARODA</t>
  </si>
  <si>
    <t>POWER GRID CORP.</t>
  </si>
  <si>
    <t xml:space="preserve"> BANK BARODA</t>
  </si>
  <si>
    <t xml:space="preserve">HIND ZINC </t>
  </si>
  <si>
    <t xml:space="preserve">CIPLA </t>
  </si>
  <si>
    <t xml:space="preserve">YES BANK </t>
  </si>
  <si>
    <t>BHARTI INFRATEL</t>
  </si>
  <si>
    <t>LT</t>
  </si>
  <si>
    <t>RELIANCE</t>
  </si>
  <si>
    <t>EQUITY OPTION Daily Call Performance Report  MARCH-2017</t>
  </si>
  <si>
    <t>ADANI ENTR</t>
  </si>
  <si>
    <t>ADANI PORTS</t>
  </si>
  <si>
    <t>M &amp; M FINANCE</t>
  </si>
  <si>
    <t>CAIRN</t>
  </si>
  <si>
    <t>ORIENTAL BANK</t>
  </si>
  <si>
    <t>BANK OF BARODA</t>
  </si>
  <si>
    <t>COAL INDIA</t>
  </si>
  <si>
    <t>RELIANCE CAPITAL</t>
  </si>
  <si>
    <t>AURBINDOPHARMA</t>
  </si>
  <si>
    <t>BIOCON</t>
  </si>
  <si>
    <t>IBULL</t>
  </si>
  <si>
    <t>AUROBINDOPHARMA</t>
  </si>
  <si>
    <t>TATACOM</t>
  </si>
  <si>
    <t>LIC HOUSING FINANCE</t>
  </si>
  <si>
    <t>ASIAN PAINTS</t>
  </si>
  <si>
    <t>CENTURY TAXT</t>
  </si>
  <si>
    <t>HNI CALL</t>
  </si>
  <si>
    <t>INFOSYS</t>
  </si>
  <si>
    <t>TECH MAHINDRA</t>
  </si>
  <si>
    <t>DISH TV</t>
  </si>
  <si>
    <t>HNI PUT</t>
  </si>
  <si>
    <t>DIVIS LAB</t>
  </si>
  <si>
    <t>SRT</t>
  </si>
  <si>
    <t>WOCKPHARMA</t>
  </si>
  <si>
    <t>RELIANCE INDS</t>
  </si>
  <si>
    <t>HDFC</t>
  </si>
  <si>
    <t>KTK BANK</t>
  </si>
  <si>
    <t>SUNPHARMA</t>
  </si>
  <si>
    <t>EQUITY OPTION Daily Call Performance Report  FEB-2017</t>
  </si>
  <si>
    <t>RELIANCE IND</t>
  </si>
  <si>
    <t>INDAICEMENT</t>
  </si>
  <si>
    <t>WOCKHARDT PHARMA</t>
  </si>
  <si>
    <t>BHARATFORGE</t>
  </si>
  <si>
    <t>REL INFRA</t>
  </si>
  <si>
    <t>JUBILIANT FOOD</t>
  </si>
  <si>
    <t>TITAN</t>
  </si>
  <si>
    <t>TATA MOTERS</t>
  </si>
  <si>
    <t>M&amp;M FINANCE</t>
  </si>
  <si>
    <t>BHARTI AIRTEL</t>
  </si>
  <si>
    <t>MOTHERSUNSUMI</t>
  </si>
  <si>
    <t>ITC</t>
  </si>
  <si>
    <t>AUROBINDO PHARMA</t>
  </si>
  <si>
    <t> JAIN IRRIGATION </t>
  </si>
  <si>
    <t>//</t>
  </si>
  <si>
    <t>HNI-CALL</t>
  </si>
  <si>
    <t>JUSTDIAL</t>
  </si>
  <si>
    <t>BANK INDIA</t>
  </si>
  <si>
    <t>HNI UPL</t>
  </si>
  <si>
    <t>AUROPHARMA</t>
  </si>
  <si>
    <t>JETAIRWAYS</t>
  </si>
  <si>
    <t>LTFH</t>
  </si>
  <si>
    <t>HINDPETRO</t>
  </si>
  <si>
    <t>HDFC LTD.</t>
  </si>
  <si>
    <t>HNI-PUT</t>
  </si>
  <si>
    <t>SUNTV</t>
  </si>
  <si>
    <t>BANKBARODA</t>
  </si>
  <si>
    <t>JINDALSTEEL</t>
  </si>
  <si>
    <t>EQUITY OPTION Daily Call Performance Report  SEPT. – 2017</t>
  </si>
  <si>
    <t>ASHOKLELYND</t>
  </si>
  <si>
    <t>INDIACEMENT</t>
  </si>
  <si>
    <t>EQUITY OPTION Daily Call Performance Report  SEPT.-2017</t>
  </si>
  <si>
    <t>TATA GLOBAL</t>
  </si>
  <si>
    <t>TVSMOTORS</t>
  </si>
  <si>
    <t>BHARATFINANCE</t>
  </si>
  <si>
    <t>BATAINDIA</t>
  </si>
  <si>
    <t>TATASTELL</t>
  </si>
  <si>
    <t>BTST CALL</t>
  </si>
  <si>
    <t>ASIAN PAINT</t>
  </si>
  <si>
    <t>DIVISLAB</t>
  </si>
  <si>
    <t>AXISBANK</t>
  </si>
  <si>
    <t>DR.REDDY</t>
  </si>
  <si>
    <t>CIPLA</t>
  </si>
  <si>
    <t>1900(380)</t>
  </si>
  <si>
    <t>OIL</t>
  </si>
  <si>
    <t>ONGC</t>
  </si>
  <si>
    <t>EQUITY OPTION Daily Call Performance Report  OCTOBER – 2017</t>
  </si>
  <si>
    <t>EQUITY OPTION Daily Call Performance Report  COTOBER.-2017</t>
  </si>
  <si>
    <t>BATA INDIA</t>
  </si>
  <si>
    <t>AURO PHARMA</t>
  </si>
  <si>
    <t>JET AIRWAYS</t>
  </si>
  <si>
    <t>M.AND M.FIN.</t>
  </si>
  <si>
    <t>BHARAT FIN.</t>
  </si>
  <si>
    <t>NIIT TECH.</t>
  </si>
  <si>
    <t>HEXAWARE TECH.</t>
  </si>
  <si>
    <t>IDFC LTD.</t>
  </si>
  <si>
    <t>BTST PUT</t>
  </si>
  <si>
    <t>REL.IND.</t>
  </si>
  <si>
    <t>RELIANCE.IND.</t>
  </si>
  <si>
    <t>KOTAKMAHINDRA BANK</t>
  </si>
  <si>
    <t xml:space="preserve">COAL INDIA </t>
  </si>
  <si>
    <t>KOTAK MAHINDRA BANK</t>
  </si>
  <si>
    <t>RELIANCE IND.</t>
  </si>
  <si>
    <t>BHARTIAIRTEL</t>
  </si>
  <si>
    <t>JUST DIAL</t>
  </si>
  <si>
    <t>JUDT DIAL</t>
  </si>
  <si>
    <t>TATA COMM</t>
  </si>
  <si>
    <t>INDIABULL REAL</t>
  </si>
  <si>
    <t>EQUITY OPTION Daily Call Performance Report  NOVEMBER – 2017</t>
  </si>
  <si>
    <t>EQUITY OPTION Daily Call Performance Report  NOVEMBER.-2017</t>
  </si>
  <si>
    <t>EQUITY OPTION Daily Call Performance Report  NOVEMBER– 2017</t>
  </si>
  <si>
    <t>HEXAWARE TECH</t>
  </si>
  <si>
    <t>JINDASTEEL AND POWER</t>
  </si>
  <si>
    <t>SUN PHARMA</t>
  </si>
  <si>
    <t xml:space="preserve">JUST DIAL </t>
  </si>
  <si>
    <t>AMARARAJA BATT.</t>
  </si>
  <si>
    <t>WOCK PHARMA</t>
  </si>
  <si>
    <t>HOLD</t>
  </si>
  <si>
    <t>JAIN IRRIGATION</t>
  </si>
  <si>
    <t>TATA ELXSI</t>
  </si>
  <si>
    <t>BHARAT ELECTRICAL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</si>
</sst>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4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8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FFFF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sz val="9"/>
      <name val="Arial Narrow"/>
      <family val="2"/>
      <charset val="1"/>
    </font>
    <font>
      <b/>
      <u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2"/>
      <color rgb="FF800000"/>
      <name val="Arial Narrow"/>
      <family val="2"/>
      <charset val="1"/>
    </font>
    <font>
      <sz val="11"/>
      <color rgb="FF262626"/>
      <name val="Segoe UI Symbo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" fontId="10" fillId="0" borderId="6" xfId="0" applyNumberFormat="1" applyFont="1" applyBorder="1" applyAlignment="1"/>
    <xf numFmtId="2" fontId="10" fillId="0" borderId="7" xfId="0" applyNumberFormat="1" applyFont="1" applyBorder="1" applyAlignment="1"/>
    <xf numFmtId="2" fontId="10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4" xfId="0" applyNumberFormat="1" applyFont="1" applyBorder="1" applyAlignment="1"/>
    <xf numFmtId="2" fontId="10" fillId="0" borderId="9" xfId="0" applyNumberFormat="1" applyFont="1" applyBorder="1" applyAlignment="1"/>
    <xf numFmtId="0" fontId="12" fillId="0" borderId="0" xfId="0" applyFont="1" applyBorder="1" applyAlignment="1">
      <alignment horizontal="center"/>
    </xf>
    <xf numFmtId="2" fontId="13" fillId="0" borderId="0" xfId="0" applyNumberFormat="1" applyFont="1"/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/>
    <xf numFmtId="2" fontId="10" fillId="0" borderId="12" xfId="0" applyNumberFormat="1" applyFont="1" applyBorder="1" applyAlignment="1"/>
    <xf numFmtId="20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2" fontId="17" fillId="0" borderId="0" xfId="0" applyNumberFormat="1" applyFont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18" fillId="0" borderId="0" xfId="0" applyFont="1" applyBorder="1" applyAlignment="1"/>
    <xf numFmtId="2" fontId="19" fillId="0" borderId="0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right"/>
    </xf>
    <xf numFmtId="2" fontId="11" fillId="0" borderId="21" xfId="0" applyNumberFormat="1" applyFont="1" applyBorder="1" applyAlignment="1">
      <alignment horizontal="right"/>
    </xf>
    <xf numFmtId="2" fontId="22" fillId="0" borderId="22" xfId="0" applyNumberFormat="1" applyFont="1" applyBorder="1" applyAlignment="1">
      <alignment horizontal="center"/>
    </xf>
    <xf numFmtId="0" fontId="23" fillId="0" borderId="0" xfId="0" applyFont="1"/>
    <xf numFmtId="0" fontId="0" fillId="0" borderId="4" xfId="0" applyBorder="1" applyAlignment="1">
      <alignment horizontal="center"/>
    </xf>
    <xf numFmtId="0" fontId="23" fillId="0" borderId="4" xfId="0" applyFont="1" applyBorder="1"/>
    <xf numFmtId="0" fontId="1" fillId="0" borderId="14" xfId="0" applyFont="1" applyBorder="1" applyAlignment="1">
      <alignment horizontal="center"/>
    </xf>
    <xf numFmtId="0" fontId="1" fillId="0" borderId="0" xfId="0" applyFont="1" applyBorder="1"/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2" fontId="3" fillId="2" borderId="25" xfId="0" applyNumberFormat="1" applyFont="1" applyFill="1" applyBorder="1" applyAlignment="1">
      <alignment horizontal="center"/>
    </xf>
  </cellXfs>
  <cellStyles count="1">
    <cellStyle name="Normal" xfId="0" builtinId="0"/>
  </cellStyles>
  <dxfs count="18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901"/>
  <sheetViews>
    <sheetView tabSelected="1" workbookViewId="0">
      <selection activeCell="Q10" sqref="Q10"/>
    </sheetView>
  </sheetViews>
  <sheetFormatPr defaultRowHeight="15"/>
  <cols>
    <col min="1" max="1" width="4.5703125" customWidth="1"/>
    <col min="2" max="2" width="8.5703125" customWidth="1"/>
    <col min="3" max="3" width="10.42578125" customWidth="1"/>
    <col min="4" max="4" width="8.140625" customWidth="1"/>
    <col min="5" max="5" width="8.7109375" customWidth="1"/>
    <col min="6" max="6" width="24.42578125" customWidth="1"/>
    <col min="7" max="7" width="10.140625" customWidth="1"/>
    <col min="8" max="8" width="9" customWidth="1"/>
    <col min="9" max="9" width="9.42578125" customWidth="1"/>
    <col min="10" max="10" width="8.5703125" customWidth="1"/>
    <col min="11" max="11" width="8.7109375" customWidth="1"/>
    <col min="12" max="12" width="10.5703125" customWidth="1"/>
    <col min="13" max="13" width="8.140625" customWidth="1"/>
    <col min="14" max="14" width="11.7109375" customWidth="1"/>
    <col min="15" max="15" width="8.5703125" customWidth="1"/>
    <col min="16" max="35" width="8.5703125"/>
  </cols>
  <sheetData>
    <row r="2" spans="1:1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15.7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.75">
      <c r="A8" s="71" t="s">
        <v>231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ht="15.75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>
      <c r="A10" s="73" t="s">
        <v>6</v>
      </c>
      <c r="B10" s="74" t="s">
        <v>7</v>
      </c>
      <c r="C10" s="75" t="s">
        <v>8</v>
      </c>
      <c r="D10" s="74" t="s">
        <v>9</v>
      </c>
      <c r="E10" s="73" t="s">
        <v>10</v>
      </c>
      <c r="F10" s="73" t="s">
        <v>11</v>
      </c>
      <c r="G10" s="75" t="s">
        <v>12</v>
      </c>
      <c r="H10" s="75" t="s">
        <v>13</v>
      </c>
      <c r="I10" s="75" t="s">
        <v>14</v>
      </c>
      <c r="J10" s="75" t="s">
        <v>15</v>
      </c>
      <c r="K10" s="75" t="s">
        <v>16</v>
      </c>
      <c r="L10" s="76" t="s">
        <v>17</v>
      </c>
      <c r="M10" s="74" t="s">
        <v>18</v>
      </c>
      <c r="N10" s="74" t="s">
        <v>19</v>
      </c>
      <c r="O10" s="74" t="s">
        <v>20</v>
      </c>
    </row>
    <row r="11" spans="1:15">
      <c r="A11" s="73"/>
      <c r="B11" s="74"/>
      <c r="C11" s="75"/>
      <c r="D11" s="74"/>
      <c r="E11" s="73"/>
      <c r="F11" s="73"/>
      <c r="G11" s="75"/>
      <c r="H11" s="75"/>
      <c r="I11" s="75"/>
      <c r="J11" s="75"/>
      <c r="K11" s="75"/>
      <c r="L11" s="76"/>
      <c r="M11" s="74"/>
      <c r="N11" s="74"/>
      <c r="O11" s="74"/>
    </row>
    <row r="12" spans="1:15" ht="15.75">
      <c r="A12" s="61">
        <v>1</v>
      </c>
      <c r="B12" s="5">
        <v>43063</v>
      </c>
      <c r="C12" s="6">
        <v>700</v>
      </c>
      <c r="D12" s="6" t="s">
        <v>21</v>
      </c>
      <c r="E12" s="6" t="s">
        <v>22</v>
      </c>
      <c r="F12" s="6" t="s">
        <v>212</v>
      </c>
      <c r="G12" s="7">
        <v>20</v>
      </c>
      <c r="H12" s="7">
        <v>12</v>
      </c>
      <c r="I12" s="7">
        <v>25</v>
      </c>
      <c r="J12" s="7">
        <v>30</v>
      </c>
      <c r="K12" s="7">
        <v>35</v>
      </c>
      <c r="L12" s="7" t="s">
        <v>240</v>
      </c>
      <c r="M12" s="6">
        <v>1000</v>
      </c>
      <c r="N12" s="8">
        <v>0</v>
      </c>
      <c r="O12" s="9">
        <v>0</v>
      </c>
    </row>
    <row r="13" spans="1:15" ht="15.75">
      <c r="A13" s="61">
        <v>2</v>
      </c>
      <c r="B13" s="5">
        <v>43063</v>
      </c>
      <c r="C13" s="6">
        <v>80</v>
      </c>
      <c r="D13" s="6" t="s">
        <v>21</v>
      </c>
      <c r="E13" s="6" t="s">
        <v>22</v>
      </c>
      <c r="F13" s="6" t="s">
        <v>153</v>
      </c>
      <c r="G13" s="7">
        <v>3</v>
      </c>
      <c r="H13" s="7">
        <v>2</v>
      </c>
      <c r="I13" s="7">
        <v>3.5</v>
      </c>
      <c r="J13" s="7">
        <v>4</v>
      </c>
      <c r="K13" s="7">
        <v>4.5</v>
      </c>
      <c r="L13" s="7">
        <v>3.5</v>
      </c>
      <c r="M13" s="6">
        <v>7000</v>
      </c>
      <c r="N13" s="8">
        <f>IF('NORMAL OPTION CALLS'!E13="BUY",('NORMAL OPTION CALLS'!L13-'NORMAL OPTION CALLS'!G13)*('NORMAL OPTION CALLS'!M13),('NORMAL OPTION CALLS'!G13-'NORMAL OPTION CALLS'!L13)*('NORMAL OPTION CALLS'!M13))</f>
        <v>3500</v>
      </c>
      <c r="O13" s="9">
        <f>'NORMAL OPTION CALLS'!N13/('NORMAL OPTION CALLS'!M13)/'NORMAL OPTION CALLS'!G13%</f>
        <v>16.666666666666668</v>
      </c>
    </row>
    <row r="14" spans="1:15" ht="15.75">
      <c r="A14" s="61">
        <v>3</v>
      </c>
      <c r="B14" s="5">
        <v>43062</v>
      </c>
      <c r="C14" s="6">
        <v>730</v>
      </c>
      <c r="D14" s="6" t="s">
        <v>21</v>
      </c>
      <c r="E14" s="6" t="s">
        <v>22</v>
      </c>
      <c r="F14" s="6" t="s">
        <v>26</v>
      </c>
      <c r="G14" s="7">
        <v>17</v>
      </c>
      <c r="H14" s="7">
        <v>11</v>
      </c>
      <c r="I14" s="7">
        <v>21</v>
      </c>
      <c r="J14" s="7">
        <v>25</v>
      </c>
      <c r="K14" s="7">
        <v>29</v>
      </c>
      <c r="L14" s="7" t="s">
        <v>240</v>
      </c>
      <c r="M14" s="6">
        <v>1000</v>
      </c>
      <c r="N14" s="8">
        <v>0</v>
      </c>
      <c r="O14" s="9">
        <v>0</v>
      </c>
    </row>
    <row r="15" spans="1:15" ht="15.75">
      <c r="A15" s="61">
        <v>4</v>
      </c>
      <c r="B15" s="5">
        <v>43062</v>
      </c>
      <c r="C15" s="6">
        <v>180</v>
      </c>
      <c r="D15" s="6" t="s">
        <v>21</v>
      </c>
      <c r="E15" s="6" t="s">
        <v>22</v>
      </c>
      <c r="F15" s="6" t="s">
        <v>243</v>
      </c>
      <c r="G15" s="7">
        <v>8</v>
      </c>
      <c r="H15" s="7">
        <v>6</v>
      </c>
      <c r="I15" s="7">
        <v>9</v>
      </c>
      <c r="J15" s="7">
        <v>10</v>
      </c>
      <c r="K15" s="7">
        <v>11</v>
      </c>
      <c r="L15" s="7">
        <v>9</v>
      </c>
      <c r="M15" s="6">
        <v>4950</v>
      </c>
      <c r="N15" s="8">
        <f>IF('NORMAL OPTION CALLS'!E15="BUY",('NORMAL OPTION CALLS'!L15-'NORMAL OPTION CALLS'!G15)*('NORMAL OPTION CALLS'!M15),('NORMAL OPTION CALLS'!G15-'NORMAL OPTION CALLS'!L15)*('NORMAL OPTION CALLS'!M15))</f>
        <v>4950</v>
      </c>
      <c r="O15" s="9">
        <f>'NORMAL OPTION CALLS'!N15/('NORMAL OPTION CALLS'!M15)/'NORMAL OPTION CALLS'!G15%</f>
        <v>12.5</v>
      </c>
    </row>
    <row r="16" spans="1:15" ht="15.75">
      <c r="A16" s="61">
        <v>5</v>
      </c>
      <c r="B16" s="5">
        <v>43061</v>
      </c>
      <c r="C16" s="6">
        <v>430</v>
      </c>
      <c r="D16" s="6" t="s">
        <v>21</v>
      </c>
      <c r="E16" s="6" t="s">
        <v>22</v>
      </c>
      <c r="F16" s="6" t="s">
        <v>75</v>
      </c>
      <c r="G16" s="7">
        <v>10.5</v>
      </c>
      <c r="H16" s="7">
        <v>6</v>
      </c>
      <c r="I16" s="7">
        <v>13</v>
      </c>
      <c r="J16" s="7">
        <v>15.5</v>
      </c>
      <c r="K16" s="7">
        <v>18</v>
      </c>
      <c r="L16" s="7" t="s">
        <v>240</v>
      </c>
      <c r="M16" s="6">
        <v>1800</v>
      </c>
      <c r="N16" s="8">
        <v>0</v>
      </c>
      <c r="O16" s="9">
        <v>0</v>
      </c>
    </row>
    <row r="17" spans="1:15" ht="15.75">
      <c r="A17" s="61">
        <v>6</v>
      </c>
      <c r="B17" s="5">
        <v>43060</v>
      </c>
      <c r="C17" s="6">
        <v>510</v>
      </c>
      <c r="D17" s="6" t="s">
        <v>21</v>
      </c>
      <c r="E17" s="6" t="s">
        <v>22</v>
      </c>
      <c r="F17" s="6" t="s">
        <v>76</v>
      </c>
      <c r="G17" s="7">
        <v>11.5</v>
      </c>
      <c r="H17" s="7">
        <v>8</v>
      </c>
      <c r="I17" s="7">
        <v>13.5</v>
      </c>
      <c r="J17" s="7">
        <v>15.5</v>
      </c>
      <c r="K17" s="7">
        <v>17.5</v>
      </c>
      <c r="L17" s="7">
        <v>8</v>
      </c>
      <c r="M17" s="6">
        <v>1800</v>
      </c>
      <c r="N17" s="8">
        <f>IF('NORMAL OPTION CALLS'!E17="BUY",('NORMAL OPTION CALLS'!L17-'NORMAL OPTION CALLS'!G17)*('NORMAL OPTION CALLS'!M17),('NORMAL OPTION CALLS'!G17-'NORMAL OPTION CALLS'!L17)*('NORMAL OPTION CALLS'!M17))</f>
        <v>-6300</v>
      </c>
      <c r="O17" s="9">
        <f>'NORMAL OPTION CALLS'!N17/('NORMAL OPTION CALLS'!M17)/'NORMAL OPTION CALLS'!G17%</f>
        <v>-30.434782608695652</v>
      </c>
    </row>
    <row r="18" spans="1:15" ht="15.75">
      <c r="A18" s="61">
        <v>7</v>
      </c>
      <c r="B18" s="5">
        <v>43060</v>
      </c>
      <c r="C18" s="6">
        <v>740</v>
      </c>
      <c r="D18" s="6" t="s">
        <v>21</v>
      </c>
      <c r="E18" s="6" t="s">
        <v>22</v>
      </c>
      <c r="F18" s="6" t="s">
        <v>239</v>
      </c>
      <c r="G18" s="7">
        <v>24</v>
      </c>
      <c r="H18" s="7">
        <v>14</v>
      </c>
      <c r="I18" s="7">
        <v>29</v>
      </c>
      <c r="J18" s="7">
        <v>34</v>
      </c>
      <c r="K18" s="7">
        <v>39</v>
      </c>
      <c r="L18" s="7">
        <v>29</v>
      </c>
      <c r="M18" s="6">
        <v>800</v>
      </c>
      <c r="N18" s="8">
        <f>IF('NORMAL OPTION CALLS'!E18="BUY",('NORMAL OPTION CALLS'!L18-'NORMAL OPTION CALLS'!G18)*('NORMAL OPTION CALLS'!M18),('NORMAL OPTION CALLS'!G18-'NORMAL OPTION CALLS'!L18)*('NORMAL OPTION CALLS'!M18))</f>
        <v>4000</v>
      </c>
      <c r="O18" s="9">
        <f>'NORMAL OPTION CALLS'!N18/('NORMAL OPTION CALLS'!M18)/'NORMAL OPTION CALLS'!G18%</f>
        <v>20.833333333333336</v>
      </c>
    </row>
    <row r="19" spans="1:15" ht="15.75">
      <c r="A19" s="61">
        <v>8</v>
      </c>
      <c r="B19" s="5">
        <v>43060</v>
      </c>
      <c r="C19" s="6">
        <v>110</v>
      </c>
      <c r="D19" s="6" t="s">
        <v>21</v>
      </c>
      <c r="E19" s="6" t="s">
        <v>22</v>
      </c>
      <c r="F19" s="6" t="s">
        <v>241</v>
      </c>
      <c r="G19" s="7">
        <v>4.5</v>
      </c>
      <c r="H19" s="7">
        <v>3.5</v>
      </c>
      <c r="I19" s="7">
        <v>5</v>
      </c>
      <c r="J19" s="7">
        <v>5.5</v>
      </c>
      <c r="K19" s="7">
        <v>6</v>
      </c>
      <c r="L19" s="7">
        <v>6</v>
      </c>
      <c r="M19" s="6">
        <v>9000</v>
      </c>
      <c r="N19" s="8">
        <f>IF('NORMAL OPTION CALLS'!E19="BUY",('NORMAL OPTION CALLS'!L19-'NORMAL OPTION CALLS'!G19)*('NORMAL OPTION CALLS'!M19),('NORMAL OPTION CALLS'!G19-'NORMAL OPTION CALLS'!L19)*('NORMAL OPTION CALLS'!M19))</f>
        <v>13500</v>
      </c>
      <c r="O19" s="9">
        <f>'NORMAL OPTION CALLS'!N19/('NORMAL OPTION CALLS'!M19)/'NORMAL OPTION CALLS'!G19%</f>
        <v>33.333333333333336</v>
      </c>
    </row>
    <row r="20" spans="1:15" ht="15.75">
      <c r="A20" s="61">
        <v>9</v>
      </c>
      <c r="B20" s="5">
        <v>43060</v>
      </c>
      <c r="C20" s="6">
        <v>130</v>
      </c>
      <c r="D20" s="6" t="s">
        <v>21</v>
      </c>
      <c r="E20" s="6" t="s">
        <v>22</v>
      </c>
      <c r="F20" s="6" t="s">
        <v>59</v>
      </c>
      <c r="G20" s="7">
        <v>3</v>
      </c>
      <c r="H20" s="7">
        <v>2</v>
      </c>
      <c r="I20" s="7">
        <v>3.5</v>
      </c>
      <c r="J20" s="7">
        <v>4</v>
      </c>
      <c r="K20" s="7">
        <v>4.5</v>
      </c>
      <c r="L20" s="7">
        <v>3.5</v>
      </c>
      <c r="M20" s="6">
        <v>6000</v>
      </c>
      <c r="N20" s="8">
        <f>IF('NORMAL OPTION CALLS'!E20="BUY",('NORMAL OPTION CALLS'!L20-'NORMAL OPTION CALLS'!G20)*('NORMAL OPTION CALLS'!M20),('NORMAL OPTION CALLS'!G20-'NORMAL OPTION CALLS'!L20)*('NORMAL OPTION CALLS'!M20))</f>
        <v>3000</v>
      </c>
      <c r="O20" s="9">
        <f>'NORMAL OPTION CALLS'!N20/('NORMAL OPTION CALLS'!M20)/'NORMAL OPTION CALLS'!G20%</f>
        <v>16.666666666666668</v>
      </c>
    </row>
    <row r="21" spans="1:15" ht="15.75">
      <c r="A21" s="61">
        <v>10</v>
      </c>
      <c r="B21" s="5">
        <v>43059</v>
      </c>
      <c r="C21" s="6">
        <v>270</v>
      </c>
      <c r="D21" s="6" t="s">
        <v>21</v>
      </c>
      <c r="E21" s="6" t="s">
        <v>22</v>
      </c>
      <c r="F21" s="6" t="s">
        <v>195</v>
      </c>
      <c r="G21" s="7">
        <v>7.5</v>
      </c>
      <c r="H21" s="7">
        <v>5.5</v>
      </c>
      <c r="I21" s="7">
        <v>8.5</v>
      </c>
      <c r="J21" s="7">
        <v>9.5</v>
      </c>
      <c r="K21" s="7">
        <v>10.5</v>
      </c>
      <c r="L21" s="7">
        <v>10.5</v>
      </c>
      <c r="M21" s="6">
        <v>4500</v>
      </c>
      <c r="N21" s="8">
        <f>IF('NORMAL OPTION CALLS'!E21="BUY",('NORMAL OPTION CALLS'!L21-'NORMAL OPTION CALLS'!G21)*('NORMAL OPTION CALLS'!M21),('NORMAL OPTION CALLS'!G21-'NORMAL OPTION CALLS'!L21)*('NORMAL OPTION CALLS'!M21))</f>
        <v>13500</v>
      </c>
      <c r="O21" s="9">
        <f>'NORMAL OPTION CALLS'!N21/('NORMAL OPTION CALLS'!M21)/'NORMAL OPTION CALLS'!G21%</f>
        <v>40</v>
      </c>
    </row>
    <row r="22" spans="1:15" ht="15.75">
      <c r="A22" s="61">
        <v>11</v>
      </c>
      <c r="B22" s="5">
        <v>43059</v>
      </c>
      <c r="C22" s="6">
        <v>560</v>
      </c>
      <c r="D22" s="6" t="s">
        <v>21</v>
      </c>
      <c r="E22" s="6" t="s">
        <v>22</v>
      </c>
      <c r="F22" s="6" t="s">
        <v>227</v>
      </c>
      <c r="G22" s="7">
        <v>25</v>
      </c>
      <c r="H22" s="7">
        <v>19</v>
      </c>
      <c r="I22" s="7">
        <v>28</v>
      </c>
      <c r="J22" s="7">
        <v>31</v>
      </c>
      <c r="K22" s="7">
        <v>34</v>
      </c>
      <c r="L22" s="7">
        <v>28</v>
      </c>
      <c r="M22" s="6">
        <v>1200</v>
      </c>
      <c r="N22" s="8">
        <f>IF('NORMAL OPTION CALLS'!E22="BUY",('NORMAL OPTION CALLS'!L22-'NORMAL OPTION CALLS'!G22)*('NORMAL OPTION CALLS'!M22),('NORMAL OPTION CALLS'!G22-'NORMAL OPTION CALLS'!L22)*('NORMAL OPTION CALLS'!M22))</f>
        <v>3600</v>
      </c>
      <c r="O22" s="9">
        <f>'NORMAL OPTION CALLS'!N22/('NORMAL OPTION CALLS'!M22)/'NORMAL OPTION CALLS'!G22%</f>
        <v>12</v>
      </c>
    </row>
    <row r="23" spans="1:15" ht="15.75">
      <c r="A23" s="61">
        <v>12</v>
      </c>
      <c r="B23" s="5">
        <v>43059</v>
      </c>
      <c r="C23" s="6">
        <v>270</v>
      </c>
      <c r="D23" s="6" t="s">
        <v>21</v>
      </c>
      <c r="E23" s="6" t="s">
        <v>22</v>
      </c>
      <c r="F23" s="6" t="s">
        <v>195</v>
      </c>
      <c r="G23" s="7">
        <v>5.5</v>
      </c>
      <c r="H23" s="7">
        <v>3.5</v>
      </c>
      <c r="I23" s="7">
        <v>6.5</v>
      </c>
      <c r="J23" s="7">
        <v>7.5</v>
      </c>
      <c r="K23" s="7">
        <v>8.5</v>
      </c>
      <c r="L23" s="7">
        <v>8.5</v>
      </c>
      <c r="M23" s="6">
        <v>4500</v>
      </c>
      <c r="N23" s="8">
        <f>IF('NORMAL OPTION CALLS'!E23="BUY",('NORMAL OPTION CALLS'!L23-'NORMAL OPTION CALLS'!G23)*('NORMAL OPTION CALLS'!M23),('NORMAL OPTION CALLS'!G23-'NORMAL OPTION CALLS'!L23)*('NORMAL OPTION CALLS'!M23))</f>
        <v>13500</v>
      </c>
      <c r="O23" s="9">
        <f>'NORMAL OPTION CALLS'!N23/('NORMAL OPTION CALLS'!M23)/'NORMAL OPTION CALLS'!G23%</f>
        <v>54.545454545454547</v>
      </c>
    </row>
    <row r="24" spans="1:15" ht="15.75">
      <c r="A24" s="61">
        <v>13</v>
      </c>
      <c r="B24" s="5">
        <v>43056</v>
      </c>
      <c r="C24" s="6">
        <v>60</v>
      </c>
      <c r="D24" s="6" t="s">
        <v>21</v>
      </c>
      <c r="E24" s="6" t="s">
        <v>22</v>
      </c>
      <c r="F24" s="6" t="s">
        <v>71</v>
      </c>
      <c r="G24" s="7">
        <v>5</v>
      </c>
      <c r="H24" s="7">
        <v>4</v>
      </c>
      <c r="I24" s="7">
        <v>5.5</v>
      </c>
      <c r="J24" s="7">
        <v>6</v>
      </c>
      <c r="K24" s="7">
        <v>6.5</v>
      </c>
      <c r="L24" s="7">
        <v>6.5</v>
      </c>
      <c r="M24" s="6">
        <v>8000</v>
      </c>
      <c r="N24" s="8">
        <f>IF('NORMAL OPTION CALLS'!E24="BUY",('NORMAL OPTION CALLS'!L24-'NORMAL OPTION CALLS'!G24)*('NORMAL OPTION CALLS'!M24),('NORMAL OPTION CALLS'!G24-'NORMAL OPTION CALLS'!L24)*('NORMAL OPTION CALLS'!M24))</f>
        <v>12000</v>
      </c>
      <c r="O24" s="9">
        <f>'NORMAL OPTION CALLS'!N24/('NORMAL OPTION CALLS'!M24)/'NORMAL OPTION CALLS'!G24%</f>
        <v>30</v>
      </c>
    </row>
    <row r="25" spans="1:15" ht="15.75">
      <c r="A25" s="61">
        <v>14</v>
      </c>
      <c r="B25" s="5">
        <v>43056</v>
      </c>
      <c r="C25" s="6">
        <v>250</v>
      </c>
      <c r="D25" s="6" t="s">
        <v>21</v>
      </c>
      <c r="E25" s="6" t="s">
        <v>22</v>
      </c>
      <c r="F25" s="6" t="s">
        <v>195</v>
      </c>
      <c r="G25" s="7">
        <v>10.5</v>
      </c>
      <c r="H25" s="7">
        <v>8.5</v>
      </c>
      <c r="I25" s="7">
        <v>11.5</v>
      </c>
      <c r="J25" s="7">
        <v>12.5</v>
      </c>
      <c r="K25" s="7">
        <v>12.5</v>
      </c>
      <c r="L25" s="7">
        <v>12.5</v>
      </c>
      <c r="M25" s="6">
        <v>4500</v>
      </c>
      <c r="N25" s="8">
        <f>IF('NORMAL OPTION CALLS'!E25="BUY",('NORMAL OPTION CALLS'!L25-'NORMAL OPTION CALLS'!G25)*('NORMAL OPTION CALLS'!M25),('NORMAL OPTION CALLS'!G25-'NORMAL OPTION CALLS'!L25)*('NORMAL OPTION CALLS'!M25))</f>
        <v>9000</v>
      </c>
      <c r="O25" s="9">
        <f>'NORMAL OPTION CALLS'!N25/('NORMAL OPTION CALLS'!M25)/'NORMAL OPTION CALLS'!G25%</f>
        <v>19.047619047619047</v>
      </c>
    </row>
    <row r="26" spans="1:15" ht="15.75">
      <c r="A26" s="61">
        <v>15</v>
      </c>
      <c r="B26" s="5">
        <v>43056</v>
      </c>
      <c r="C26" s="6">
        <v>520</v>
      </c>
      <c r="D26" s="6" t="s">
        <v>21</v>
      </c>
      <c r="E26" s="6" t="s">
        <v>22</v>
      </c>
      <c r="F26" s="6" t="s">
        <v>161</v>
      </c>
      <c r="G26" s="7">
        <v>11.5</v>
      </c>
      <c r="H26" s="7">
        <v>3</v>
      </c>
      <c r="I26" s="7">
        <v>16</v>
      </c>
      <c r="J26" s="7">
        <v>20</v>
      </c>
      <c r="K26" s="7">
        <v>24</v>
      </c>
      <c r="L26" s="7">
        <v>16</v>
      </c>
      <c r="M26" s="6">
        <v>800</v>
      </c>
      <c r="N26" s="8">
        <f>IF('NORMAL OPTION CALLS'!E26="BUY",('NORMAL OPTION CALLS'!L26-'NORMAL OPTION CALLS'!G26)*('NORMAL OPTION CALLS'!M26),('NORMAL OPTION CALLS'!G26-'NORMAL OPTION CALLS'!L26)*('NORMAL OPTION CALLS'!M26))</f>
        <v>3600</v>
      </c>
      <c r="O26" s="9">
        <f>'NORMAL OPTION CALLS'!N26/('NORMAL OPTION CALLS'!M26)/'NORMAL OPTION CALLS'!G26%</f>
        <v>39.130434782608695</v>
      </c>
    </row>
    <row r="27" spans="1:15" ht="15.75">
      <c r="A27" s="61">
        <v>16</v>
      </c>
      <c r="B27" s="5">
        <v>43055</v>
      </c>
      <c r="C27" s="6">
        <v>1800</v>
      </c>
      <c r="D27" s="6" t="s">
        <v>21</v>
      </c>
      <c r="E27" s="6" t="s">
        <v>22</v>
      </c>
      <c r="F27" s="6" t="s">
        <v>60</v>
      </c>
      <c r="G27" s="7">
        <v>28</v>
      </c>
      <c r="H27" s="7">
        <v>15</v>
      </c>
      <c r="I27" s="7">
        <v>35</v>
      </c>
      <c r="J27" s="7">
        <v>42</v>
      </c>
      <c r="K27" s="7">
        <v>49</v>
      </c>
      <c r="L27" s="7">
        <v>35</v>
      </c>
      <c r="M27" s="6">
        <v>500</v>
      </c>
      <c r="N27" s="8">
        <f>IF('NORMAL OPTION CALLS'!E27="BUY",('NORMAL OPTION CALLS'!L27-'NORMAL OPTION CALLS'!G27)*('NORMAL OPTION CALLS'!M27),('NORMAL OPTION CALLS'!G27-'NORMAL OPTION CALLS'!L27)*('NORMAL OPTION CALLS'!M27))</f>
        <v>3500</v>
      </c>
      <c r="O27" s="9">
        <f>'NORMAL OPTION CALLS'!N27/('NORMAL OPTION CALLS'!M27)/'NORMAL OPTION CALLS'!G27%</f>
        <v>24.999999999999996</v>
      </c>
    </row>
    <row r="28" spans="1:15" ht="15.75">
      <c r="A28" s="61">
        <v>17</v>
      </c>
      <c r="B28" s="5">
        <v>43055</v>
      </c>
      <c r="C28" s="6">
        <v>320</v>
      </c>
      <c r="D28" s="6" t="s">
        <v>21</v>
      </c>
      <c r="E28" s="6" t="s">
        <v>22</v>
      </c>
      <c r="F28" s="6" t="s">
        <v>91</v>
      </c>
      <c r="G28" s="7">
        <v>7</v>
      </c>
      <c r="H28" s="7">
        <v>4</v>
      </c>
      <c r="I28" s="7">
        <v>8.5</v>
      </c>
      <c r="J28" s="7">
        <v>10</v>
      </c>
      <c r="K28" s="7">
        <v>11.5</v>
      </c>
      <c r="L28" s="7">
        <v>11.5</v>
      </c>
      <c r="M28" s="6">
        <v>500</v>
      </c>
      <c r="N28" s="8">
        <f>IF('NORMAL OPTION CALLS'!E28="BUY",('NORMAL OPTION CALLS'!L28-'NORMAL OPTION CALLS'!G28)*('NORMAL OPTION CALLS'!M28),('NORMAL OPTION CALLS'!G28-'NORMAL OPTION CALLS'!L28)*('NORMAL OPTION CALLS'!M28))</f>
        <v>2250</v>
      </c>
      <c r="O28" s="9">
        <f>'NORMAL OPTION CALLS'!N28/('NORMAL OPTION CALLS'!M28)/'NORMAL OPTION CALLS'!G28%</f>
        <v>64.285714285714278</v>
      </c>
    </row>
    <row r="29" spans="1:15" ht="15.75">
      <c r="A29" s="61">
        <v>18</v>
      </c>
      <c r="B29" s="5">
        <v>43055</v>
      </c>
      <c r="C29" s="6">
        <v>190</v>
      </c>
      <c r="D29" s="6" t="s">
        <v>21</v>
      </c>
      <c r="E29" s="6" t="s">
        <v>22</v>
      </c>
      <c r="F29" s="6" t="s">
        <v>184</v>
      </c>
      <c r="G29" s="7">
        <v>4</v>
      </c>
      <c r="H29" s="7">
        <v>2</v>
      </c>
      <c r="I29" s="7">
        <v>5</v>
      </c>
      <c r="J29" s="7">
        <v>6</v>
      </c>
      <c r="K29" s="7">
        <v>7</v>
      </c>
      <c r="L29" s="7">
        <v>6</v>
      </c>
      <c r="M29" s="6">
        <v>4500</v>
      </c>
      <c r="N29" s="8">
        <f>IF('NORMAL OPTION CALLS'!E29="BUY",('NORMAL OPTION CALLS'!L29-'NORMAL OPTION CALLS'!G29)*('NORMAL OPTION CALLS'!M29),('NORMAL OPTION CALLS'!G29-'NORMAL OPTION CALLS'!L29)*('NORMAL OPTION CALLS'!M29))</f>
        <v>9000</v>
      </c>
      <c r="O29" s="9">
        <f>'NORMAL OPTION CALLS'!N29/('NORMAL OPTION CALLS'!M29)/'NORMAL OPTION CALLS'!G29%</f>
        <v>50</v>
      </c>
    </row>
    <row r="30" spans="1:15" ht="15.75">
      <c r="A30" s="61">
        <v>19</v>
      </c>
      <c r="B30" s="5">
        <v>43055</v>
      </c>
      <c r="C30" s="6">
        <v>980</v>
      </c>
      <c r="D30" s="6" t="s">
        <v>21</v>
      </c>
      <c r="E30" s="6" t="s">
        <v>22</v>
      </c>
      <c r="F30" s="6" t="s">
        <v>151</v>
      </c>
      <c r="G30" s="7">
        <v>15</v>
      </c>
      <c r="H30" s="7">
        <v>2</v>
      </c>
      <c r="I30" s="7">
        <v>22</v>
      </c>
      <c r="J30" s="7">
        <v>30</v>
      </c>
      <c r="K30" s="7">
        <v>37</v>
      </c>
      <c r="L30" s="7">
        <v>22</v>
      </c>
      <c r="M30" s="6">
        <v>500</v>
      </c>
      <c r="N30" s="8">
        <f>IF('NORMAL OPTION CALLS'!E30="BUY",('NORMAL OPTION CALLS'!L30-'NORMAL OPTION CALLS'!G30)*('NORMAL OPTION CALLS'!M30),('NORMAL OPTION CALLS'!G30-'NORMAL OPTION CALLS'!L30)*('NORMAL OPTION CALLS'!M30))</f>
        <v>3500</v>
      </c>
      <c r="O30" s="9">
        <f>'NORMAL OPTION CALLS'!N30/('NORMAL OPTION CALLS'!M30)/'NORMAL OPTION CALLS'!G30%</f>
        <v>46.666666666666671</v>
      </c>
    </row>
    <row r="31" spans="1:15" ht="15.75">
      <c r="A31" s="61">
        <v>20</v>
      </c>
      <c r="B31" s="5">
        <v>43054</v>
      </c>
      <c r="C31" s="6">
        <v>820</v>
      </c>
      <c r="D31" s="6" t="s">
        <v>21</v>
      </c>
      <c r="E31" s="6" t="s">
        <v>22</v>
      </c>
      <c r="F31" s="6" t="s">
        <v>238</v>
      </c>
      <c r="G31" s="7">
        <v>22</v>
      </c>
      <c r="H31" s="7">
        <v>10</v>
      </c>
      <c r="I31" s="7">
        <v>28</v>
      </c>
      <c r="J31" s="7">
        <v>34</v>
      </c>
      <c r="K31" s="7">
        <v>40</v>
      </c>
      <c r="L31" s="7">
        <v>28</v>
      </c>
      <c r="M31" s="6">
        <v>600</v>
      </c>
      <c r="N31" s="8">
        <f>IF('NORMAL OPTION CALLS'!E31="BUY",('NORMAL OPTION CALLS'!L31-'NORMAL OPTION CALLS'!G31)*('NORMAL OPTION CALLS'!M31),('NORMAL OPTION CALLS'!G31-'NORMAL OPTION CALLS'!L31)*('NORMAL OPTION CALLS'!M31))</f>
        <v>3600</v>
      </c>
      <c r="O31" s="9">
        <f>'NORMAL OPTION CALLS'!N31/('NORMAL OPTION CALLS'!M31)/'NORMAL OPTION CALLS'!G31%</f>
        <v>27.272727272727273</v>
      </c>
    </row>
    <row r="32" spans="1:15" ht="15.75">
      <c r="A32" s="61">
        <v>21</v>
      </c>
      <c r="B32" s="5">
        <v>43054</v>
      </c>
      <c r="C32" s="6">
        <v>115</v>
      </c>
      <c r="D32" s="6" t="s">
        <v>21</v>
      </c>
      <c r="E32" s="6" t="s">
        <v>22</v>
      </c>
      <c r="F32" s="6" t="s">
        <v>25</v>
      </c>
      <c r="G32" s="7">
        <v>3.75</v>
      </c>
      <c r="H32" s="7">
        <v>2.9</v>
      </c>
      <c r="I32" s="7">
        <v>4.2</v>
      </c>
      <c r="J32" s="7">
        <v>4.5</v>
      </c>
      <c r="K32" s="7">
        <v>4.9000000000000004</v>
      </c>
      <c r="L32" s="7">
        <v>2.9</v>
      </c>
      <c r="M32" s="6">
        <v>7000</v>
      </c>
      <c r="N32" s="8">
        <f>IF('NORMAL OPTION CALLS'!E32="BUY",('NORMAL OPTION CALLS'!L32-'NORMAL OPTION CALLS'!G32)*('NORMAL OPTION CALLS'!M32),('NORMAL OPTION CALLS'!G32-'NORMAL OPTION CALLS'!L32)*('NORMAL OPTION CALLS'!M32))</f>
        <v>-5950.0000000000009</v>
      </c>
      <c r="O32" s="9">
        <f>'NORMAL OPTION CALLS'!N32/('NORMAL OPTION CALLS'!M32)/'NORMAL OPTION CALLS'!G32%</f>
        <v>-22.666666666666671</v>
      </c>
    </row>
    <row r="33" spans="1:15" ht="15.75">
      <c r="A33" s="61">
        <v>22</v>
      </c>
      <c r="B33" s="5">
        <v>43054</v>
      </c>
      <c r="C33" s="6">
        <v>120</v>
      </c>
      <c r="D33" s="6" t="s">
        <v>47</v>
      </c>
      <c r="E33" s="6" t="s">
        <v>22</v>
      </c>
      <c r="F33" s="6" t="s">
        <v>59</v>
      </c>
      <c r="G33" s="7">
        <v>2.2000000000000002</v>
      </c>
      <c r="H33" s="7">
        <v>1.2</v>
      </c>
      <c r="I33" s="7">
        <v>2.7</v>
      </c>
      <c r="J33" s="7">
        <v>3.2</v>
      </c>
      <c r="K33" s="7">
        <v>3.7</v>
      </c>
      <c r="L33" s="7">
        <v>2.4</v>
      </c>
      <c r="M33" s="6">
        <v>6000</v>
      </c>
      <c r="N33" s="8">
        <f>IF('NORMAL OPTION CALLS'!E33="BUY",('NORMAL OPTION CALLS'!L33-'NORMAL OPTION CALLS'!G33)*('NORMAL OPTION CALLS'!M33),('NORMAL OPTION CALLS'!G33-'NORMAL OPTION CALLS'!L33)*('NORMAL OPTION CALLS'!M33))</f>
        <v>1199.9999999999984</v>
      </c>
      <c r="O33" s="9">
        <f>'NORMAL OPTION CALLS'!N33/('NORMAL OPTION CALLS'!M33)/'NORMAL OPTION CALLS'!G33%</f>
        <v>9.0909090909090775</v>
      </c>
    </row>
    <row r="34" spans="1:15" ht="15.75">
      <c r="A34" s="61">
        <v>23</v>
      </c>
      <c r="B34" s="5">
        <v>43054</v>
      </c>
      <c r="C34" s="6">
        <v>250</v>
      </c>
      <c r="D34" s="6" t="s">
        <v>21</v>
      </c>
      <c r="E34" s="6" t="s">
        <v>22</v>
      </c>
      <c r="F34" s="6" t="s">
        <v>195</v>
      </c>
      <c r="G34" s="7">
        <v>8</v>
      </c>
      <c r="H34" s="7">
        <v>6</v>
      </c>
      <c r="I34" s="7">
        <v>9</v>
      </c>
      <c r="J34" s="7">
        <v>10</v>
      </c>
      <c r="K34" s="7">
        <v>11</v>
      </c>
      <c r="L34" s="7">
        <v>9</v>
      </c>
      <c r="M34" s="6">
        <v>4500</v>
      </c>
      <c r="N34" s="8">
        <f>IF('NORMAL OPTION CALLS'!E34="BUY",('NORMAL OPTION CALLS'!L34-'NORMAL OPTION CALLS'!G34)*('NORMAL OPTION CALLS'!M34),('NORMAL OPTION CALLS'!G34-'NORMAL OPTION CALLS'!L34)*('NORMAL OPTION CALLS'!M34))</f>
        <v>4500</v>
      </c>
      <c r="O34" s="9">
        <f>'NORMAL OPTION CALLS'!N34/('NORMAL OPTION CALLS'!M34)/'NORMAL OPTION CALLS'!G34%</f>
        <v>12.5</v>
      </c>
    </row>
    <row r="35" spans="1:15" ht="15.75">
      <c r="A35" s="61">
        <v>24</v>
      </c>
      <c r="B35" s="5">
        <v>43053</v>
      </c>
      <c r="C35" s="6">
        <v>900</v>
      </c>
      <c r="D35" s="6" t="s">
        <v>21</v>
      </c>
      <c r="E35" s="6" t="s">
        <v>22</v>
      </c>
      <c r="F35" s="6" t="s">
        <v>132</v>
      </c>
      <c r="G35" s="7">
        <v>20</v>
      </c>
      <c r="H35" s="7">
        <v>16</v>
      </c>
      <c r="I35" s="7">
        <v>24</v>
      </c>
      <c r="J35" s="7">
        <v>28</v>
      </c>
      <c r="K35" s="7">
        <v>32</v>
      </c>
      <c r="L35" s="7">
        <v>16</v>
      </c>
      <c r="M35" s="6">
        <v>1000</v>
      </c>
      <c r="N35" s="8">
        <f>IF('NORMAL OPTION CALLS'!E35="BUY",('NORMAL OPTION CALLS'!L35-'NORMAL OPTION CALLS'!G35)*('NORMAL OPTION CALLS'!M35),('NORMAL OPTION CALLS'!G35-'NORMAL OPTION CALLS'!L35)*('NORMAL OPTION CALLS'!M35))</f>
        <v>-4000</v>
      </c>
      <c r="O35" s="9">
        <f>'NORMAL OPTION CALLS'!N35/('NORMAL OPTION CALLS'!M35)/'NORMAL OPTION CALLS'!G35%</f>
        <v>-20</v>
      </c>
    </row>
    <row r="36" spans="1:15" ht="15.75">
      <c r="A36" s="61">
        <v>25</v>
      </c>
      <c r="B36" s="5">
        <v>43053</v>
      </c>
      <c r="C36" s="6">
        <v>550</v>
      </c>
      <c r="D36" s="6" t="s">
        <v>21</v>
      </c>
      <c r="E36" s="6" t="s">
        <v>22</v>
      </c>
      <c r="F36" s="6" t="s">
        <v>237</v>
      </c>
      <c r="G36" s="7">
        <v>25</v>
      </c>
      <c r="H36" s="7">
        <v>19</v>
      </c>
      <c r="I36" s="7">
        <v>28</v>
      </c>
      <c r="J36" s="7">
        <v>31</v>
      </c>
      <c r="K36" s="7">
        <v>34</v>
      </c>
      <c r="L36" s="7">
        <v>19</v>
      </c>
      <c r="M36" s="6">
        <v>1200</v>
      </c>
      <c r="N36" s="8">
        <f>IF('NORMAL OPTION CALLS'!E36="BUY",('NORMAL OPTION CALLS'!L36-'NORMAL OPTION CALLS'!G36)*('NORMAL OPTION CALLS'!M36),('NORMAL OPTION CALLS'!G36-'NORMAL OPTION CALLS'!L36)*('NORMAL OPTION CALLS'!M36))</f>
        <v>-7200</v>
      </c>
      <c r="O36" s="9">
        <f>'NORMAL OPTION CALLS'!N36/('NORMAL OPTION CALLS'!M36)/'NORMAL OPTION CALLS'!G36%</f>
        <v>-24</v>
      </c>
    </row>
    <row r="37" spans="1:15" ht="15.75">
      <c r="A37" s="61">
        <v>26</v>
      </c>
      <c r="B37" s="5">
        <v>43052</v>
      </c>
      <c r="C37" s="6">
        <v>540</v>
      </c>
      <c r="D37" s="6" t="s">
        <v>21</v>
      </c>
      <c r="E37" s="6" t="s">
        <v>22</v>
      </c>
      <c r="F37" s="6" t="s">
        <v>236</v>
      </c>
      <c r="G37" s="7">
        <v>24</v>
      </c>
      <c r="H37" s="7">
        <v>16</v>
      </c>
      <c r="I37" s="7">
        <v>28</v>
      </c>
      <c r="J37" s="7">
        <v>32</v>
      </c>
      <c r="K37" s="7">
        <v>36</v>
      </c>
      <c r="L37" s="7">
        <v>16</v>
      </c>
      <c r="M37" s="6">
        <v>750</v>
      </c>
      <c r="N37" s="8">
        <f>IF('NORMAL OPTION CALLS'!E37="BUY",('NORMAL OPTION CALLS'!L37-'NORMAL OPTION CALLS'!G37)*('NORMAL OPTION CALLS'!M37),('NORMAL OPTION CALLS'!G37-'NORMAL OPTION CALLS'!L37)*('NORMAL OPTION CALLS'!M37))</f>
        <v>-6000</v>
      </c>
      <c r="O37" s="9">
        <f>'NORMAL OPTION CALLS'!N37/('NORMAL OPTION CALLS'!M37)/'NORMAL OPTION CALLS'!G37%</f>
        <v>-33.333333333333336</v>
      </c>
    </row>
    <row r="38" spans="1:15" ht="15.75">
      <c r="A38" s="61">
        <v>27</v>
      </c>
      <c r="B38" s="5">
        <v>43052</v>
      </c>
      <c r="C38" s="6">
        <v>170</v>
      </c>
      <c r="D38" s="6" t="s">
        <v>21</v>
      </c>
      <c r="E38" s="6" t="s">
        <v>22</v>
      </c>
      <c r="F38" s="6" t="s">
        <v>235</v>
      </c>
      <c r="G38" s="7">
        <v>8</v>
      </c>
      <c r="H38" s="7">
        <v>6</v>
      </c>
      <c r="I38" s="7">
        <v>9</v>
      </c>
      <c r="J38" s="7">
        <v>10</v>
      </c>
      <c r="K38" s="7">
        <v>11</v>
      </c>
      <c r="L38" s="7">
        <v>11</v>
      </c>
      <c r="M38" s="6">
        <v>4500</v>
      </c>
      <c r="N38" s="8">
        <f>IF('NORMAL OPTION CALLS'!E38="BUY",('NORMAL OPTION CALLS'!L38-'NORMAL OPTION CALLS'!G38)*('NORMAL OPTION CALLS'!M38),('NORMAL OPTION CALLS'!G38-'NORMAL OPTION CALLS'!L38)*('NORMAL OPTION CALLS'!M38))</f>
        <v>13500</v>
      </c>
      <c r="O38" s="9">
        <f>'NORMAL OPTION CALLS'!N38/('NORMAL OPTION CALLS'!M38)/'NORMAL OPTION CALLS'!G38%</f>
        <v>37.5</v>
      </c>
    </row>
    <row r="39" spans="1:15" ht="15.75">
      <c r="A39" s="61">
        <v>28</v>
      </c>
      <c r="B39" s="5">
        <v>43052</v>
      </c>
      <c r="C39" s="6">
        <v>1040</v>
      </c>
      <c r="D39" s="6" t="s">
        <v>21</v>
      </c>
      <c r="E39" s="6" t="s">
        <v>22</v>
      </c>
      <c r="F39" s="6" t="s">
        <v>105</v>
      </c>
      <c r="G39" s="7">
        <v>18</v>
      </c>
      <c r="H39" s="7">
        <v>6</v>
      </c>
      <c r="I39" s="7">
        <v>24</v>
      </c>
      <c r="J39" s="7">
        <v>30</v>
      </c>
      <c r="K39" s="7">
        <v>36</v>
      </c>
      <c r="L39" s="7">
        <v>24</v>
      </c>
      <c r="M39" s="6">
        <v>550</v>
      </c>
      <c r="N39" s="8">
        <f>IF('NORMAL OPTION CALLS'!E39="BUY",('NORMAL OPTION CALLS'!L39-'NORMAL OPTION CALLS'!G39)*('NORMAL OPTION CALLS'!M39),('NORMAL OPTION CALLS'!G39-'NORMAL OPTION CALLS'!L39)*('NORMAL OPTION CALLS'!M39))</f>
        <v>3300</v>
      </c>
      <c r="O39" s="9">
        <f>'NORMAL OPTION CALLS'!N39/('NORMAL OPTION CALLS'!M39)/'NORMAL OPTION CALLS'!G39%</f>
        <v>33.333333333333336</v>
      </c>
    </row>
    <row r="40" spans="1:15" ht="15.75">
      <c r="A40" s="61">
        <v>29</v>
      </c>
      <c r="B40" s="5">
        <v>43049</v>
      </c>
      <c r="C40" s="6">
        <v>1280</v>
      </c>
      <c r="D40" s="6" t="s">
        <v>21</v>
      </c>
      <c r="E40" s="6" t="s">
        <v>22</v>
      </c>
      <c r="F40" s="6" t="s">
        <v>131</v>
      </c>
      <c r="G40" s="7">
        <v>38</v>
      </c>
      <c r="H40" s="7">
        <v>25</v>
      </c>
      <c r="I40" s="7">
        <v>44</v>
      </c>
      <c r="J40" s="7">
        <v>50</v>
      </c>
      <c r="K40" s="7">
        <v>56</v>
      </c>
      <c r="L40" s="7">
        <v>25</v>
      </c>
      <c r="M40" s="6">
        <v>750</v>
      </c>
      <c r="N40" s="8">
        <f>IF('NORMAL OPTION CALLS'!E40="BUY",('NORMAL OPTION CALLS'!L40-'NORMAL OPTION CALLS'!G40)*('NORMAL OPTION CALLS'!M40),('NORMAL OPTION CALLS'!G40-'NORMAL OPTION CALLS'!L40)*('NORMAL OPTION CALLS'!M40))</f>
        <v>-9750</v>
      </c>
      <c r="O40" s="9">
        <f>'NORMAL OPTION CALLS'!N40/('NORMAL OPTION CALLS'!M40)/'NORMAL OPTION CALLS'!G40%</f>
        <v>-34.210526315789473</v>
      </c>
    </row>
    <row r="41" spans="1:15" ht="15.75">
      <c r="A41" s="61">
        <v>30</v>
      </c>
      <c r="B41" s="5">
        <v>43049</v>
      </c>
      <c r="C41" s="6">
        <v>330</v>
      </c>
      <c r="D41" s="6" t="s">
        <v>21</v>
      </c>
      <c r="E41" s="6" t="s">
        <v>22</v>
      </c>
      <c r="F41" s="6" t="s">
        <v>49</v>
      </c>
      <c r="G41" s="7">
        <v>14.5</v>
      </c>
      <c r="H41" s="7">
        <v>11.5</v>
      </c>
      <c r="I41" s="7">
        <v>16</v>
      </c>
      <c r="J41" s="7">
        <v>17.5</v>
      </c>
      <c r="K41" s="7">
        <v>19</v>
      </c>
      <c r="L41" s="7">
        <v>19</v>
      </c>
      <c r="M41" s="6">
        <v>3000</v>
      </c>
      <c r="N41" s="8">
        <f>IF('NORMAL OPTION CALLS'!E41="BUY",('NORMAL OPTION CALLS'!L41-'NORMAL OPTION CALLS'!G41)*('NORMAL OPTION CALLS'!M41),('NORMAL OPTION CALLS'!G41-'NORMAL OPTION CALLS'!L41)*('NORMAL OPTION CALLS'!M41))</f>
        <v>13500</v>
      </c>
      <c r="O41" s="9">
        <f>'NORMAL OPTION CALLS'!N41/('NORMAL OPTION CALLS'!M41)/'NORMAL OPTION CALLS'!G41%</f>
        <v>31.03448275862069</v>
      </c>
    </row>
    <row r="42" spans="1:15" ht="15.75">
      <c r="A42" s="61">
        <v>31</v>
      </c>
      <c r="B42" s="5">
        <v>43049</v>
      </c>
      <c r="C42" s="6">
        <v>700</v>
      </c>
      <c r="D42" s="6" t="s">
        <v>21</v>
      </c>
      <c r="E42" s="6" t="s">
        <v>22</v>
      </c>
      <c r="F42" s="6" t="s">
        <v>99</v>
      </c>
      <c r="G42" s="7">
        <v>23</v>
      </c>
      <c r="H42" s="7">
        <v>19</v>
      </c>
      <c r="I42" s="7">
        <v>25</v>
      </c>
      <c r="J42" s="7">
        <v>27</v>
      </c>
      <c r="K42" s="7">
        <v>29</v>
      </c>
      <c r="L42" s="7">
        <v>25</v>
      </c>
      <c r="M42" s="6">
        <v>2000</v>
      </c>
      <c r="N42" s="8">
        <f>IF('NORMAL OPTION CALLS'!E42="BUY",('NORMAL OPTION CALLS'!L42-'NORMAL OPTION CALLS'!G42)*('NORMAL OPTION CALLS'!M42),('NORMAL OPTION CALLS'!G42-'NORMAL OPTION CALLS'!L42)*('NORMAL OPTION CALLS'!M42))</f>
        <v>4000</v>
      </c>
      <c r="O42" s="9">
        <f>'NORMAL OPTION CALLS'!N42/('NORMAL OPTION CALLS'!M42)/'NORMAL OPTION CALLS'!G42%</f>
        <v>8.695652173913043</v>
      </c>
    </row>
    <row r="43" spans="1:15" ht="15.75">
      <c r="A43" s="61">
        <v>32</v>
      </c>
      <c r="B43" s="5">
        <v>43049</v>
      </c>
      <c r="C43" s="6">
        <v>800</v>
      </c>
      <c r="D43" s="6" t="s">
        <v>21</v>
      </c>
      <c r="E43" s="6" t="s">
        <v>22</v>
      </c>
      <c r="F43" s="6" t="s">
        <v>169</v>
      </c>
      <c r="G43" s="7">
        <v>23</v>
      </c>
      <c r="H43" s="7">
        <v>20</v>
      </c>
      <c r="I43" s="7">
        <v>26</v>
      </c>
      <c r="J43" s="7">
        <v>29</v>
      </c>
      <c r="K43" s="7">
        <v>32</v>
      </c>
      <c r="L43" s="7">
        <v>32</v>
      </c>
      <c r="M43" s="6">
        <v>1500</v>
      </c>
      <c r="N43" s="8">
        <f>IF('NORMAL OPTION CALLS'!E43="BUY",('NORMAL OPTION CALLS'!L43-'NORMAL OPTION CALLS'!G43)*('NORMAL OPTION CALLS'!M43),('NORMAL OPTION CALLS'!G43-'NORMAL OPTION CALLS'!L43)*('NORMAL OPTION CALLS'!M43))</f>
        <v>13500</v>
      </c>
      <c r="O43" s="9">
        <f>'NORMAL OPTION CALLS'!N43/('NORMAL OPTION CALLS'!M43)/'NORMAL OPTION CALLS'!G43%</f>
        <v>39.130434782608695</v>
      </c>
    </row>
    <row r="44" spans="1:15" ht="15.75">
      <c r="A44" s="61">
        <v>33</v>
      </c>
      <c r="B44" s="5">
        <v>43048</v>
      </c>
      <c r="C44" s="6">
        <v>770</v>
      </c>
      <c r="D44" s="6" t="s">
        <v>21</v>
      </c>
      <c r="E44" s="6" t="s">
        <v>22</v>
      </c>
      <c r="F44" s="6" t="s">
        <v>169</v>
      </c>
      <c r="G44" s="7">
        <v>30</v>
      </c>
      <c r="H44" s="7">
        <v>24</v>
      </c>
      <c r="I44" s="7">
        <v>33</v>
      </c>
      <c r="J44" s="7">
        <v>36</v>
      </c>
      <c r="K44" s="7">
        <v>39</v>
      </c>
      <c r="L44" s="7">
        <v>33</v>
      </c>
      <c r="M44" s="6">
        <v>1500</v>
      </c>
      <c r="N44" s="8">
        <f>IF('NORMAL OPTION CALLS'!E44="BUY",('NORMAL OPTION CALLS'!L44-'NORMAL OPTION CALLS'!G44)*('NORMAL OPTION CALLS'!M44),('NORMAL OPTION CALLS'!G44-'NORMAL OPTION CALLS'!L44)*('NORMAL OPTION CALLS'!M44))</f>
        <v>4500</v>
      </c>
      <c r="O44" s="9">
        <f>'NORMAL OPTION CALLS'!N44/('NORMAL OPTION CALLS'!M44)/'NORMAL OPTION CALLS'!G44%</f>
        <v>10</v>
      </c>
    </row>
    <row r="45" spans="1:15" ht="15.75">
      <c r="A45" s="61">
        <v>34</v>
      </c>
      <c r="B45" s="5">
        <v>43048</v>
      </c>
      <c r="C45" s="6">
        <v>770</v>
      </c>
      <c r="D45" s="6" t="s">
        <v>21</v>
      </c>
      <c r="E45" s="6" t="s">
        <v>22</v>
      </c>
      <c r="F45" s="6" t="s">
        <v>169</v>
      </c>
      <c r="G45" s="7">
        <v>27</v>
      </c>
      <c r="H45" s="7">
        <v>21</v>
      </c>
      <c r="I45" s="7">
        <v>30</v>
      </c>
      <c r="J45" s="7">
        <v>33</v>
      </c>
      <c r="K45" s="7">
        <v>36</v>
      </c>
      <c r="L45" s="7">
        <v>33</v>
      </c>
      <c r="M45" s="6">
        <v>1500</v>
      </c>
      <c r="N45" s="8">
        <f>IF('NORMAL OPTION CALLS'!E45="BUY",('NORMAL OPTION CALLS'!L45-'NORMAL OPTION CALLS'!G45)*('NORMAL OPTION CALLS'!M45),('NORMAL OPTION CALLS'!G45-'NORMAL OPTION CALLS'!L45)*('NORMAL OPTION CALLS'!M45))</f>
        <v>9000</v>
      </c>
      <c r="O45" s="9">
        <f>'NORMAL OPTION CALLS'!N45/('NORMAL OPTION CALLS'!M45)/'NORMAL OPTION CALLS'!G45%</f>
        <v>22.222222222222221</v>
      </c>
    </row>
    <row r="46" spans="1:15" ht="15.75">
      <c r="A46" s="61">
        <v>35</v>
      </c>
      <c r="B46" s="5">
        <v>43048</v>
      </c>
      <c r="C46" s="6">
        <v>160</v>
      </c>
      <c r="D46" s="6" t="s">
        <v>47</v>
      </c>
      <c r="E46" s="6" t="s">
        <v>22</v>
      </c>
      <c r="F46" s="6" t="s">
        <v>64</v>
      </c>
      <c r="G46" s="7">
        <v>3.3</v>
      </c>
      <c r="H46" s="7">
        <v>2</v>
      </c>
      <c r="I46" s="7">
        <v>3.9</v>
      </c>
      <c r="J46" s="7">
        <v>4.5</v>
      </c>
      <c r="K46" s="7">
        <v>5</v>
      </c>
      <c r="L46" s="7">
        <v>5</v>
      </c>
      <c r="M46" s="6">
        <v>6000</v>
      </c>
      <c r="N46" s="8">
        <f>IF('NORMAL OPTION CALLS'!E46="BUY",('NORMAL OPTION CALLS'!L46-'NORMAL OPTION CALLS'!G46)*('NORMAL OPTION CALLS'!M46),('NORMAL OPTION CALLS'!G46-'NORMAL OPTION CALLS'!L46)*('NORMAL OPTION CALLS'!M46))</f>
        <v>10200.000000000002</v>
      </c>
      <c r="O46" s="9">
        <f>'NORMAL OPTION CALLS'!N46/('NORMAL OPTION CALLS'!M46)/'NORMAL OPTION CALLS'!G46%</f>
        <v>51.515151515151523</v>
      </c>
    </row>
    <row r="47" spans="1:15" ht="15.75">
      <c r="A47" s="61">
        <v>36</v>
      </c>
      <c r="B47" s="5">
        <v>43048</v>
      </c>
      <c r="C47" s="6">
        <v>60</v>
      </c>
      <c r="D47" s="6" t="s">
        <v>21</v>
      </c>
      <c r="E47" s="6" t="s">
        <v>22</v>
      </c>
      <c r="F47" s="6" t="s">
        <v>71</v>
      </c>
      <c r="G47" s="7">
        <v>4.5</v>
      </c>
      <c r="H47" s="7">
        <v>3.5</v>
      </c>
      <c r="I47" s="7">
        <v>5</v>
      </c>
      <c r="J47" s="7">
        <v>5.5</v>
      </c>
      <c r="K47" s="7">
        <v>6</v>
      </c>
      <c r="L47" s="7">
        <v>5</v>
      </c>
      <c r="M47" s="6">
        <v>8000</v>
      </c>
      <c r="N47" s="8">
        <f>IF('NORMAL OPTION CALLS'!E47="BUY",('NORMAL OPTION CALLS'!L47-'NORMAL OPTION CALLS'!G47)*('NORMAL OPTION CALLS'!M47),('NORMAL OPTION CALLS'!G47-'NORMAL OPTION CALLS'!L47)*('NORMAL OPTION CALLS'!M47))</f>
        <v>4000</v>
      </c>
      <c r="O47" s="9">
        <f>'NORMAL OPTION CALLS'!N47/('NORMAL OPTION CALLS'!M47)/'NORMAL OPTION CALLS'!G47%</f>
        <v>11.111111111111111</v>
      </c>
    </row>
    <row r="48" spans="1:15" ht="15.75">
      <c r="A48" s="61">
        <v>37</v>
      </c>
      <c r="B48" s="5">
        <v>43048</v>
      </c>
      <c r="C48" s="6">
        <v>640</v>
      </c>
      <c r="D48" s="6" t="s">
        <v>21</v>
      </c>
      <c r="E48" s="6" t="s">
        <v>22</v>
      </c>
      <c r="F48" s="6" t="s">
        <v>213</v>
      </c>
      <c r="G48" s="7">
        <v>25</v>
      </c>
      <c r="H48" s="7">
        <v>19</v>
      </c>
      <c r="I48" s="7">
        <v>28</v>
      </c>
      <c r="J48" s="7">
        <v>31</v>
      </c>
      <c r="K48" s="7">
        <v>34</v>
      </c>
      <c r="L48" s="7">
        <v>34</v>
      </c>
      <c r="M48" s="6">
        <v>1200</v>
      </c>
      <c r="N48" s="8">
        <f>IF('NORMAL OPTION CALLS'!E48="BUY",('NORMAL OPTION CALLS'!L48-'NORMAL OPTION CALLS'!G48)*('NORMAL OPTION CALLS'!M48),('NORMAL OPTION CALLS'!G48-'NORMAL OPTION CALLS'!L48)*('NORMAL OPTION CALLS'!M48))</f>
        <v>10800</v>
      </c>
      <c r="O48" s="9">
        <f>'NORMAL OPTION CALLS'!N48/('NORMAL OPTION CALLS'!M48)/'NORMAL OPTION CALLS'!G48%</f>
        <v>36</v>
      </c>
    </row>
    <row r="49" spans="1:15" ht="15.75">
      <c r="A49" s="61">
        <v>38</v>
      </c>
      <c r="B49" s="5">
        <v>43047</v>
      </c>
      <c r="C49" s="6">
        <v>165</v>
      </c>
      <c r="D49" s="6" t="s">
        <v>47</v>
      </c>
      <c r="E49" s="6" t="s">
        <v>22</v>
      </c>
      <c r="F49" s="6" t="s">
        <v>64</v>
      </c>
      <c r="G49" s="7">
        <v>5</v>
      </c>
      <c r="H49" s="7">
        <v>4</v>
      </c>
      <c r="I49" s="7">
        <v>5.5</v>
      </c>
      <c r="J49" s="7">
        <v>6</v>
      </c>
      <c r="K49" s="7">
        <v>6.5</v>
      </c>
      <c r="L49" s="7">
        <v>6.5</v>
      </c>
      <c r="M49" s="6">
        <v>6000</v>
      </c>
      <c r="N49" s="8">
        <f>IF('NORMAL OPTION CALLS'!E49="BUY",('NORMAL OPTION CALLS'!L49-'NORMAL OPTION CALLS'!G49)*('NORMAL OPTION CALLS'!M49),('NORMAL OPTION CALLS'!G49-'NORMAL OPTION CALLS'!L49)*('NORMAL OPTION CALLS'!M49))</f>
        <v>9000</v>
      </c>
      <c r="O49" s="9">
        <f>'NORMAL OPTION CALLS'!N49/('NORMAL OPTION CALLS'!M49)/'NORMAL OPTION CALLS'!G49%</f>
        <v>30</v>
      </c>
    </row>
    <row r="50" spans="1:15" ht="15.75">
      <c r="A50" s="61">
        <v>39</v>
      </c>
      <c r="B50" s="5">
        <v>43047</v>
      </c>
      <c r="C50" s="6">
        <v>550</v>
      </c>
      <c r="D50" s="6" t="s">
        <v>21</v>
      </c>
      <c r="E50" s="6" t="s">
        <v>22</v>
      </c>
      <c r="F50" s="6" t="s">
        <v>58</v>
      </c>
      <c r="G50" s="7">
        <v>20</v>
      </c>
      <c r="H50" s="7">
        <v>14</v>
      </c>
      <c r="I50" s="7">
        <v>23</v>
      </c>
      <c r="J50" s="7">
        <v>26</v>
      </c>
      <c r="K50" s="7">
        <v>29</v>
      </c>
      <c r="L50" s="7">
        <v>23</v>
      </c>
      <c r="M50" s="6">
        <v>1200</v>
      </c>
      <c r="N50" s="8">
        <f>IF('NORMAL OPTION CALLS'!E50="BUY",('NORMAL OPTION CALLS'!L50-'NORMAL OPTION CALLS'!G50)*('NORMAL OPTION CALLS'!M50),('NORMAL OPTION CALLS'!G50-'NORMAL OPTION CALLS'!L50)*('NORMAL OPTION CALLS'!M50))</f>
        <v>3600</v>
      </c>
      <c r="O50" s="9">
        <f>'NORMAL OPTION CALLS'!N50/('NORMAL OPTION CALLS'!M50)/'NORMAL OPTION CALLS'!G50%</f>
        <v>15</v>
      </c>
    </row>
    <row r="51" spans="1:15" ht="15.75">
      <c r="A51" s="61">
        <v>40</v>
      </c>
      <c r="B51" s="5">
        <v>43046</v>
      </c>
      <c r="C51" s="6">
        <v>1840</v>
      </c>
      <c r="D51" s="6" t="s">
        <v>21</v>
      </c>
      <c r="E51" s="6" t="s">
        <v>22</v>
      </c>
      <c r="F51" s="6" t="s">
        <v>60</v>
      </c>
      <c r="G51" s="7">
        <v>30</v>
      </c>
      <c r="H51" s="7">
        <v>16</v>
      </c>
      <c r="I51" s="7">
        <v>33</v>
      </c>
      <c r="J51" s="7">
        <v>44</v>
      </c>
      <c r="K51" s="7">
        <v>50</v>
      </c>
      <c r="L51" s="7">
        <v>16</v>
      </c>
      <c r="M51" s="6">
        <v>500</v>
      </c>
      <c r="N51" s="8">
        <f>IF('NORMAL OPTION CALLS'!E51="BUY",('NORMAL OPTION CALLS'!L51-'NORMAL OPTION CALLS'!G51)*('NORMAL OPTION CALLS'!M51),('NORMAL OPTION CALLS'!G51-'NORMAL OPTION CALLS'!L51)*('NORMAL OPTION CALLS'!M51))</f>
        <v>-7000</v>
      </c>
      <c r="O51" s="9">
        <f>'NORMAL OPTION CALLS'!N51/('NORMAL OPTION CALLS'!M51)/'NORMAL OPTION CALLS'!G51%</f>
        <v>-46.666666666666671</v>
      </c>
    </row>
    <row r="52" spans="1:15" ht="15.75">
      <c r="A52" s="61">
        <v>41</v>
      </c>
      <c r="B52" s="5">
        <v>43046</v>
      </c>
      <c r="C52" s="6">
        <v>960</v>
      </c>
      <c r="D52" s="6" t="s">
        <v>21</v>
      </c>
      <c r="E52" s="6" t="s">
        <v>22</v>
      </c>
      <c r="F52" s="6" t="s">
        <v>151</v>
      </c>
      <c r="G52" s="7">
        <v>19</v>
      </c>
      <c r="H52" s="7">
        <v>26</v>
      </c>
      <c r="I52" s="7">
        <v>34</v>
      </c>
      <c r="J52" s="7">
        <v>40</v>
      </c>
      <c r="K52" s="7">
        <v>14</v>
      </c>
      <c r="L52" s="7">
        <v>24</v>
      </c>
      <c r="M52" s="6">
        <v>500</v>
      </c>
      <c r="N52" s="8">
        <f>IF('NORMAL OPTION CALLS'!E52="BUY",('NORMAL OPTION CALLS'!L52-'NORMAL OPTION CALLS'!G52)*('NORMAL OPTION CALLS'!M52),('NORMAL OPTION CALLS'!G52-'NORMAL OPTION CALLS'!L52)*('NORMAL OPTION CALLS'!M52))</f>
        <v>2500</v>
      </c>
      <c r="O52" s="9">
        <f>'NORMAL OPTION CALLS'!N52/('NORMAL OPTION CALLS'!M52)/'NORMAL OPTION CALLS'!G52%</f>
        <v>26.315789473684209</v>
      </c>
    </row>
    <row r="53" spans="1:15" ht="15.75">
      <c r="A53" s="61">
        <v>42</v>
      </c>
      <c r="B53" s="5">
        <v>43046</v>
      </c>
      <c r="C53" s="6">
        <v>320</v>
      </c>
      <c r="D53" s="6" t="s">
        <v>21</v>
      </c>
      <c r="E53" s="6" t="s">
        <v>22</v>
      </c>
      <c r="F53" s="6" t="s">
        <v>234</v>
      </c>
      <c r="G53" s="7">
        <v>14</v>
      </c>
      <c r="H53" s="7">
        <v>11</v>
      </c>
      <c r="I53" s="7">
        <v>15.5</v>
      </c>
      <c r="J53" s="7">
        <v>17</v>
      </c>
      <c r="K53" s="7">
        <v>18.5</v>
      </c>
      <c r="L53" s="7">
        <v>28</v>
      </c>
      <c r="M53" s="6">
        <v>3000</v>
      </c>
      <c r="N53" s="8">
        <f>IF('NORMAL OPTION CALLS'!E53="BUY",('NORMAL OPTION CALLS'!L53-'NORMAL OPTION CALLS'!G53)*('NORMAL OPTION CALLS'!M53),('NORMAL OPTION CALLS'!G53-'NORMAL OPTION CALLS'!L53)*('NORMAL OPTION CALLS'!M53))</f>
        <v>42000</v>
      </c>
      <c r="O53" s="9">
        <f>'NORMAL OPTION CALLS'!N53/('NORMAL OPTION CALLS'!M53)/'NORMAL OPTION CALLS'!G53%</f>
        <v>99.999999999999986</v>
      </c>
    </row>
    <row r="54" spans="1:15" ht="15.75">
      <c r="A54" s="61">
        <v>43</v>
      </c>
      <c r="B54" s="5">
        <v>43045</v>
      </c>
      <c r="C54" s="6">
        <v>230</v>
      </c>
      <c r="D54" s="6" t="s">
        <v>21</v>
      </c>
      <c r="E54" s="6" t="s">
        <v>22</v>
      </c>
      <c r="F54" s="6" t="s">
        <v>195</v>
      </c>
      <c r="G54" s="7">
        <v>11</v>
      </c>
      <c r="H54" s="7">
        <v>9</v>
      </c>
      <c r="I54" s="7">
        <v>12</v>
      </c>
      <c r="J54" s="7">
        <v>13</v>
      </c>
      <c r="K54" s="7">
        <v>14</v>
      </c>
      <c r="L54" s="7">
        <v>13</v>
      </c>
      <c r="M54" s="6">
        <v>4500</v>
      </c>
      <c r="N54" s="8">
        <f>IF('NORMAL OPTION CALLS'!E54="BUY",('NORMAL OPTION CALLS'!L54-'NORMAL OPTION CALLS'!G54)*('NORMAL OPTION CALLS'!M54),('NORMAL OPTION CALLS'!G54-'NORMAL OPTION CALLS'!L54)*('NORMAL OPTION CALLS'!M54))</f>
        <v>9000</v>
      </c>
      <c r="O54" s="9">
        <f>'NORMAL OPTION CALLS'!N54/('NORMAL OPTION CALLS'!M54)/'NORMAL OPTION CALLS'!G54%</f>
        <v>18.181818181818183</v>
      </c>
    </row>
    <row r="55" spans="1:15" ht="15.75">
      <c r="A55" s="61">
        <v>44</v>
      </c>
      <c r="B55" s="5">
        <v>43045</v>
      </c>
      <c r="C55" s="6">
        <v>460</v>
      </c>
      <c r="D55" s="6" t="s">
        <v>21</v>
      </c>
      <c r="E55" s="6" t="s">
        <v>22</v>
      </c>
      <c r="F55" s="6" t="s">
        <v>75</v>
      </c>
      <c r="G55" s="7">
        <v>19</v>
      </c>
      <c r="H55" s="7">
        <v>14</v>
      </c>
      <c r="I55" s="7">
        <v>21.5</v>
      </c>
      <c r="J55" s="7">
        <v>24</v>
      </c>
      <c r="K55" s="7">
        <v>26.5</v>
      </c>
      <c r="L55" s="7">
        <v>26.5</v>
      </c>
      <c r="M55" s="6">
        <v>1500</v>
      </c>
      <c r="N55" s="8">
        <f>IF('NORMAL OPTION CALLS'!E55="BUY",('NORMAL OPTION CALLS'!L55-'NORMAL OPTION CALLS'!G55)*('NORMAL OPTION CALLS'!M55),('NORMAL OPTION CALLS'!G55-'NORMAL OPTION CALLS'!L55)*('NORMAL OPTION CALLS'!M55))</f>
        <v>11250</v>
      </c>
      <c r="O55" s="9">
        <f>'NORMAL OPTION CALLS'!N55/('NORMAL OPTION CALLS'!M55)/'NORMAL OPTION CALLS'!G55%</f>
        <v>39.473684210526315</v>
      </c>
    </row>
    <row r="56" spans="1:15" ht="15.75">
      <c r="A56" s="61">
        <v>45</v>
      </c>
      <c r="B56" s="5">
        <v>43045</v>
      </c>
      <c r="C56" s="6">
        <v>720</v>
      </c>
      <c r="D56" s="6" t="s">
        <v>21</v>
      </c>
      <c r="E56" s="6" t="s">
        <v>22</v>
      </c>
      <c r="F56" s="6" t="s">
        <v>157</v>
      </c>
      <c r="G56" s="7">
        <v>29</v>
      </c>
      <c r="H56" s="7">
        <v>21</v>
      </c>
      <c r="I56" s="7">
        <v>34</v>
      </c>
      <c r="J56" s="7">
        <v>39</v>
      </c>
      <c r="K56" s="7">
        <v>44</v>
      </c>
      <c r="L56" s="7">
        <v>34</v>
      </c>
      <c r="M56" s="6">
        <v>800</v>
      </c>
      <c r="N56" s="8">
        <f>IF('NORMAL OPTION CALLS'!E56="BUY",('NORMAL OPTION CALLS'!L56-'NORMAL OPTION CALLS'!G56)*('NORMAL OPTION CALLS'!M56),('NORMAL OPTION CALLS'!G56-'NORMAL OPTION CALLS'!L56)*('NORMAL OPTION CALLS'!M56))</f>
        <v>4000</v>
      </c>
      <c r="O56" s="9">
        <f>'NORMAL OPTION CALLS'!N56/('NORMAL OPTION CALLS'!M56)/'NORMAL OPTION CALLS'!G56%</f>
        <v>17.241379310344829</v>
      </c>
    </row>
    <row r="57" spans="1:15" ht="15.75">
      <c r="A57" s="61">
        <v>46</v>
      </c>
      <c r="B57" s="5">
        <v>43042</v>
      </c>
      <c r="C57" s="6">
        <v>450</v>
      </c>
      <c r="D57" s="6" t="s">
        <v>21</v>
      </c>
      <c r="E57" s="6" t="s">
        <v>22</v>
      </c>
      <c r="F57" s="6" t="s">
        <v>75</v>
      </c>
      <c r="G57" s="7">
        <v>19</v>
      </c>
      <c r="H57" s="7">
        <v>13</v>
      </c>
      <c r="I57" s="7">
        <v>22</v>
      </c>
      <c r="J57" s="7">
        <v>25</v>
      </c>
      <c r="K57" s="7">
        <v>28</v>
      </c>
      <c r="L57" s="7">
        <v>28</v>
      </c>
      <c r="M57" s="6">
        <v>1500</v>
      </c>
      <c r="N57" s="8">
        <f>IF('NORMAL OPTION CALLS'!E57="BUY",('NORMAL OPTION CALLS'!L57-'NORMAL OPTION CALLS'!G57)*('NORMAL OPTION CALLS'!M57),('NORMAL OPTION CALLS'!G57-'NORMAL OPTION CALLS'!L57)*('NORMAL OPTION CALLS'!M57))</f>
        <v>13500</v>
      </c>
      <c r="O57" s="9">
        <f>'NORMAL OPTION CALLS'!N57/('NORMAL OPTION CALLS'!M57)/'NORMAL OPTION CALLS'!G57%</f>
        <v>47.368421052631575</v>
      </c>
    </row>
    <row r="58" spans="1:15" ht="15.75">
      <c r="A58" s="61">
        <v>47</v>
      </c>
      <c r="B58" s="5">
        <v>43042</v>
      </c>
      <c r="C58" s="6">
        <v>150</v>
      </c>
      <c r="D58" s="6" t="s">
        <v>21</v>
      </c>
      <c r="E58" s="6" t="s">
        <v>22</v>
      </c>
      <c r="F58" s="6" t="s">
        <v>59</v>
      </c>
      <c r="G58" s="7">
        <v>4.5</v>
      </c>
      <c r="H58" s="7">
        <v>3.5</v>
      </c>
      <c r="I58" s="7">
        <v>5</v>
      </c>
      <c r="J58" s="7">
        <v>5.5</v>
      </c>
      <c r="K58" s="7">
        <v>6</v>
      </c>
      <c r="L58" s="7">
        <v>3.5</v>
      </c>
      <c r="M58" s="6">
        <v>6000</v>
      </c>
      <c r="N58" s="8">
        <f>IF('NORMAL OPTION CALLS'!E58="BUY",('NORMAL OPTION CALLS'!L58-'NORMAL OPTION CALLS'!G58)*('NORMAL OPTION CALLS'!M58),('NORMAL OPTION CALLS'!G58-'NORMAL OPTION CALLS'!L58)*('NORMAL OPTION CALLS'!M58))</f>
        <v>-6000</v>
      </c>
      <c r="O58" s="9">
        <f>'NORMAL OPTION CALLS'!N58/('NORMAL OPTION CALLS'!M58)/'NORMAL OPTION CALLS'!G58%</f>
        <v>-22.222222222222221</v>
      </c>
    </row>
    <row r="59" spans="1:15" ht="15.75">
      <c r="A59" s="61">
        <v>48</v>
      </c>
      <c r="B59" s="5">
        <v>43042</v>
      </c>
      <c r="C59" s="6">
        <v>410</v>
      </c>
      <c r="D59" s="6" t="s">
        <v>21</v>
      </c>
      <c r="E59" s="6" t="s">
        <v>22</v>
      </c>
      <c r="F59" s="6" t="s">
        <v>143</v>
      </c>
      <c r="G59" s="7">
        <v>23.5</v>
      </c>
      <c r="H59" s="7">
        <v>18.5</v>
      </c>
      <c r="I59" s="7">
        <v>26</v>
      </c>
      <c r="J59" s="7">
        <v>28.5</v>
      </c>
      <c r="K59" s="7">
        <v>30</v>
      </c>
      <c r="L59" s="7">
        <v>30</v>
      </c>
      <c r="M59" s="6">
        <v>1800</v>
      </c>
      <c r="N59" s="8">
        <f>IF('NORMAL OPTION CALLS'!E59="BUY",('NORMAL OPTION CALLS'!L59-'NORMAL OPTION CALLS'!G59)*('NORMAL OPTION CALLS'!M59),('NORMAL OPTION CALLS'!G59-'NORMAL OPTION CALLS'!L59)*('NORMAL OPTION CALLS'!M59))</f>
        <v>11700</v>
      </c>
      <c r="O59" s="9">
        <f>'NORMAL OPTION CALLS'!N59/('NORMAL OPTION CALLS'!M59)/'NORMAL OPTION CALLS'!G59%</f>
        <v>27.659574468085108</v>
      </c>
    </row>
    <row r="60" spans="1:15" ht="15.75">
      <c r="A60" s="61">
        <v>49</v>
      </c>
      <c r="B60" s="5">
        <v>43042</v>
      </c>
      <c r="C60" s="6">
        <v>660</v>
      </c>
      <c r="D60" s="6" t="s">
        <v>21</v>
      </c>
      <c r="E60" s="6" t="s">
        <v>22</v>
      </c>
      <c r="F60" s="6" t="s">
        <v>78</v>
      </c>
      <c r="G60" s="7">
        <v>28</v>
      </c>
      <c r="H60" s="7">
        <v>23</v>
      </c>
      <c r="I60" s="7">
        <v>30.5</v>
      </c>
      <c r="J60" s="7">
        <v>33</v>
      </c>
      <c r="K60" s="7">
        <v>35.5</v>
      </c>
      <c r="L60" s="7">
        <v>35</v>
      </c>
      <c r="M60" s="6">
        <v>1500</v>
      </c>
      <c r="N60" s="8">
        <f>IF('NORMAL OPTION CALLS'!E60="BUY",('NORMAL OPTION CALLS'!L60-'NORMAL OPTION CALLS'!G60)*('NORMAL OPTION CALLS'!M60),('NORMAL OPTION CALLS'!G60-'NORMAL OPTION CALLS'!L60)*('NORMAL OPTION CALLS'!M60))</f>
        <v>10500</v>
      </c>
      <c r="O60" s="9">
        <f>'NORMAL OPTION CALLS'!N60/('NORMAL OPTION CALLS'!M60)/'NORMAL OPTION CALLS'!G60%</f>
        <v>24.999999999999996</v>
      </c>
    </row>
    <row r="61" spans="1:15" ht="15.75">
      <c r="A61" s="61">
        <v>50</v>
      </c>
      <c r="B61" s="5">
        <v>43042</v>
      </c>
      <c r="C61" s="6">
        <v>400</v>
      </c>
      <c r="D61" s="6" t="s">
        <v>21</v>
      </c>
      <c r="E61" s="6" t="s">
        <v>22</v>
      </c>
      <c r="F61" s="6" t="s">
        <v>143</v>
      </c>
      <c r="G61" s="7">
        <v>14</v>
      </c>
      <c r="H61" s="7">
        <v>8</v>
      </c>
      <c r="I61" s="7">
        <v>17</v>
      </c>
      <c r="J61" s="7">
        <v>20</v>
      </c>
      <c r="K61" s="7">
        <v>23</v>
      </c>
      <c r="L61" s="7">
        <v>23</v>
      </c>
      <c r="M61" s="6">
        <v>1800</v>
      </c>
      <c r="N61" s="8">
        <f>IF('NORMAL OPTION CALLS'!E61="BUY",('NORMAL OPTION CALLS'!L61-'NORMAL OPTION CALLS'!G61)*('NORMAL OPTION CALLS'!M61),('NORMAL OPTION CALLS'!G61-'NORMAL OPTION CALLS'!L61)*('NORMAL OPTION CALLS'!M61))</f>
        <v>16200</v>
      </c>
      <c r="O61" s="9">
        <f>'NORMAL OPTION CALLS'!N61/('NORMAL OPTION CALLS'!M61)/'NORMAL OPTION CALLS'!G61%</f>
        <v>64.285714285714278</v>
      </c>
    </row>
    <row r="62" spans="1:15" ht="15.75">
      <c r="A62" s="61">
        <v>51</v>
      </c>
      <c r="B62" s="5">
        <v>43041</v>
      </c>
      <c r="C62" s="6">
        <v>320</v>
      </c>
      <c r="D62" s="6" t="s">
        <v>21</v>
      </c>
      <c r="E62" s="6" t="s">
        <v>22</v>
      </c>
      <c r="F62" s="6" t="s">
        <v>91</v>
      </c>
      <c r="G62" s="7">
        <v>9.5</v>
      </c>
      <c r="H62" s="7">
        <v>6.5</v>
      </c>
      <c r="I62" s="7">
        <v>11</v>
      </c>
      <c r="J62" s="7">
        <v>12.5</v>
      </c>
      <c r="K62" s="7">
        <v>13</v>
      </c>
      <c r="L62" s="7">
        <v>6.5</v>
      </c>
      <c r="M62" s="6">
        <v>2750</v>
      </c>
      <c r="N62" s="8">
        <f>IF('NORMAL OPTION CALLS'!E62="BUY",('NORMAL OPTION CALLS'!L62-'NORMAL OPTION CALLS'!G62)*('NORMAL OPTION CALLS'!M62),('NORMAL OPTION CALLS'!G62-'NORMAL OPTION CALLS'!L62)*('NORMAL OPTION CALLS'!M62))</f>
        <v>-8250</v>
      </c>
      <c r="O62" s="9">
        <f>'NORMAL OPTION CALLS'!N62/('NORMAL OPTION CALLS'!M62)/'NORMAL OPTION CALLS'!G62%</f>
        <v>-31.578947368421051</v>
      </c>
    </row>
    <row r="63" spans="1:15" ht="15.75">
      <c r="A63" s="61">
        <v>52</v>
      </c>
      <c r="B63" s="5">
        <v>43041</v>
      </c>
      <c r="C63" s="6">
        <v>180</v>
      </c>
      <c r="D63" s="6" t="s">
        <v>21</v>
      </c>
      <c r="E63" s="6" t="s">
        <v>22</v>
      </c>
      <c r="F63" s="6" t="s">
        <v>64</v>
      </c>
      <c r="G63" s="7">
        <v>9</v>
      </c>
      <c r="H63" s="7">
        <v>8</v>
      </c>
      <c r="I63" s="7">
        <v>9.5</v>
      </c>
      <c r="J63" s="7">
        <v>10</v>
      </c>
      <c r="K63" s="7">
        <v>10.5</v>
      </c>
      <c r="L63" s="7">
        <v>9.5</v>
      </c>
      <c r="M63" s="6">
        <v>6000</v>
      </c>
      <c r="N63" s="8">
        <f>IF('NORMAL OPTION CALLS'!E63="BUY",('NORMAL OPTION CALLS'!L63-'NORMAL OPTION CALLS'!G63)*('NORMAL OPTION CALLS'!M63),('NORMAL OPTION CALLS'!G63-'NORMAL OPTION CALLS'!L63)*('NORMAL OPTION CALLS'!M63))</f>
        <v>3000</v>
      </c>
      <c r="O63" s="9">
        <f>'NORMAL OPTION CALLS'!N63/('NORMAL OPTION CALLS'!M63)/'NORMAL OPTION CALLS'!G63%</f>
        <v>5.5555555555555554</v>
      </c>
    </row>
    <row r="64" spans="1:15" ht="15.75">
      <c r="A64" s="61">
        <v>53</v>
      </c>
      <c r="B64" s="5">
        <v>43041</v>
      </c>
      <c r="C64" s="6">
        <v>105</v>
      </c>
      <c r="D64" s="6" t="s">
        <v>21</v>
      </c>
      <c r="E64" s="6" t="s">
        <v>22</v>
      </c>
      <c r="F64" s="6" t="s">
        <v>46</v>
      </c>
      <c r="G64" s="7">
        <v>6.65</v>
      </c>
      <c r="H64" s="7">
        <v>5.5</v>
      </c>
      <c r="I64" s="7">
        <v>7.2</v>
      </c>
      <c r="J64" s="7">
        <v>7.7</v>
      </c>
      <c r="K64" s="7">
        <v>8.1999999999999993</v>
      </c>
      <c r="L64" s="7">
        <v>8.1999999999999993</v>
      </c>
      <c r="M64" s="6">
        <v>7000</v>
      </c>
      <c r="N64" s="8">
        <f>IF('NORMAL OPTION CALLS'!E64="BUY",('NORMAL OPTION CALLS'!L64-'NORMAL OPTION CALLS'!G64)*('NORMAL OPTION CALLS'!M64),('NORMAL OPTION CALLS'!G64-'NORMAL OPTION CALLS'!L64)*('NORMAL OPTION CALLS'!M64))</f>
        <v>10849.999999999993</v>
      </c>
      <c r="O64" s="9">
        <f>'NORMAL OPTION CALLS'!N64/('NORMAL OPTION CALLS'!M64)/'NORMAL OPTION CALLS'!G64%</f>
        <v>23.308270676691713</v>
      </c>
    </row>
    <row r="65" spans="1:15" ht="15.75">
      <c r="A65" s="61">
        <v>54</v>
      </c>
      <c r="B65" s="5">
        <v>43041</v>
      </c>
      <c r="C65" s="6">
        <v>180</v>
      </c>
      <c r="D65" s="6" t="s">
        <v>21</v>
      </c>
      <c r="E65" s="6" t="s">
        <v>22</v>
      </c>
      <c r="F65" s="6" t="s">
        <v>64</v>
      </c>
      <c r="G65" s="7">
        <v>6.8</v>
      </c>
      <c r="H65" s="7">
        <v>5.8</v>
      </c>
      <c r="I65" s="7">
        <v>7.3</v>
      </c>
      <c r="J65" s="7">
        <v>7.8</v>
      </c>
      <c r="K65" s="7">
        <v>8.3000000000000007</v>
      </c>
      <c r="L65" s="7">
        <v>8.3000000000000007</v>
      </c>
      <c r="M65" s="6">
        <v>6000</v>
      </c>
      <c r="N65" s="8">
        <f>IF('NORMAL OPTION CALLS'!E65="BUY",('NORMAL OPTION CALLS'!L65-'NORMAL OPTION CALLS'!G65)*('NORMAL OPTION CALLS'!M65),('NORMAL OPTION CALLS'!G65-'NORMAL OPTION CALLS'!L65)*('NORMAL OPTION CALLS'!M65))</f>
        <v>9000.0000000000055</v>
      </c>
      <c r="O65" s="9">
        <f>'NORMAL OPTION CALLS'!N65/('NORMAL OPTION CALLS'!M65)/'NORMAL OPTION CALLS'!G65%</f>
        <v>22.058823529411775</v>
      </c>
    </row>
    <row r="66" spans="1:15" ht="15.75">
      <c r="A66" s="61">
        <v>55</v>
      </c>
      <c r="B66" s="5">
        <v>43040</v>
      </c>
      <c r="C66" s="6">
        <v>880</v>
      </c>
      <c r="D66" s="6" t="s">
        <v>21</v>
      </c>
      <c r="E66" s="6" t="s">
        <v>22</v>
      </c>
      <c r="F66" s="6" t="s">
        <v>188</v>
      </c>
      <c r="G66" s="7">
        <v>38</v>
      </c>
      <c r="H66" s="7">
        <v>30</v>
      </c>
      <c r="I66" s="7">
        <v>42</v>
      </c>
      <c r="J66" s="7">
        <v>46</v>
      </c>
      <c r="K66" s="7">
        <v>50</v>
      </c>
      <c r="L66" s="7">
        <v>30</v>
      </c>
      <c r="M66" s="6">
        <v>1000</v>
      </c>
      <c r="N66" s="8">
        <f>IF('NORMAL OPTION CALLS'!E66="BUY",('NORMAL OPTION CALLS'!L66-'NORMAL OPTION CALLS'!G66)*('NORMAL OPTION CALLS'!M66),('NORMAL OPTION CALLS'!G66-'NORMAL OPTION CALLS'!L66)*('NORMAL OPTION CALLS'!M66))</f>
        <v>-8000</v>
      </c>
      <c r="O66" s="9">
        <f>'NORMAL OPTION CALLS'!N66/('NORMAL OPTION CALLS'!M66)/'NORMAL OPTION CALLS'!G66%</f>
        <v>-21.05263157894737</v>
      </c>
    </row>
    <row r="67" spans="1:15" ht="15.75">
      <c r="A67" s="61">
        <v>56</v>
      </c>
      <c r="B67" s="5">
        <v>43040</v>
      </c>
      <c r="C67" s="6">
        <v>240</v>
      </c>
      <c r="D67" s="6" t="s">
        <v>21</v>
      </c>
      <c r="E67" s="6" t="s">
        <v>22</v>
      </c>
      <c r="F67" s="6" t="s">
        <v>230</v>
      </c>
      <c r="G67" s="7">
        <v>16</v>
      </c>
      <c r="H67" s="7">
        <v>13</v>
      </c>
      <c r="I67" s="7">
        <v>17.5</v>
      </c>
      <c r="J67" s="7">
        <v>19</v>
      </c>
      <c r="K67" s="7">
        <v>20.5</v>
      </c>
      <c r="L67" s="7">
        <v>19</v>
      </c>
      <c r="M67" s="6">
        <v>2500</v>
      </c>
      <c r="N67" s="8">
        <f>IF('NORMAL OPTION CALLS'!E67="BUY",('NORMAL OPTION CALLS'!L67-'NORMAL OPTION CALLS'!G67)*('NORMAL OPTION CALLS'!M67),('NORMAL OPTION CALLS'!G67-'NORMAL OPTION CALLS'!L67)*('NORMAL OPTION CALLS'!M67))</f>
        <v>7500</v>
      </c>
      <c r="O67" s="9">
        <f>'NORMAL OPTION CALLS'!N67/('NORMAL OPTION CALLS'!M67)/'NORMAL OPTION CALLS'!G67%</f>
        <v>18.75</v>
      </c>
    </row>
    <row r="68" spans="1:15" ht="15.75">
      <c r="A68" s="61">
        <v>57</v>
      </c>
      <c r="B68" s="5">
        <v>43040</v>
      </c>
      <c r="C68" s="6">
        <v>300</v>
      </c>
      <c r="D68" s="6" t="s">
        <v>21</v>
      </c>
      <c r="E68" s="6" t="s">
        <v>22</v>
      </c>
      <c r="F68" s="6" t="s">
        <v>91</v>
      </c>
      <c r="G68" s="7">
        <v>15.5</v>
      </c>
      <c r="H68" s="7">
        <v>12.5</v>
      </c>
      <c r="I68" s="7">
        <v>17</v>
      </c>
      <c r="J68" s="7">
        <v>18.5</v>
      </c>
      <c r="K68" s="7">
        <v>20</v>
      </c>
      <c r="L68" s="7">
        <v>20</v>
      </c>
      <c r="M68" s="6">
        <v>2750</v>
      </c>
      <c r="N68" s="8">
        <f>IF('NORMAL OPTION CALLS'!E68="BUY",('NORMAL OPTION CALLS'!L68-'NORMAL OPTION CALLS'!G68)*('NORMAL OPTION CALLS'!M68),('NORMAL OPTION CALLS'!G68-'NORMAL OPTION CALLS'!L68)*('NORMAL OPTION CALLS'!M68))</f>
        <v>12375</v>
      </c>
      <c r="O68" s="9">
        <f>'NORMAL OPTION CALLS'!N68/('NORMAL OPTION CALLS'!M68)/'NORMAL OPTION CALLS'!G68%</f>
        <v>29.032258064516128</v>
      </c>
    </row>
    <row r="70" spans="1:15" ht="16.5" thickBot="1">
      <c r="A70" s="4"/>
      <c r="B70" s="11"/>
      <c r="C70" s="11"/>
      <c r="D70" s="12"/>
      <c r="E70" s="12"/>
      <c r="F70" s="12"/>
      <c r="G70" s="13"/>
      <c r="H70" s="14"/>
      <c r="I70" s="15" t="s">
        <v>27</v>
      </c>
      <c r="J70" s="15"/>
      <c r="K70" s="16"/>
      <c r="L70" s="16"/>
      <c r="M70" s="17"/>
      <c r="N70" s="17"/>
      <c r="O70" s="17"/>
    </row>
    <row r="71" spans="1:15" ht="15.75">
      <c r="A71" s="18"/>
      <c r="B71" s="11"/>
      <c r="C71" s="11"/>
      <c r="D71" s="65" t="s">
        <v>28</v>
      </c>
      <c r="E71" s="65"/>
      <c r="F71" s="20">
        <v>54</v>
      </c>
      <c r="G71" s="21">
        <f>'NORMAL OPTION CALLS'!G72+'NORMAL OPTION CALLS'!G73+'NORMAL OPTION CALLS'!G74+'NORMAL OPTION CALLS'!G75+'NORMAL OPTION CALLS'!G76+'NORMAL OPTION CALLS'!G77</f>
        <v>100</v>
      </c>
      <c r="H71" s="12">
        <v>54</v>
      </c>
      <c r="I71" s="22">
        <f>'NORMAL OPTION CALLS'!H72/'NORMAL OPTION CALLS'!H71%</f>
        <v>81.481481481481481</v>
      </c>
      <c r="J71" s="22"/>
      <c r="K71" s="22"/>
      <c r="L71" s="23"/>
      <c r="M71" s="17"/>
    </row>
    <row r="72" spans="1:15" ht="15.75">
      <c r="A72" s="18"/>
      <c r="B72" s="11"/>
      <c r="C72" s="11"/>
      <c r="D72" s="66" t="s">
        <v>29</v>
      </c>
      <c r="E72" s="66"/>
      <c r="F72" s="25">
        <v>44</v>
      </c>
      <c r="G72" s="26">
        <f>('NORMAL OPTION CALLS'!F72/'NORMAL OPTION CALLS'!F71)*100</f>
        <v>81.481481481481481</v>
      </c>
      <c r="H72" s="12">
        <v>44</v>
      </c>
      <c r="I72" s="16"/>
      <c r="J72" s="16"/>
      <c r="K72" s="12"/>
      <c r="L72" s="16"/>
      <c r="N72" s="12" t="s">
        <v>30</v>
      </c>
      <c r="O72" s="12"/>
    </row>
    <row r="73" spans="1:15" ht="15.75">
      <c r="A73" s="27"/>
      <c r="B73" s="11"/>
      <c r="C73" s="11"/>
      <c r="D73" s="66" t="s">
        <v>31</v>
      </c>
      <c r="E73" s="66"/>
      <c r="F73" s="25">
        <v>0</v>
      </c>
      <c r="G73" s="26">
        <f>('NORMAL OPTION CALLS'!F73/'NORMAL OPTION CALLS'!F71)*100</f>
        <v>0</v>
      </c>
      <c r="H73" s="28"/>
      <c r="I73" s="12"/>
      <c r="J73" s="12"/>
      <c r="K73" s="12"/>
      <c r="L73" s="16"/>
      <c r="M73" s="17"/>
      <c r="N73" s="18"/>
      <c r="O73" s="18"/>
    </row>
    <row r="74" spans="1:15" ht="15.75">
      <c r="A74" s="27"/>
      <c r="B74" s="11"/>
      <c r="C74" s="11"/>
      <c r="D74" s="66" t="s">
        <v>32</v>
      </c>
      <c r="E74" s="66"/>
      <c r="F74" s="25">
        <v>0</v>
      </c>
      <c r="G74" s="26">
        <f>('NORMAL OPTION CALLS'!F74/'NORMAL OPTION CALLS'!F71)*100</f>
        <v>0</v>
      </c>
      <c r="H74" s="28"/>
      <c r="I74" s="12"/>
      <c r="J74" s="12"/>
      <c r="K74" s="12"/>
      <c r="L74" s="16"/>
      <c r="M74" s="17"/>
      <c r="N74" s="17"/>
      <c r="O74" s="17"/>
    </row>
    <row r="75" spans="1:15" ht="15.75">
      <c r="A75" s="27"/>
      <c r="B75" s="11"/>
      <c r="C75" s="11"/>
      <c r="D75" s="66" t="s">
        <v>33</v>
      </c>
      <c r="E75" s="66"/>
      <c r="F75" s="25">
        <v>10</v>
      </c>
      <c r="G75" s="26">
        <f>('NORMAL OPTION CALLS'!F75/'NORMAL OPTION CALLS'!F71)*100</f>
        <v>18.518518518518519</v>
      </c>
      <c r="H75" s="28"/>
      <c r="I75" s="12" t="s">
        <v>34</v>
      </c>
      <c r="J75" s="12"/>
      <c r="K75" s="16"/>
      <c r="L75" s="16"/>
      <c r="M75" s="17"/>
      <c r="N75" s="17"/>
      <c r="O75" s="17"/>
    </row>
    <row r="76" spans="1:15" ht="15.75">
      <c r="A76" s="27"/>
      <c r="B76" s="11"/>
      <c r="C76" s="11"/>
      <c r="D76" s="66" t="s">
        <v>35</v>
      </c>
      <c r="E76" s="66"/>
      <c r="F76" s="25">
        <v>0</v>
      </c>
      <c r="G76" s="26">
        <f>('NORMAL OPTION CALLS'!F76/'NORMAL OPTION CALLS'!F71)*100</f>
        <v>0</v>
      </c>
      <c r="H76" s="28"/>
      <c r="I76" s="12"/>
      <c r="J76" s="12"/>
      <c r="K76" s="16"/>
      <c r="L76" s="16"/>
      <c r="M76" s="17"/>
      <c r="N76" s="17"/>
      <c r="O76" s="17"/>
    </row>
    <row r="77" spans="1:15" ht="16.5" thickBot="1">
      <c r="A77" s="27"/>
      <c r="B77" s="11"/>
      <c r="C77" s="11"/>
      <c r="D77" s="67" t="s">
        <v>36</v>
      </c>
      <c r="E77" s="67"/>
      <c r="F77" s="30"/>
      <c r="G77" s="31">
        <f>('NORMAL OPTION CALLS'!F77/'NORMAL OPTION CALLS'!F71)*100</f>
        <v>0</v>
      </c>
      <c r="H77" s="28"/>
      <c r="I77" s="12"/>
      <c r="J77" s="12"/>
      <c r="K77" s="23"/>
      <c r="L77" s="23"/>
      <c r="N77" s="17"/>
      <c r="O77" s="17"/>
    </row>
    <row r="78" spans="1:15" ht="15.75">
      <c r="A78" s="35" t="s">
        <v>37</v>
      </c>
      <c r="B78" s="32"/>
      <c r="C78" s="32"/>
      <c r="D78" s="36"/>
      <c r="E78" s="36"/>
      <c r="F78" s="37"/>
      <c r="G78" s="37"/>
      <c r="H78" s="38"/>
      <c r="I78" s="39"/>
      <c r="J78" s="39"/>
      <c r="K78" s="39"/>
      <c r="L78" s="37"/>
      <c r="M78" s="17"/>
      <c r="N78" s="33"/>
      <c r="O78" s="33"/>
    </row>
    <row r="79" spans="1:15" ht="15.75">
      <c r="A79" s="40" t="s">
        <v>38</v>
      </c>
      <c r="B79" s="32"/>
      <c r="C79" s="32"/>
      <c r="D79" s="41"/>
      <c r="E79" s="42"/>
      <c r="F79" s="36"/>
      <c r="G79" s="39"/>
      <c r="H79" s="38"/>
      <c r="I79" s="39"/>
      <c r="J79" s="39"/>
      <c r="K79" s="39"/>
      <c r="L79" s="37"/>
      <c r="M79" s="17"/>
      <c r="N79" s="18"/>
      <c r="O79" s="18"/>
    </row>
    <row r="80" spans="1:15" ht="15.75">
      <c r="A80" s="40" t="s">
        <v>39</v>
      </c>
      <c r="B80" s="32"/>
      <c r="C80" s="32"/>
      <c r="D80" s="36"/>
      <c r="E80" s="42"/>
      <c r="F80" s="36"/>
      <c r="G80" s="39"/>
      <c r="H80" s="38"/>
      <c r="I80" s="43"/>
      <c r="J80" s="43"/>
      <c r="K80" s="43"/>
      <c r="L80" s="37"/>
      <c r="M80" s="17"/>
      <c r="N80" s="17"/>
      <c r="O80" s="17"/>
    </row>
    <row r="81" spans="1:15" ht="15.75">
      <c r="A81" s="40" t="s">
        <v>40</v>
      </c>
      <c r="B81" s="41"/>
      <c r="C81" s="32"/>
      <c r="D81" s="36"/>
      <c r="E81" s="42"/>
      <c r="F81" s="36"/>
      <c r="G81" s="39"/>
      <c r="H81" s="44"/>
      <c r="I81" s="43"/>
      <c r="J81" s="43"/>
      <c r="K81" s="43"/>
      <c r="L81" s="37"/>
      <c r="M81" s="17"/>
      <c r="N81" s="17"/>
      <c r="O81" s="17"/>
    </row>
    <row r="82" spans="1:15" ht="15.75">
      <c r="A82" s="40" t="s">
        <v>41</v>
      </c>
      <c r="B82" s="27"/>
      <c r="C82" s="41"/>
      <c r="D82" s="36"/>
      <c r="E82" s="45"/>
      <c r="F82" s="39"/>
      <c r="G82" s="39"/>
      <c r="H82" s="44"/>
      <c r="I82" s="43"/>
      <c r="J82" s="43"/>
      <c r="K82" s="43"/>
      <c r="L82" s="39"/>
      <c r="M82" s="17"/>
      <c r="N82" s="17"/>
      <c r="O82" s="17"/>
    </row>
    <row r="84" spans="1:15">
      <c r="A84" s="68" t="s">
        <v>0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1:1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1:1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1:15" ht="15.75">
      <c r="A87" s="69" t="s">
        <v>1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1:15" ht="15.75">
      <c r="A88" s="69" t="s">
        <v>2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</row>
    <row r="89" spans="1:15" ht="15.75">
      <c r="A89" s="70" t="s">
        <v>3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</row>
    <row r="90" spans="1:15" ht="15.75">
      <c r="A90" s="71" t="s">
        <v>209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1:15" ht="15.75">
      <c r="A91" s="72" t="s">
        <v>5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</row>
    <row r="92" spans="1:15">
      <c r="A92" s="73" t="s">
        <v>6</v>
      </c>
      <c r="B92" s="74" t="s">
        <v>7</v>
      </c>
      <c r="C92" s="75" t="s">
        <v>8</v>
      </c>
      <c r="D92" s="74" t="s">
        <v>9</v>
      </c>
      <c r="E92" s="73" t="s">
        <v>10</v>
      </c>
      <c r="F92" s="73" t="s">
        <v>11</v>
      </c>
      <c r="G92" s="75" t="s">
        <v>12</v>
      </c>
      <c r="H92" s="75" t="s">
        <v>13</v>
      </c>
      <c r="I92" s="75" t="s">
        <v>14</v>
      </c>
      <c r="J92" s="75" t="s">
        <v>15</v>
      </c>
      <c r="K92" s="75" t="s">
        <v>16</v>
      </c>
      <c r="L92" s="76" t="s">
        <v>17</v>
      </c>
      <c r="M92" s="74" t="s">
        <v>18</v>
      </c>
      <c r="N92" s="74" t="s">
        <v>19</v>
      </c>
      <c r="O92" s="74" t="s">
        <v>20</v>
      </c>
    </row>
    <row r="93" spans="1:15">
      <c r="A93" s="73"/>
      <c r="B93" s="74"/>
      <c r="C93" s="75"/>
      <c r="D93" s="74"/>
      <c r="E93" s="73"/>
      <c r="F93" s="73"/>
      <c r="G93" s="75"/>
      <c r="H93" s="75"/>
      <c r="I93" s="75"/>
      <c r="J93" s="75"/>
      <c r="K93" s="75"/>
      <c r="L93" s="76"/>
      <c r="M93" s="74"/>
      <c r="N93" s="74"/>
      <c r="O93" s="74"/>
    </row>
    <row r="94" spans="1:15" ht="14.25" customHeight="1">
      <c r="A94" s="61">
        <v>1</v>
      </c>
      <c r="B94" s="5">
        <v>43039</v>
      </c>
      <c r="C94" s="6">
        <v>200</v>
      </c>
      <c r="D94" s="6" t="s">
        <v>21</v>
      </c>
      <c r="E94" s="6" t="s">
        <v>22</v>
      </c>
      <c r="F94" s="6" t="s">
        <v>69</v>
      </c>
      <c r="G94" s="7">
        <v>9.5</v>
      </c>
      <c r="H94" s="7">
        <v>7.5</v>
      </c>
      <c r="I94" s="7">
        <v>10.5</v>
      </c>
      <c r="J94" s="7">
        <v>11.5</v>
      </c>
      <c r="K94" s="7">
        <v>12.5</v>
      </c>
      <c r="L94" s="7">
        <v>11.5</v>
      </c>
      <c r="M94" s="6">
        <v>5000</v>
      </c>
      <c r="N94" s="8">
        <f>IF('NORMAL OPTION CALLS'!E94="BUY",('NORMAL OPTION CALLS'!L94-'NORMAL OPTION CALLS'!G94)*('NORMAL OPTION CALLS'!M94),('NORMAL OPTION CALLS'!G94-'NORMAL OPTION CALLS'!L94)*('NORMAL OPTION CALLS'!M94))</f>
        <v>10000</v>
      </c>
      <c r="O94" s="9">
        <f>'NORMAL OPTION CALLS'!N94/('NORMAL OPTION CALLS'!M94)/'NORMAL OPTION CALLS'!G94%</f>
        <v>21.05263157894737</v>
      </c>
    </row>
    <row r="95" spans="1:15" ht="14.25" customHeight="1">
      <c r="A95" s="61">
        <v>2</v>
      </c>
      <c r="B95" s="5">
        <v>43039</v>
      </c>
      <c r="C95" s="6">
        <v>510</v>
      </c>
      <c r="D95" s="6" t="s">
        <v>21</v>
      </c>
      <c r="E95" s="6" t="s">
        <v>22</v>
      </c>
      <c r="F95" s="6" t="s">
        <v>58</v>
      </c>
      <c r="G95" s="7">
        <v>21</v>
      </c>
      <c r="H95" s="7">
        <v>13</v>
      </c>
      <c r="I95" s="7">
        <v>25</v>
      </c>
      <c r="J95" s="7">
        <v>29</v>
      </c>
      <c r="K95" s="7">
        <v>33</v>
      </c>
      <c r="L95" s="7">
        <v>33</v>
      </c>
      <c r="M95" s="6">
        <v>1200</v>
      </c>
      <c r="N95" s="8">
        <f>IF('NORMAL OPTION CALLS'!E95="BUY",('NORMAL OPTION CALLS'!L95-'NORMAL OPTION CALLS'!G95)*('NORMAL OPTION CALLS'!M95),('NORMAL OPTION CALLS'!G95-'NORMAL OPTION CALLS'!L95)*('NORMAL OPTION CALLS'!M95))</f>
        <v>14400</v>
      </c>
      <c r="O95" s="9">
        <f>'NORMAL OPTION CALLS'!N95/('NORMAL OPTION CALLS'!M95)/'NORMAL OPTION CALLS'!G95%</f>
        <v>57.142857142857146</v>
      </c>
    </row>
    <row r="96" spans="1:15" ht="14.25" customHeight="1">
      <c r="A96" s="61">
        <v>3</v>
      </c>
      <c r="B96" s="5">
        <v>43039</v>
      </c>
      <c r="C96" s="6">
        <v>560</v>
      </c>
      <c r="D96" s="6" t="s">
        <v>21</v>
      </c>
      <c r="E96" s="6" t="s">
        <v>22</v>
      </c>
      <c r="F96" s="6" t="s">
        <v>94</v>
      </c>
      <c r="G96" s="7">
        <v>25</v>
      </c>
      <c r="H96" s="7">
        <v>17</v>
      </c>
      <c r="I96" s="7">
        <v>29</v>
      </c>
      <c r="J96" s="7">
        <v>33</v>
      </c>
      <c r="K96" s="7">
        <v>37</v>
      </c>
      <c r="L96" s="7">
        <v>29</v>
      </c>
      <c r="M96" s="6">
        <v>1000</v>
      </c>
      <c r="N96" s="8">
        <f>IF('NORMAL OPTION CALLS'!E96="BUY",('NORMAL OPTION CALLS'!L96-'NORMAL OPTION CALLS'!G96)*('NORMAL OPTION CALLS'!M96),('NORMAL OPTION CALLS'!G96-'NORMAL OPTION CALLS'!L96)*('NORMAL OPTION CALLS'!M96))</f>
        <v>4000</v>
      </c>
      <c r="O96" s="9">
        <f>'NORMAL OPTION CALLS'!N96/('NORMAL OPTION CALLS'!M96)/'NORMAL OPTION CALLS'!G96%</f>
        <v>16</v>
      </c>
    </row>
    <row r="97" spans="1:15" ht="14.25" customHeight="1">
      <c r="A97" s="61">
        <v>4</v>
      </c>
      <c r="B97" s="5">
        <v>43039</v>
      </c>
      <c r="C97" s="6">
        <v>500</v>
      </c>
      <c r="D97" s="6" t="s">
        <v>21</v>
      </c>
      <c r="E97" s="6" t="s">
        <v>22</v>
      </c>
      <c r="F97" s="6" t="s">
        <v>58</v>
      </c>
      <c r="G97" s="7">
        <v>20</v>
      </c>
      <c r="H97" s="7">
        <v>14</v>
      </c>
      <c r="I97" s="7">
        <v>23</v>
      </c>
      <c r="J97" s="7">
        <v>26</v>
      </c>
      <c r="K97" s="7">
        <v>29</v>
      </c>
      <c r="L97" s="7">
        <v>29</v>
      </c>
      <c r="M97" s="6">
        <v>1200</v>
      </c>
      <c r="N97" s="8">
        <f>IF('NORMAL OPTION CALLS'!E97="BUY",('NORMAL OPTION CALLS'!L97-'NORMAL OPTION CALLS'!G97)*('NORMAL OPTION CALLS'!M97),('NORMAL OPTION CALLS'!G97-'NORMAL OPTION CALLS'!L97)*('NORMAL OPTION CALLS'!M97))</f>
        <v>10800</v>
      </c>
      <c r="O97" s="9">
        <f>'NORMAL OPTION CALLS'!N97/('NORMAL OPTION CALLS'!M97)/'NORMAL OPTION CALLS'!G97%</f>
        <v>45</v>
      </c>
    </row>
    <row r="98" spans="1:15" ht="14.25" customHeight="1">
      <c r="A98" s="61">
        <v>5</v>
      </c>
      <c r="B98" s="5">
        <v>43038</v>
      </c>
      <c r="C98" s="6">
        <v>440</v>
      </c>
      <c r="D98" s="6" t="s">
        <v>21</v>
      </c>
      <c r="E98" s="6" t="s">
        <v>22</v>
      </c>
      <c r="F98" s="6" t="s">
        <v>227</v>
      </c>
      <c r="G98" s="7">
        <v>26</v>
      </c>
      <c r="H98" s="7">
        <v>20</v>
      </c>
      <c r="I98" s="7">
        <v>29</v>
      </c>
      <c r="J98" s="7">
        <v>32</v>
      </c>
      <c r="K98" s="7">
        <v>35</v>
      </c>
      <c r="L98" s="7">
        <v>35</v>
      </c>
      <c r="M98" s="6">
        <v>1200</v>
      </c>
      <c r="N98" s="8">
        <f>IF('NORMAL OPTION CALLS'!E98="BUY",('NORMAL OPTION CALLS'!L98-'NORMAL OPTION CALLS'!G98)*('NORMAL OPTION CALLS'!M98),('NORMAL OPTION CALLS'!G98-'NORMAL OPTION CALLS'!L98)*('NORMAL OPTION CALLS'!M98))</f>
        <v>10800</v>
      </c>
      <c r="O98" s="9">
        <f>'NORMAL OPTION CALLS'!N98/('NORMAL OPTION CALLS'!M98)/'NORMAL OPTION CALLS'!G98%</f>
        <v>34.615384615384613</v>
      </c>
    </row>
    <row r="99" spans="1:15" ht="14.25" customHeight="1">
      <c r="A99" s="61">
        <v>6</v>
      </c>
      <c r="B99" s="5">
        <v>43038</v>
      </c>
      <c r="C99" s="6">
        <v>640</v>
      </c>
      <c r="D99" s="6" t="s">
        <v>21</v>
      </c>
      <c r="E99" s="6" t="s">
        <v>22</v>
      </c>
      <c r="F99" s="6" t="s">
        <v>78</v>
      </c>
      <c r="G99" s="7">
        <v>26</v>
      </c>
      <c r="H99" s="7">
        <v>20</v>
      </c>
      <c r="I99" s="7">
        <v>29</v>
      </c>
      <c r="J99" s="7">
        <v>32</v>
      </c>
      <c r="K99" s="7">
        <v>35</v>
      </c>
      <c r="L99" s="7">
        <v>35</v>
      </c>
      <c r="M99" s="6">
        <v>1500</v>
      </c>
      <c r="N99" s="8">
        <f>IF('NORMAL OPTION CALLS'!E99="BUY",('NORMAL OPTION CALLS'!L99-'NORMAL OPTION CALLS'!G99)*('NORMAL OPTION CALLS'!M99),('NORMAL OPTION CALLS'!G99-'NORMAL OPTION CALLS'!L99)*('NORMAL OPTION CALLS'!M99))</f>
        <v>13500</v>
      </c>
      <c r="O99" s="9">
        <f>'NORMAL OPTION CALLS'!N99/('NORMAL OPTION CALLS'!M99)/'NORMAL OPTION CALLS'!G99%</f>
        <v>34.615384615384613</v>
      </c>
    </row>
    <row r="100" spans="1:15" ht="14.25" customHeight="1">
      <c r="A100" s="61">
        <v>7</v>
      </c>
      <c r="B100" s="5">
        <v>43038</v>
      </c>
      <c r="C100" s="6">
        <v>430</v>
      </c>
      <c r="D100" s="6" t="s">
        <v>21</v>
      </c>
      <c r="E100" s="6" t="s">
        <v>22</v>
      </c>
      <c r="F100" s="6" t="s">
        <v>227</v>
      </c>
      <c r="G100" s="7">
        <v>18</v>
      </c>
      <c r="H100" s="7">
        <v>12</v>
      </c>
      <c r="I100" s="7">
        <v>21</v>
      </c>
      <c r="J100" s="7">
        <v>24</v>
      </c>
      <c r="K100" s="7">
        <v>27</v>
      </c>
      <c r="L100" s="7">
        <v>27</v>
      </c>
      <c r="M100" s="6">
        <v>1200</v>
      </c>
      <c r="N100" s="8">
        <f>IF('NORMAL OPTION CALLS'!E100="BUY",('NORMAL OPTION CALLS'!L100-'NORMAL OPTION CALLS'!G100)*('NORMAL OPTION CALLS'!M100),('NORMAL OPTION CALLS'!G100-'NORMAL OPTION CALLS'!L100)*('NORMAL OPTION CALLS'!M100))</f>
        <v>10800</v>
      </c>
      <c r="O100" s="9">
        <f>'NORMAL OPTION CALLS'!N100/('NORMAL OPTION CALLS'!M100)/'NORMAL OPTION CALLS'!G100%</f>
        <v>50</v>
      </c>
    </row>
    <row r="101" spans="1:15" ht="14.25" customHeight="1">
      <c r="A101" s="61">
        <v>8</v>
      </c>
      <c r="B101" s="5">
        <v>43035</v>
      </c>
      <c r="C101" s="6">
        <v>175</v>
      </c>
      <c r="D101" s="6" t="s">
        <v>21</v>
      </c>
      <c r="E101" s="6" t="s">
        <v>22</v>
      </c>
      <c r="F101" s="6" t="s">
        <v>64</v>
      </c>
      <c r="G101" s="7">
        <v>8</v>
      </c>
      <c r="H101" s="7">
        <v>7</v>
      </c>
      <c r="I101" s="7">
        <v>8.5</v>
      </c>
      <c r="J101" s="7">
        <v>9</v>
      </c>
      <c r="K101" s="7">
        <v>9.5</v>
      </c>
      <c r="L101" s="7">
        <v>7</v>
      </c>
      <c r="M101" s="6">
        <v>6000</v>
      </c>
      <c r="N101" s="8">
        <f>IF('NORMAL OPTION CALLS'!E101="BUY",('NORMAL OPTION CALLS'!L101-'NORMAL OPTION CALLS'!G101)*('NORMAL OPTION CALLS'!M101),('NORMAL OPTION CALLS'!G101-'NORMAL OPTION CALLS'!L101)*('NORMAL OPTION CALLS'!M101))</f>
        <v>-6000</v>
      </c>
      <c r="O101" s="9">
        <f>'NORMAL OPTION CALLS'!N101/('NORMAL OPTION CALLS'!M101)/'NORMAL OPTION CALLS'!G101%</f>
        <v>-12.5</v>
      </c>
    </row>
    <row r="102" spans="1:15" ht="14.25" customHeight="1">
      <c r="A102" s="61">
        <v>9</v>
      </c>
      <c r="B102" s="5">
        <v>43035</v>
      </c>
      <c r="C102" s="6">
        <v>170</v>
      </c>
      <c r="D102" s="6" t="s">
        <v>21</v>
      </c>
      <c r="E102" s="6" t="s">
        <v>22</v>
      </c>
      <c r="F102" s="6" t="s">
        <v>64</v>
      </c>
      <c r="G102" s="7">
        <v>9.5</v>
      </c>
      <c r="H102" s="7">
        <v>8.5</v>
      </c>
      <c r="I102" s="7">
        <v>10</v>
      </c>
      <c r="J102" s="7">
        <v>10.5</v>
      </c>
      <c r="K102" s="7">
        <v>11</v>
      </c>
      <c r="L102" s="7">
        <v>11</v>
      </c>
      <c r="M102" s="6">
        <v>6000</v>
      </c>
      <c r="N102" s="8">
        <f>IF('NORMAL OPTION CALLS'!E102="BUY",('NORMAL OPTION CALLS'!L102-'NORMAL OPTION CALLS'!G102)*('NORMAL OPTION CALLS'!M102),('NORMAL OPTION CALLS'!G102-'NORMAL OPTION CALLS'!L102)*('NORMAL OPTION CALLS'!M102))</f>
        <v>9000</v>
      </c>
      <c r="O102" s="9">
        <f>'NORMAL OPTION CALLS'!N102/('NORMAL OPTION CALLS'!M102)/'NORMAL OPTION CALLS'!G102%</f>
        <v>15.789473684210526</v>
      </c>
    </row>
    <row r="103" spans="1:15" ht="14.25" customHeight="1">
      <c r="A103" s="61">
        <v>10</v>
      </c>
      <c r="B103" s="5">
        <v>43035</v>
      </c>
      <c r="C103" s="6">
        <v>145</v>
      </c>
      <c r="D103" s="6" t="s">
        <v>21</v>
      </c>
      <c r="E103" s="6" t="s">
        <v>22</v>
      </c>
      <c r="F103" s="6" t="s">
        <v>59</v>
      </c>
      <c r="G103" s="7">
        <v>6.5</v>
      </c>
      <c r="H103" s="7">
        <v>5.5</v>
      </c>
      <c r="I103" s="7">
        <v>7</v>
      </c>
      <c r="J103" s="7">
        <v>7.5</v>
      </c>
      <c r="K103" s="7">
        <v>8</v>
      </c>
      <c r="L103" s="7">
        <v>8</v>
      </c>
      <c r="M103" s="6">
        <v>6000</v>
      </c>
      <c r="N103" s="8">
        <f>IF('NORMAL OPTION CALLS'!E103="BUY",('NORMAL OPTION CALLS'!L103-'NORMAL OPTION CALLS'!G103)*('NORMAL OPTION CALLS'!M103),('NORMAL OPTION CALLS'!G103-'NORMAL OPTION CALLS'!L103)*('NORMAL OPTION CALLS'!M103))</f>
        <v>9000</v>
      </c>
      <c r="O103" s="9">
        <f>'NORMAL OPTION CALLS'!N103/('NORMAL OPTION CALLS'!M103)/'NORMAL OPTION CALLS'!G103%</f>
        <v>23.076923076923077</v>
      </c>
    </row>
    <row r="104" spans="1:15" ht="14.25" customHeight="1">
      <c r="A104" s="61">
        <v>11</v>
      </c>
      <c r="B104" s="5">
        <v>43034</v>
      </c>
      <c r="C104" s="6">
        <v>135</v>
      </c>
      <c r="D104" s="6" t="s">
        <v>21</v>
      </c>
      <c r="E104" s="6" t="s">
        <v>22</v>
      </c>
      <c r="F104" s="6" t="s">
        <v>59</v>
      </c>
      <c r="G104" s="7">
        <v>9</v>
      </c>
      <c r="H104" s="7">
        <v>8</v>
      </c>
      <c r="I104" s="7">
        <v>9.5</v>
      </c>
      <c r="J104" s="7">
        <v>10</v>
      </c>
      <c r="K104" s="7">
        <v>10.5</v>
      </c>
      <c r="L104" s="7">
        <v>10.5</v>
      </c>
      <c r="M104" s="6">
        <v>6000</v>
      </c>
      <c r="N104" s="8">
        <f>IF('NORMAL OPTION CALLS'!E104="BUY",('NORMAL OPTION CALLS'!L104-'NORMAL OPTION CALLS'!G104)*('NORMAL OPTION CALLS'!M104),('NORMAL OPTION CALLS'!G104-'NORMAL OPTION CALLS'!L104)*('NORMAL OPTION CALLS'!M104))</f>
        <v>9000</v>
      </c>
      <c r="O104" s="9">
        <f>'NORMAL OPTION CALLS'!N104/('NORMAL OPTION CALLS'!M104)/'NORMAL OPTION CALLS'!G104%</f>
        <v>16.666666666666668</v>
      </c>
    </row>
    <row r="105" spans="1:15" ht="14.25" customHeight="1">
      <c r="A105" s="61">
        <v>12</v>
      </c>
      <c r="B105" s="5">
        <v>43034</v>
      </c>
      <c r="C105" s="6">
        <v>720</v>
      </c>
      <c r="D105" s="6" t="s">
        <v>21</v>
      </c>
      <c r="E105" s="6" t="s">
        <v>22</v>
      </c>
      <c r="F105" s="6" t="s">
        <v>99</v>
      </c>
      <c r="G105" s="7">
        <v>10</v>
      </c>
      <c r="H105" s="7">
        <v>7</v>
      </c>
      <c r="I105" s="7">
        <v>11.5</v>
      </c>
      <c r="J105" s="7">
        <v>13</v>
      </c>
      <c r="K105" s="7">
        <v>14.5</v>
      </c>
      <c r="L105" s="7">
        <v>13</v>
      </c>
      <c r="M105" s="6">
        <v>2000</v>
      </c>
      <c r="N105" s="8">
        <f>IF('NORMAL OPTION CALLS'!E105="BUY",('NORMAL OPTION CALLS'!L105-'NORMAL OPTION CALLS'!G105)*('NORMAL OPTION CALLS'!M105),('NORMAL OPTION CALLS'!G105-'NORMAL OPTION CALLS'!L105)*('NORMAL OPTION CALLS'!M105))</f>
        <v>6000</v>
      </c>
      <c r="O105" s="9">
        <f>'NORMAL OPTION CALLS'!N105/('NORMAL OPTION CALLS'!M105)/'NORMAL OPTION CALLS'!G105%</f>
        <v>30</v>
      </c>
    </row>
    <row r="106" spans="1:15" ht="14.25" customHeight="1">
      <c r="A106" s="61">
        <v>13</v>
      </c>
      <c r="B106" s="5">
        <v>43034</v>
      </c>
      <c r="C106" s="6">
        <v>290</v>
      </c>
      <c r="D106" s="6" t="s">
        <v>21</v>
      </c>
      <c r="E106" s="6" t="s">
        <v>22</v>
      </c>
      <c r="F106" s="6" t="s">
        <v>223</v>
      </c>
      <c r="G106" s="7">
        <v>3</v>
      </c>
      <c r="H106" s="7">
        <v>1</v>
      </c>
      <c r="I106" s="7">
        <v>5</v>
      </c>
      <c r="J106" s="7">
        <v>8</v>
      </c>
      <c r="K106" s="7">
        <v>10</v>
      </c>
      <c r="L106" s="7">
        <v>5</v>
      </c>
      <c r="M106" s="6">
        <v>1700</v>
      </c>
      <c r="N106" s="8">
        <f>IF('NORMAL OPTION CALLS'!E106="BUY",('NORMAL OPTION CALLS'!L106-'NORMAL OPTION CALLS'!G106)*('NORMAL OPTION CALLS'!M106),('NORMAL OPTION CALLS'!G106-'NORMAL OPTION CALLS'!L106)*('NORMAL OPTION CALLS'!M106))</f>
        <v>3400</v>
      </c>
      <c r="O106" s="9">
        <f>'NORMAL OPTION CALLS'!N106/('NORMAL OPTION CALLS'!M106)/'NORMAL OPTION CALLS'!G106%</f>
        <v>66.666666666666671</v>
      </c>
    </row>
    <row r="107" spans="1:15" ht="14.25" customHeight="1">
      <c r="A107" s="61">
        <v>14</v>
      </c>
      <c r="B107" s="5">
        <v>43033</v>
      </c>
      <c r="C107" s="6">
        <v>135</v>
      </c>
      <c r="D107" s="6" t="s">
        <v>21</v>
      </c>
      <c r="E107" s="6" t="s">
        <v>22</v>
      </c>
      <c r="F107" s="6" t="s">
        <v>59</v>
      </c>
      <c r="G107" s="7">
        <v>2</v>
      </c>
      <c r="H107" s="7">
        <v>1</v>
      </c>
      <c r="I107" s="7">
        <v>2.5</v>
      </c>
      <c r="J107" s="7">
        <v>3</v>
      </c>
      <c r="K107" s="7">
        <v>3.5</v>
      </c>
      <c r="L107" s="7">
        <v>3.5</v>
      </c>
      <c r="M107" s="6">
        <v>6000</v>
      </c>
      <c r="N107" s="8">
        <f>IF('NORMAL OPTION CALLS'!E107="BUY",('NORMAL OPTION CALLS'!L107-'NORMAL OPTION CALLS'!G107)*('NORMAL OPTION CALLS'!M107),('NORMAL OPTION CALLS'!G107-'NORMAL OPTION CALLS'!L107)*('NORMAL OPTION CALLS'!M107))</f>
        <v>9000</v>
      </c>
      <c r="O107" s="9">
        <f>'NORMAL OPTION CALLS'!N107/('NORMAL OPTION CALLS'!M107)/'NORMAL OPTION CALLS'!G107%</f>
        <v>75</v>
      </c>
    </row>
    <row r="108" spans="1:15" ht="14.25" customHeight="1">
      <c r="A108" s="61">
        <v>15</v>
      </c>
      <c r="B108" s="5">
        <v>43033</v>
      </c>
      <c r="C108" s="6">
        <v>180</v>
      </c>
      <c r="D108" s="6" t="s">
        <v>21</v>
      </c>
      <c r="E108" s="6" t="s">
        <v>22</v>
      </c>
      <c r="F108" s="6" t="s">
        <v>124</v>
      </c>
      <c r="G108" s="7">
        <v>8</v>
      </c>
      <c r="H108" s="7">
        <v>6</v>
      </c>
      <c r="I108" s="7">
        <v>9</v>
      </c>
      <c r="J108" s="7">
        <v>10</v>
      </c>
      <c r="K108" s="7">
        <v>11</v>
      </c>
      <c r="L108" s="7">
        <v>11</v>
      </c>
      <c r="M108" s="6">
        <v>3500</v>
      </c>
      <c r="N108" s="8">
        <f>IF('NORMAL OPTION CALLS'!E108="BUY",('NORMAL OPTION CALLS'!L108-'NORMAL OPTION CALLS'!G108)*('NORMAL OPTION CALLS'!M108),('NORMAL OPTION CALLS'!G108-'NORMAL OPTION CALLS'!L108)*('NORMAL OPTION CALLS'!M108))</f>
        <v>10500</v>
      </c>
      <c r="O108" s="9">
        <f>'NORMAL OPTION CALLS'!N108/('NORMAL OPTION CALLS'!M108)/'NORMAL OPTION CALLS'!G108%</f>
        <v>37.5</v>
      </c>
    </row>
    <row r="109" spans="1:15" ht="14.25" customHeight="1">
      <c r="A109" s="61">
        <v>16</v>
      </c>
      <c r="B109" s="5">
        <v>43033</v>
      </c>
      <c r="C109" s="6">
        <v>310</v>
      </c>
      <c r="D109" s="6" t="s">
        <v>21</v>
      </c>
      <c r="E109" s="6" t="s">
        <v>22</v>
      </c>
      <c r="F109" s="6" t="s">
        <v>49</v>
      </c>
      <c r="G109" s="7">
        <v>7</v>
      </c>
      <c r="H109" s="7">
        <v>4</v>
      </c>
      <c r="I109" s="7">
        <v>8.5</v>
      </c>
      <c r="J109" s="7">
        <v>10</v>
      </c>
      <c r="K109" s="7">
        <v>11.5</v>
      </c>
      <c r="L109" s="7">
        <v>11.5</v>
      </c>
      <c r="M109" s="6">
        <v>3000</v>
      </c>
      <c r="N109" s="8">
        <f>IF('NORMAL OPTION CALLS'!E109="BUY",('NORMAL OPTION CALLS'!L109-'NORMAL OPTION CALLS'!G109)*('NORMAL OPTION CALLS'!M109),('NORMAL OPTION CALLS'!G109-'NORMAL OPTION CALLS'!L109)*('NORMAL OPTION CALLS'!M109))</f>
        <v>13500</v>
      </c>
      <c r="O109" s="9">
        <f>'NORMAL OPTION CALLS'!N109/('NORMAL OPTION CALLS'!M109)/'NORMAL OPTION CALLS'!G109%</f>
        <v>64.285714285714278</v>
      </c>
    </row>
    <row r="110" spans="1:15" ht="14.25" customHeight="1">
      <c r="A110" s="61">
        <v>17</v>
      </c>
      <c r="B110" s="5">
        <v>43032</v>
      </c>
      <c r="C110" s="6">
        <v>140</v>
      </c>
      <c r="D110" s="6" t="s">
        <v>21</v>
      </c>
      <c r="E110" s="6" t="s">
        <v>22</v>
      </c>
      <c r="F110" s="6" t="s">
        <v>124</v>
      </c>
      <c r="G110" s="7">
        <v>5.5</v>
      </c>
      <c r="H110" s="7">
        <v>2.5</v>
      </c>
      <c r="I110" s="7">
        <v>7</v>
      </c>
      <c r="J110" s="7">
        <v>8.5</v>
      </c>
      <c r="K110" s="7">
        <v>10</v>
      </c>
      <c r="L110" s="7">
        <v>10</v>
      </c>
      <c r="M110" s="6">
        <v>3500</v>
      </c>
      <c r="N110" s="8">
        <f>IF('NORMAL OPTION CALLS'!E110="BUY",('NORMAL OPTION CALLS'!L110-'NORMAL OPTION CALLS'!G110)*('NORMAL OPTION CALLS'!M110),('NORMAL OPTION CALLS'!G110-'NORMAL OPTION CALLS'!L110)*('NORMAL OPTION CALLS'!M110))</f>
        <v>15750</v>
      </c>
      <c r="O110" s="9">
        <f>'NORMAL OPTION CALLS'!N110/('NORMAL OPTION CALLS'!M110)/'NORMAL OPTION CALLS'!G110%</f>
        <v>81.818181818181813</v>
      </c>
    </row>
    <row r="111" spans="1:15" ht="14.25" customHeight="1">
      <c r="A111" s="61">
        <v>18</v>
      </c>
      <c r="B111" s="5">
        <v>43032</v>
      </c>
      <c r="C111" s="6">
        <v>340</v>
      </c>
      <c r="D111" s="6" t="s">
        <v>21</v>
      </c>
      <c r="E111" s="6" t="s">
        <v>22</v>
      </c>
      <c r="F111" s="6" t="s">
        <v>74</v>
      </c>
      <c r="G111" s="7">
        <v>3</v>
      </c>
      <c r="H111" s="7">
        <v>1</v>
      </c>
      <c r="I111" s="7">
        <v>4</v>
      </c>
      <c r="J111" s="7">
        <v>5</v>
      </c>
      <c r="K111" s="7">
        <v>6</v>
      </c>
      <c r="L111" s="7">
        <v>1</v>
      </c>
      <c r="M111" s="6">
        <v>3500</v>
      </c>
      <c r="N111" s="8">
        <f>IF('NORMAL OPTION CALLS'!E111="BUY",('NORMAL OPTION CALLS'!L111-'NORMAL OPTION CALLS'!G111)*('NORMAL OPTION CALLS'!M111),('NORMAL OPTION CALLS'!G111-'NORMAL OPTION CALLS'!L111)*('NORMAL OPTION CALLS'!M111))</f>
        <v>-7000</v>
      </c>
      <c r="O111" s="9">
        <f>'NORMAL OPTION CALLS'!N111/('NORMAL OPTION CALLS'!M111)/'NORMAL OPTION CALLS'!G111%</f>
        <v>-66.666666666666671</v>
      </c>
    </row>
    <row r="112" spans="1:15" ht="14.25" customHeight="1">
      <c r="A112" s="61">
        <v>19</v>
      </c>
      <c r="B112" s="5">
        <v>43032</v>
      </c>
      <c r="C112" s="6">
        <v>730</v>
      </c>
      <c r="D112" s="6" t="s">
        <v>21</v>
      </c>
      <c r="E112" s="6" t="s">
        <v>22</v>
      </c>
      <c r="F112" s="6" t="s">
        <v>99</v>
      </c>
      <c r="G112" s="7">
        <v>6</v>
      </c>
      <c r="H112" s="7">
        <v>2</v>
      </c>
      <c r="I112" s="7">
        <v>8</v>
      </c>
      <c r="J112" s="7">
        <v>10</v>
      </c>
      <c r="K112" s="7">
        <v>12</v>
      </c>
      <c r="L112" s="7">
        <v>8</v>
      </c>
      <c r="M112" s="6">
        <v>2000</v>
      </c>
      <c r="N112" s="8">
        <f>IF('NORMAL OPTION CALLS'!E112="BUY",('NORMAL OPTION CALLS'!L112-'NORMAL OPTION CALLS'!G112)*('NORMAL OPTION CALLS'!M112),('NORMAL OPTION CALLS'!G112-'NORMAL OPTION CALLS'!L112)*('NORMAL OPTION CALLS'!M112))</f>
        <v>4000</v>
      </c>
      <c r="O112" s="9">
        <f>'NORMAL OPTION CALLS'!N112/('NORMAL OPTION CALLS'!M112)/'NORMAL OPTION CALLS'!G112%</f>
        <v>33.333333333333336</v>
      </c>
    </row>
    <row r="113" spans="1:15" ht="14.25" customHeight="1">
      <c r="A113" s="61">
        <v>20</v>
      </c>
      <c r="B113" s="5">
        <v>43032</v>
      </c>
      <c r="C113" s="6">
        <v>360</v>
      </c>
      <c r="D113" s="6" t="s">
        <v>21</v>
      </c>
      <c r="E113" s="6" t="s">
        <v>22</v>
      </c>
      <c r="F113" s="6" t="s">
        <v>90</v>
      </c>
      <c r="G113" s="7">
        <v>4</v>
      </c>
      <c r="H113" s="7">
        <v>2</v>
      </c>
      <c r="I113" s="7">
        <v>5</v>
      </c>
      <c r="J113" s="7">
        <v>6</v>
      </c>
      <c r="K113" s="7">
        <v>7</v>
      </c>
      <c r="L113" s="7">
        <v>6</v>
      </c>
      <c r="M113" s="6">
        <v>3750</v>
      </c>
      <c r="N113" s="8">
        <f>IF('NORMAL OPTION CALLS'!E113="BUY",('NORMAL OPTION CALLS'!L113-'NORMAL OPTION CALLS'!G113)*('NORMAL OPTION CALLS'!M113),('NORMAL OPTION CALLS'!G113-'NORMAL OPTION CALLS'!L113)*('NORMAL OPTION CALLS'!M113))</f>
        <v>7500</v>
      </c>
      <c r="O113" s="9">
        <f>'NORMAL OPTION CALLS'!N113/('NORMAL OPTION CALLS'!M113)/'NORMAL OPTION CALLS'!G113%</f>
        <v>50</v>
      </c>
    </row>
    <row r="114" spans="1:15" ht="16.5" customHeight="1">
      <c r="A114" s="61">
        <v>21</v>
      </c>
      <c r="B114" s="5">
        <v>43031</v>
      </c>
      <c r="C114" s="6">
        <v>560</v>
      </c>
      <c r="D114" s="6" t="s">
        <v>21</v>
      </c>
      <c r="E114" s="6" t="s">
        <v>22</v>
      </c>
      <c r="F114" s="6" t="s">
        <v>92</v>
      </c>
      <c r="G114" s="7">
        <v>10</v>
      </c>
      <c r="H114" s="7">
        <v>7</v>
      </c>
      <c r="I114" s="7">
        <v>12</v>
      </c>
      <c r="J114" s="7">
        <v>14</v>
      </c>
      <c r="K114" s="7">
        <v>16</v>
      </c>
      <c r="L114" s="7">
        <v>7</v>
      </c>
      <c r="M114" s="6">
        <v>2000</v>
      </c>
      <c r="N114" s="8">
        <f>IF('NORMAL OPTION CALLS'!E114="BUY",('NORMAL OPTION CALLS'!L114-'NORMAL OPTION CALLS'!G114)*('NORMAL OPTION CALLS'!M114),('NORMAL OPTION CALLS'!G114-'NORMAL OPTION CALLS'!L114)*('NORMAL OPTION CALLS'!M114))</f>
        <v>-6000</v>
      </c>
      <c r="O114" s="9">
        <f>'NORMAL OPTION CALLS'!N114/('NORMAL OPTION CALLS'!M114)/'NORMAL OPTION CALLS'!G114%</f>
        <v>-30</v>
      </c>
    </row>
    <row r="115" spans="1:15" ht="16.5" customHeight="1">
      <c r="A115" s="61">
        <v>22</v>
      </c>
      <c r="B115" s="5">
        <v>43031</v>
      </c>
      <c r="C115" s="6">
        <v>490</v>
      </c>
      <c r="D115" s="6" t="s">
        <v>21</v>
      </c>
      <c r="E115" s="6" t="s">
        <v>22</v>
      </c>
      <c r="F115" s="6" t="s">
        <v>226</v>
      </c>
      <c r="G115" s="7">
        <v>6</v>
      </c>
      <c r="H115" s="7">
        <v>2</v>
      </c>
      <c r="I115" s="7">
        <v>8</v>
      </c>
      <c r="J115" s="7">
        <v>10</v>
      </c>
      <c r="K115" s="7">
        <v>12</v>
      </c>
      <c r="L115" s="7">
        <v>12</v>
      </c>
      <c r="M115" s="6">
        <v>1700</v>
      </c>
      <c r="N115" s="8">
        <f>IF('NORMAL OPTION CALLS'!E115="BUY",('NORMAL OPTION CALLS'!L115-'NORMAL OPTION CALLS'!G115)*('NORMAL OPTION CALLS'!M115),('NORMAL OPTION CALLS'!G115-'NORMAL OPTION CALLS'!L115)*('NORMAL OPTION CALLS'!M115))</f>
        <v>10200</v>
      </c>
      <c r="O115" s="9">
        <f>'NORMAL OPTION CALLS'!N115/('NORMAL OPTION CALLS'!M115)/'NORMAL OPTION CALLS'!G115%</f>
        <v>100</v>
      </c>
    </row>
    <row r="116" spans="1:15" ht="16.5" customHeight="1">
      <c r="A116" s="61">
        <v>23</v>
      </c>
      <c r="B116" s="5">
        <v>43031</v>
      </c>
      <c r="C116" s="6">
        <v>95</v>
      </c>
      <c r="D116" s="6" t="s">
        <v>21</v>
      </c>
      <c r="E116" s="6" t="s">
        <v>22</v>
      </c>
      <c r="F116" s="6" t="s">
        <v>46</v>
      </c>
      <c r="G116" s="7">
        <v>3.5</v>
      </c>
      <c r="H116" s="7">
        <v>2.5</v>
      </c>
      <c r="I116" s="7">
        <v>4</v>
      </c>
      <c r="J116" s="7">
        <v>4.5</v>
      </c>
      <c r="K116" s="7">
        <v>5</v>
      </c>
      <c r="L116" s="7">
        <v>5</v>
      </c>
      <c r="M116" s="6">
        <v>7000</v>
      </c>
      <c r="N116" s="8">
        <f>IF('NORMAL OPTION CALLS'!E116="BUY",('NORMAL OPTION CALLS'!L116-'NORMAL OPTION CALLS'!G116)*('NORMAL OPTION CALLS'!M116),('NORMAL OPTION CALLS'!G116-'NORMAL OPTION CALLS'!L116)*('NORMAL OPTION CALLS'!M116))</f>
        <v>10500</v>
      </c>
      <c r="O116" s="9">
        <f>'NORMAL OPTION CALLS'!N116/('NORMAL OPTION CALLS'!M116)/'NORMAL OPTION CALLS'!G116%</f>
        <v>42.857142857142854</v>
      </c>
    </row>
    <row r="117" spans="1:15" ht="16.5" customHeight="1">
      <c r="A117" s="61">
        <v>24</v>
      </c>
      <c r="B117" s="5">
        <v>43026</v>
      </c>
      <c r="C117" s="6">
        <v>130</v>
      </c>
      <c r="D117" s="6" t="s">
        <v>21</v>
      </c>
      <c r="E117" s="6" t="s">
        <v>22</v>
      </c>
      <c r="F117" s="6" t="s">
        <v>59</v>
      </c>
      <c r="G117" s="7">
        <v>3.5</v>
      </c>
      <c r="H117" s="7">
        <v>2.5</v>
      </c>
      <c r="I117" s="7">
        <v>4</v>
      </c>
      <c r="J117" s="7">
        <v>4.5</v>
      </c>
      <c r="K117" s="7">
        <v>5</v>
      </c>
      <c r="L117" s="7">
        <v>4</v>
      </c>
      <c r="M117" s="6">
        <v>6000</v>
      </c>
      <c r="N117" s="8">
        <f>IF('NORMAL OPTION CALLS'!E117="BUY",('NORMAL OPTION CALLS'!L117-'NORMAL OPTION CALLS'!G117)*('NORMAL OPTION CALLS'!M117),('NORMAL OPTION CALLS'!G117-'NORMAL OPTION CALLS'!L117)*('NORMAL OPTION CALLS'!M117))</f>
        <v>3000</v>
      </c>
      <c r="O117" s="9">
        <f>'NORMAL OPTION CALLS'!N117/('NORMAL OPTION CALLS'!M117)/'NORMAL OPTION CALLS'!G117%</f>
        <v>14.285714285714285</v>
      </c>
    </row>
    <row r="118" spans="1:15" ht="16.5" customHeight="1">
      <c r="A118" s="61">
        <v>25</v>
      </c>
      <c r="B118" s="5">
        <v>43026</v>
      </c>
      <c r="C118" s="6">
        <v>900</v>
      </c>
      <c r="D118" s="6" t="s">
        <v>21</v>
      </c>
      <c r="E118" s="6" t="s">
        <v>22</v>
      </c>
      <c r="F118" s="6" t="s">
        <v>225</v>
      </c>
      <c r="G118" s="7">
        <v>15.5</v>
      </c>
      <c r="H118" s="7">
        <v>8</v>
      </c>
      <c r="I118" s="7">
        <v>19.5</v>
      </c>
      <c r="J118" s="7">
        <v>23.5</v>
      </c>
      <c r="K118" s="7">
        <v>27.5</v>
      </c>
      <c r="L118" s="7">
        <v>27.5</v>
      </c>
      <c r="M118" s="6">
        <v>1000</v>
      </c>
      <c r="N118" s="8">
        <f>IF('NORMAL OPTION CALLS'!E118="BUY",('NORMAL OPTION CALLS'!L118-'NORMAL OPTION CALLS'!G118)*('NORMAL OPTION CALLS'!M118),('NORMAL OPTION CALLS'!G118-'NORMAL OPTION CALLS'!L118)*('NORMAL OPTION CALLS'!M118))</f>
        <v>12000</v>
      </c>
      <c r="O118" s="9">
        <f>'NORMAL OPTION CALLS'!N118/('NORMAL OPTION CALLS'!M118)/'NORMAL OPTION CALLS'!G118%</f>
        <v>77.41935483870968</v>
      </c>
    </row>
    <row r="119" spans="1:15" ht="16.5" customHeight="1">
      <c r="A119" s="61">
        <v>26</v>
      </c>
      <c r="B119" s="5">
        <v>43026</v>
      </c>
      <c r="C119" s="6">
        <v>155</v>
      </c>
      <c r="D119" s="6" t="s">
        <v>21</v>
      </c>
      <c r="E119" s="6" t="s">
        <v>22</v>
      </c>
      <c r="F119" s="6" t="s">
        <v>64</v>
      </c>
      <c r="G119" s="7">
        <v>5</v>
      </c>
      <c r="H119" s="7">
        <v>4</v>
      </c>
      <c r="I119" s="7">
        <v>5.5</v>
      </c>
      <c r="J119" s="7">
        <v>6</v>
      </c>
      <c r="K119" s="7">
        <v>6.5</v>
      </c>
      <c r="L119" s="7">
        <v>6.5</v>
      </c>
      <c r="M119" s="6">
        <v>6000</v>
      </c>
      <c r="N119" s="8">
        <f>IF('NORMAL OPTION CALLS'!E119="BUY",('NORMAL OPTION CALLS'!L119-'NORMAL OPTION CALLS'!G119)*('NORMAL OPTION CALLS'!M119),('NORMAL OPTION CALLS'!G119-'NORMAL OPTION CALLS'!L119)*('NORMAL OPTION CALLS'!M119))</f>
        <v>9000</v>
      </c>
      <c r="O119" s="9">
        <f>'NORMAL OPTION CALLS'!N119/('NORMAL OPTION CALLS'!M119)/'NORMAL OPTION CALLS'!G119%</f>
        <v>30</v>
      </c>
    </row>
    <row r="120" spans="1:15" ht="16.5" customHeight="1">
      <c r="A120" s="61">
        <v>27</v>
      </c>
      <c r="B120" s="5">
        <v>43026</v>
      </c>
      <c r="C120" s="6">
        <v>480</v>
      </c>
      <c r="D120" s="6" t="s">
        <v>21</v>
      </c>
      <c r="E120" s="6" t="s">
        <v>22</v>
      </c>
      <c r="F120" s="6" t="s">
        <v>183</v>
      </c>
      <c r="G120" s="7">
        <v>14</v>
      </c>
      <c r="H120" s="7">
        <v>8</v>
      </c>
      <c r="I120" s="7">
        <v>17</v>
      </c>
      <c r="J120" s="7">
        <v>20</v>
      </c>
      <c r="K120" s="7">
        <v>23</v>
      </c>
      <c r="L120" s="7">
        <v>17</v>
      </c>
      <c r="M120" s="6">
        <v>1200</v>
      </c>
      <c r="N120" s="8">
        <f>IF('NORMAL OPTION CALLS'!E120="BUY",('NORMAL OPTION CALLS'!L120-'NORMAL OPTION CALLS'!G120)*('NORMAL OPTION CALLS'!M120),('NORMAL OPTION CALLS'!G120-'NORMAL OPTION CALLS'!L120)*('NORMAL OPTION CALLS'!M120))</f>
        <v>3600</v>
      </c>
      <c r="O120" s="9">
        <f>'NORMAL OPTION CALLS'!N120/('NORMAL OPTION CALLS'!M120)/'NORMAL OPTION CALLS'!G120%</f>
        <v>21.428571428571427</v>
      </c>
    </row>
    <row r="121" spans="1:15" ht="16.5" customHeight="1">
      <c r="A121" s="61">
        <v>28</v>
      </c>
      <c r="B121" s="5">
        <v>43025</v>
      </c>
      <c r="C121" s="6">
        <v>670</v>
      </c>
      <c r="D121" s="6" t="s">
        <v>21</v>
      </c>
      <c r="E121" s="6" t="s">
        <v>22</v>
      </c>
      <c r="F121" s="6" t="s">
        <v>77</v>
      </c>
      <c r="G121" s="7">
        <v>12</v>
      </c>
      <c r="H121" s="7">
        <v>6</v>
      </c>
      <c r="I121" s="7">
        <v>15</v>
      </c>
      <c r="J121" s="7">
        <v>18</v>
      </c>
      <c r="K121" s="7">
        <v>21</v>
      </c>
      <c r="L121" s="7">
        <v>6</v>
      </c>
      <c r="M121" s="6">
        <v>1700</v>
      </c>
      <c r="N121" s="8">
        <f>IF('NORMAL OPTION CALLS'!E121="BUY",('NORMAL OPTION CALLS'!L121-'NORMAL OPTION CALLS'!G121)*('NORMAL OPTION CALLS'!M121),('NORMAL OPTION CALLS'!G121-'NORMAL OPTION CALLS'!L121)*('NORMAL OPTION CALLS'!M121))</f>
        <v>-10200</v>
      </c>
      <c r="O121" s="9">
        <f>'NORMAL OPTION CALLS'!N121/('NORMAL OPTION CALLS'!M121)/'NORMAL OPTION CALLS'!G121%</f>
        <v>-50</v>
      </c>
    </row>
    <row r="122" spans="1:15" ht="16.5" customHeight="1">
      <c r="A122" s="61">
        <v>29</v>
      </c>
      <c r="B122" s="5">
        <v>43025</v>
      </c>
      <c r="C122" s="6">
        <v>275</v>
      </c>
      <c r="D122" s="6" t="s">
        <v>21</v>
      </c>
      <c r="E122" s="6" t="s">
        <v>22</v>
      </c>
      <c r="F122" s="6" t="s">
        <v>24</v>
      </c>
      <c r="G122" s="7">
        <v>5</v>
      </c>
      <c r="H122" s="7">
        <v>3</v>
      </c>
      <c r="I122" s="7">
        <v>6</v>
      </c>
      <c r="J122" s="7">
        <v>7</v>
      </c>
      <c r="K122" s="7">
        <v>8</v>
      </c>
      <c r="L122" s="7">
        <v>6</v>
      </c>
      <c r="M122" s="6">
        <v>3500</v>
      </c>
      <c r="N122" s="8">
        <f>IF('NORMAL OPTION CALLS'!E122="BUY",('NORMAL OPTION CALLS'!L122-'NORMAL OPTION CALLS'!G122)*('NORMAL OPTION CALLS'!M122),('NORMAL OPTION CALLS'!G122-'NORMAL OPTION CALLS'!L122)*('NORMAL OPTION CALLS'!M122))</f>
        <v>3500</v>
      </c>
      <c r="O122" s="9">
        <f>'NORMAL OPTION CALLS'!N122/('NORMAL OPTION CALLS'!M122)/'NORMAL OPTION CALLS'!G122%</f>
        <v>20</v>
      </c>
    </row>
    <row r="123" spans="1:15" ht="16.5" customHeight="1">
      <c r="A123" s="61">
        <v>30</v>
      </c>
      <c r="B123" s="5">
        <v>43025</v>
      </c>
      <c r="C123" s="6">
        <v>85</v>
      </c>
      <c r="D123" s="6" t="s">
        <v>21</v>
      </c>
      <c r="E123" s="6" t="s">
        <v>22</v>
      </c>
      <c r="F123" s="6" t="s">
        <v>46</v>
      </c>
      <c r="G123" s="7">
        <v>4</v>
      </c>
      <c r="H123" s="7">
        <v>3</v>
      </c>
      <c r="I123" s="7">
        <v>4.5</v>
      </c>
      <c r="J123" s="7">
        <v>5</v>
      </c>
      <c r="K123" s="7">
        <v>5.5</v>
      </c>
      <c r="L123" s="7">
        <v>5.5</v>
      </c>
      <c r="M123" s="6">
        <v>7000</v>
      </c>
      <c r="N123" s="8">
        <f>IF('NORMAL OPTION CALLS'!E123="BUY",('NORMAL OPTION CALLS'!L123-'NORMAL OPTION CALLS'!G123)*('NORMAL OPTION CALLS'!M123),('NORMAL OPTION CALLS'!G123-'NORMAL OPTION CALLS'!L123)*('NORMAL OPTION CALLS'!M123))</f>
        <v>10500</v>
      </c>
      <c r="O123" s="9">
        <f>'NORMAL OPTION CALLS'!N123/('NORMAL OPTION CALLS'!M123)/'NORMAL OPTION CALLS'!G123%</f>
        <v>37.5</v>
      </c>
    </row>
    <row r="124" spans="1:15" ht="16.5" customHeight="1">
      <c r="A124" s="61">
        <v>31</v>
      </c>
      <c r="B124" s="5">
        <v>43025</v>
      </c>
      <c r="C124" s="6">
        <v>125</v>
      </c>
      <c r="D124" s="6" t="s">
        <v>21</v>
      </c>
      <c r="E124" s="6" t="s">
        <v>22</v>
      </c>
      <c r="F124" s="6" t="s">
        <v>59</v>
      </c>
      <c r="G124" s="7">
        <v>4.5</v>
      </c>
      <c r="H124" s="7">
        <v>3.5</v>
      </c>
      <c r="I124" s="7">
        <v>5</v>
      </c>
      <c r="J124" s="7">
        <v>5.5</v>
      </c>
      <c r="K124" s="7">
        <v>6</v>
      </c>
      <c r="L124" s="7">
        <v>5</v>
      </c>
      <c r="M124" s="6">
        <v>6000</v>
      </c>
      <c r="N124" s="8">
        <f>IF('NORMAL OPTION CALLS'!E124="BUY",('NORMAL OPTION CALLS'!L124-'NORMAL OPTION CALLS'!G124)*('NORMAL OPTION CALLS'!M124),('NORMAL OPTION CALLS'!G124-'NORMAL OPTION CALLS'!L124)*('NORMAL OPTION CALLS'!M124))</f>
        <v>3000</v>
      </c>
      <c r="O124" s="9">
        <f>'NORMAL OPTION CALLS'!N124/('NORMAL OPTION CALLS'!M124)/'NORMAL OPTION CALLS'!G124%</f>
        <v>11.111111111111111</v>
      </c>
    </row>
    <row r="125" spans="1:15" ht="16.5" customHeight="1">
      <c r="A125" s="61">
        <v>32</v>
      </c>
      <c r="B125" s="5">
        <v>43024</v>
      </c>
      <c r="C125" s="6">
        <v>290</v>
      </c>
      <c r="D125" s="6" t="s">
        <v>21</v>
      </c>
      <c r="E125" s="6" t="s">
        <v>22</v>
      </c>
      <c r="F125" s="6" t="s">
        <v>223</v>
      </c>
      <c r="G125" s="7">
        <v>4</v>
      </c>
      <c r="H125" s="7">
        <v>0.1</v>
      </c>
      <c r="I125" s="7">
        <v>6</v>
      </c>
      <c r="J125" s="7">
        <v>8</v>
      </c>
      <c r="K125" s="7">
        <v>10</v>
      </c>
      <c r="L125" s="7">
        <v>6</v>
      </c>
      <c r="M125" s="6">
        <v>1700</v>
      </c>
      <c r="N125" s="8">
        <f>IF('NORMAL OPTION CALLS'!E125="BUY",('NORMAL OPTION CALLS'!L125-'NORMAL OPTION CALLS'!G125)*('NORMAL OPTION CALLS'!M125),('NORMAL OPTION CALLS'!G125-'NORMAL OPTION CALLS'!L125)*('NORMAL OPTION CALLS'!M125))</f>
        <v>3400</v>
      </c>
      <c r="O125" s="9">
        <f>'NORMAL OPTION CALLS'!N125/('NORMAL OPTION CALLS'!M125)/'NORMAL OPTION CALLS'!G125%</f>
        <v>50</v>
      </c>
    </row>
    <row r="126" spans="1:15" ht="16.5" customHeight="1">
      <c r="A126" s="61">
        <v>33</v>
      </c>
      <c r="B126" s="5">
        <v>43024</v>
      </c>
      <c r="C126" s="6">
        <v>1100</v>
      </c>
      <c r="D126" s="6" t="s">
        <v>21</v>
      </c>
      <c r="E126" s="6" t="s">
        <v>22</v>
      </c>
      <c r="F126" s="6" t="s">
        <v>224</v>
      </c>
      <c r="G126" s="7">
        <v>17</v>
      </c>
      <c r="H126" s="7">
        <v>8</v>
      </c>
      <c r="I126" s="7">
        <v>22</v>
      </c>
      <c r="J126" s="7">
        <v>27</v>
      </c>
      <c r="K126" s="7">
        <v>32</v>
      </c>
      <c r="L126" s="7">
        <v>22</v>
      </c>
      <c r="M126" s="6">
        <v>800</v>
      </c>
      <c r="N126" s="8">
        <f>IF('NORMAL OPTION CALLS'!E126="BUY",('NORMAL OPTION CALLS'!L126-'NORMAL OPTION CALLS'!G126)*('NORMAL OPTION CALLS'!M126),('NORMAL OPTION CALLS'!G126-'NORMAL OPTION CALLS'!L126)*('NORMAL OPTION CALLS'!M126))</f>
        <v>4000</v>
      </c>
      <c r="O126" s="9">
        <f>'NORMAL OPTION CALLS'!N126/('NORMAL OPTION CALLS'!M126)/'NORMAL OPTION CALLS'!G126%</f>
        <v>29.411764705882351</v>
      </c>
    </row>
    <row r="127" spans="1:15" ht="16.5" customHeight="1">
      <c r="A127" s="61">
        <v>34</v>
      </c>
      <c r="B127" s="5">
        <v>43024</v>
      </c>
      <c r="C127" s="6">
        <v>330</v>
      </c>
      <c r="D127" s="6" t="s">
        <v>21</v>
      </c>
      <c r="E127" s="6" t="s">
        <v>22</v>
      </c>
      <c r="F127" s="6" t="s">
        <v>74</v>
      </c>
      <c r="G127" s="7">
        <v>8</v>
      </c>
      <c r="H127" s="7">
        <v>6</v>
      </c>
      <c r="I127" s="7">
        <v>9</v>
      </c>
      <c r="J127" s="7">
        <v>10</v>
      </c>
      <c r="K127" s="7">
        <v>11</v>
      </c>
      <c r="L127" s="7">
        <v>10</v>
      </c>
      <c r="M127" s="6">
        <v>3500</v>
      </c>
      <c r="N127" s="8">
        <f>IF('NORMAL OPTION CALLS'!E127="BUY",('NORMAL OPTION CALLS'!L127-'NORMAL OPTION CALLS'!G127)*('NORMAL OPTION CALLS'!M127),('NORMAL OPTION CALLS'!G127-'NORMAL OPTION CALLS'!L127)*('NORMAL OPTION CALLS'!M127))</f>
        <v>7000</v>
      </c>
      <c r="O127" s="9">
        <f>'NORMAL OPTION CALLS'!N127/('NORMAL OPTION CALLS'!M127)/'NORMAL OPTION CALLS'!G127%</f>
        <v>25</v>
      </c>
    </row>
    <row r="128" spans="1:15" ht="16.5" customHeight="1">
      <c r="A128" s="61">
        <v>35</v>
      </c>
      <c r="B128" s="5">
        <v>43024</v>
      </c>
      <c r="C128" s="6">
        <v>800</v>
      </c>
      <c r="D128" s="6" t="s">
        <v>21</v>
      </c>
      <c r="E128" s="6" t="s">
        <v>22</v>
      </c>
      <c r="F128" s="6" t="s">
        <v>46</v>
      </c>
      <c r="G128" s="7">
        <v>4</v>
      </c>
      <c r="H128" s="7">
        <v>3.2</v>
      </c>
      <c r="I128" s="7">
        <v>4.4000000000000004</v>
      </c>
      <c r="J128" s="7">
        <v>4.8</v>
      </c>
      <c r="K128" s="7">
        <v>5.2</v>
      </c>
      <c r="L128" s="7">
        <v>4.4000000000000004</v>
      </c>
      <c r="M128" s="6">
        <v>7000</v>
      </c>
      <c r="N128" s="8">
        <f>IF('NORMAL OPTION CALLS'!E128="BUY",('NORMAL OPTION CALLS'!L128-'NORMAL OPTION CALLS'!G128)*('NORMAL OPTION CALLS'!M128),('NORMAL OPTION CALLS'!G128-'NORMAL OPTION CALLS'!L128)*('NORMAL OPTION CALLS'!M128))</f>
        <v>2800.0000000000023</v>
      </c>
      <c r="O128" s="9">
        <f>'NORMAL OPTION CALLS'!N128/('NORMAL OPTION CALLS'!M128)/'NORMAL OPTION CALLS'!G128%</f>
        <v>10.000000000000007</v>
      </c>
    </row>
    <row r="129" spans="1:15" ht="16.5" customHeight="1">
      <c r="A129" s="61">
        <v>36</v>
      </c>
      <c r="B129" s="5">
        <v>43024</v>
      </c>
      <c r="C129" s="6">
        <v>460</v>
      </c>
      <c r="D129" s="6" t="s">
        <v>21</v>
      </c>
      <c r="E129" s="6" t="s">
        <v>22</v>
      </c>
      <c r="F129" s="6" t="s">
        <v>130</v>
      </c>
      <c r="G129" s="7">
        <v>12</v>
      </c>
      <c r="H129" s="7">
        <v>8</v>
      </c>
      <c r="I129" s="7">
        <v>14</v>
      </c>
      <c r="J129" s="7">
        <v>16</v>
      </c>
      <c r="K129" s="7">
        <v>18</v>
      </c>
      <c r="L129" s="7">
        <v>18</v>
      </c>
      <c r="M129" s="6">
        <v>1700</v>
      </c>
      <c r="N129" s="8">
        <f>IF('NORMAL OPTION CALLS'!E129="BUY",('NORMAL OPTION CALLS'!L129-'NORMAL OPTION CALLS'!G129)*('NORMAL OPTION CALLS'!M129),('NORMAL OPTION CALLS'!G129-'NORMAL OPTION CALLS'!L129)*('NORMAL OPTION CALLS'!M129))</f>
        <v>10200</v>
      </c>
      <c r="O129" s="9">
        <f>'NORMAL OPTION CALLS'!N129/('NORMAL OPTION CALLS'!M129)/'NORMAL OPTION CALLS'!G129%</f>
        <v>50</v>
      </c>
    </row>
    <row r="130" spans="1:15" ht="16.5" customHeight="1">
      <c r="A130" s="61">
        <v>37</v>
      </c>
      <c r="B130" s="5">
        <v>43021</v>
      </c>
      <c r="C130" s="6">
        <v>700</v>
      </c>
      <c r="D130" s="6" t="s">
        <v>21</v>
      </c>
      <c r="E130" s="6" t="s">
        <v>22</v>
      </c>
      <c r="F130" s="6" t="s">
        <v>99</v>
      </c>
      <c r="G130" s="7">
        <v>18.5</v>
      </c>
      <c r="H130" s="7">
        <v>15</v>
      </c>
      <c r="I130" s="7">
        <v>20.5</v>
      </c>
      <c r="J130" s="7">
        <v>22.5</v>
      </c>
      <c r="K130" s="7">
        <v>24.5</v>
      </c>
      <c r="L130" s="7">
        <v>22.5</v>
      </c>
      <c r="M130" s="6">
        <v>2000</v>
      </c>
      <c r="N130" s="8">
        <f>IF('NORMAL OPTION CALLS'!E130="BUY",('NORMAL OPTION CALLS'!L130-'NORMAL OPTION CALLS'!G130)*('NORMAL OPTION CALLS'!M130),('NORMAL OPTION CALLS'!G130-'NORMAL OPTION CALLS'!L130)*('NORMAL OPTION CALLS'!M130))</f>
        <v>8000</v>
      </c>
      <c r="O130" s="9">
        <f>'NORMAL OPTION CALLS'!N130/('NORMAL OPTION CALLS'!M130)/'NORMAL OPTION CALLS'!G130%</f>
        <v>21.621621621621621</v>
      </c>
    </row>
    <row r="131" spans="1:15" ht="16.5" customHeight="1">
      <c r="A131" s="61">
        <v>38</v>
      </c>
      <c r="B131" s="5">
        <v>43021</v>
      </c>
      <c r="C131" s="6">
        <v>1070</v>
      </c>
      <c r="D131" s="6" t="s">
        <v>21</v>
      </c>
      <c r="E131" s="6" t="s">
        <v>22</v>
      </c>
      <c r="F131" s="6" t="s">
        <v>222</v>
      </c>
      <c r="G131" s="7">
        <v>19</v>
      </c>
      <c r="H131" s="7">
        <v>11</v>
      </c>
      <c r="I131" s="7">
        <v>23</v>
      </c>
      <c r="J131" s="7">
        <v>27</v>
      </c>
      <c r="K131" s="7">
        <v>31</v>
      </c>
      <c r="L131" s="7">
        <v>27</v>
      </c>
      <c r="M131" s="6">
        <v>800</v>
      </c>
      <c r="N131" s="8">
        <f>IF('NORMAL OPTION CALLS'!E131="BUY",('NORMAL OPTION CALLS'!L131-'NORMAL OPTION CALLS'!G131)*('NORMAL OPTION CALLS'!M131),('NORMAL OPTION CALLS'!G131-'NORMAL OPTION CALLS'!L131)*('NORMAL OPTION CALLS'!M131))</f>
        <v>6400</v>
      </c>
      <c r="O131" s="9">
        <f>'NORMAL OPTION CALLS'!N131/('NORMAL OPTION CALLS'!M131)/'NORMAL OPTION CALLS'!G131%</f>
        <v>42.10526315789474</v>
      </c>
    </row>
    <row r="132" spans="1:15" ht="16.5" customHeight="1">
      <c r="A132" s="61">
        <v>39</v>
      </c>
      <c r="B132" s="5">
        <v>43021</v>
      </c>
      <c r="C132" s="6">
        <v>530</v>
      </c>
      <c r="D132" s="6" t="s">
        <v>21</v>
      </c>
      <c r="E132" s="6" t="s">
        <v>22</v>
      </c>
      <c r="F132" s="6" t="s">
        <v>58</v>
      </c>
      <c r="G132" s="7">
        <v>12</v>
      </c>
      <c r="H132" s="7">
        <v>6</v>
      </c>
      <c r="I132" s="7">
        <v>15</v>
      </c>
      <c r="J132" s="7">
        <v>18</v>
      </c>
      <c r="K132" s="7">
        <v>21</v>
      </c>
      <c r="L132" s="7">
        <v>16</v>
      </c>
      <c r="M132" s="6">
        <v>1200</v>
      </c>
      <c r="N132" s="8">
        <f>IF('NORMAL OPTION CALLS'!E132="BUY",('NORMAL OPTION CALLS'!L132-'NORMAL OPTION CALLS'!G132)*('NORMAL OPTION CALLS'!M132),('NORMAL OPTION CALLS'!G132-'NORMAL OPTION CALLS'!L132)*('NORMAL OPTION CALLS'!M132))</f>
        <v>4800</v>
      </c>
      <c r="O132" s="9">
        <f>'NORMAL OPTION CALLS'!N132/('NORMAL OPTION CALLS'!M132)/'NORMAL OPTION CALLS'!G132%</f>
        <v>33.333333333333336</v>
      </c>
    </row>
    <row r="133" spans="1:15" ht="16.5" customHeight="1">
      <c r="A133" s="61">
        <v>40</v>
      </c>
      <c r="B133" s="5">
        <v>43021</v>
      </c>
      <c r="C133" s="6">
        <v>540</v>
      </c>
      <c r="D133" s="6" t="s">
        <v>21</v>
      </c>
      <c r="E133" s="6" t="s">
        <v>22</v>
      </c>
      <c r="F133" s="6" t="s">
        <v>92</v>
      </c>
      <c r="G133" s="7">
        <v>12</v>
      </c>
      <c r="H133" s="7">
        <v>8</v>
      </c>
      <c r="I133" s="7">
        <v>14</v>
      </c>
      <c r="J133" s="7">
        <v>16</v>
      </c>
      <c r="K133" s="7">
        <v>18</v>
      </c>
      <c r="L133" s="7">
        <v>16</v>
      </c>
      <c r="M133" s="6">
        <v>2000</v>
      </c>
      <c r="N133" s="8">
        <f>IF('NORMAL OPTION CALLS'!E133="BUY",('NORMAL OPTION CALLS'!L133-'NORMAL OPTION CALLS'!G133)*('NORMAL OPTION CALLS'!M133),('NORMAL OPTION CALLS'!G133-'NORMAL OPTION CALLS'!L133)*('NORMAL OPTION CALLS'!M133))</f>
        <v>8000</v>
      </c>
      <c r="O133" s="9">
        <f>'NORMAL OPTION CALLS'!N133/('NORMAL OPTION CALLS'!M133)/'NORMAL OPTION CALLS'!G133%</f>
        <v>33.333333333333336</v>
      </c>
    </row>
    <row r="134" spans="1:15" ht="16.5" customHeight="1">
      <c r="A134" s="61">
        <v>41</v>
      </c>
      <c r="B134" s="5">
        <v>43020</v>
      </c>
      <c r="C134" s="6">
        <v>260</v>
      </c>
      <c r="D134" s="6" t="s">
        <v>21</v>
      </c>
      <c r="E134" s="6" t="s">
        <v>22</v>
      </c>
      <c r="F134" s="6" t="s">
        <v>24</v>
      </c>
      <c r="G134" s="7">
        <v>6</v>
      </c>
      <c r="H134" s="7">
        <v>4</v>
      </c>
      <c r="I134" s="7">
        <v>7</v>
      </c>
      <c r="J134" s="7">
        <v>8</v>
      </c>
      <c r="K134" s="7">
        <v>9</v>
      </c>
      <c r="L134" s="7">
        <v>9</v>
      </c>
      <c r="M134" s="6">
        <v>3500</v>
      </c>
      <c r="N134" s="8">
        <f>IF('NORMAL OPTION CALLS'!E134="BUY",('NORMAL OPTION CALLS'!L134-'NORMAL OPTION CALLS'!G134)*('NORMAL OPTION CALLS'!M134),('NORMAL OPTION CALLS'!G134-'NORMAL OPTION CALLS'!L134)*('NORMAL OPTION CALLS'!M134))</f>
        <v>10500</v>
      </c>
      <c r="O134" s="9">
        <f>'NORMAL OPTION CALLS'!N134/('NORMAL OPTION CALLS'!M134)/'NORMAL OPTION CALLS'!G134%</f>
        <v>50</v>
      </c>
    </row>
    <row r="135" spans="1:15" ht="16.5" customHeight="1">
      <c r="A135" s="61">
        <v>42</v>
      </c>
      <c r="B135" s="5">
        <v>43020</v>
      </c>
      <c r="C135" s="6">
        <v>870</v>
      </c>
      <c r="D135" s="6" t="s">
        <v>21</v>
      </c>
      <c r="E135" s="6" t="s">
        <v>22</v>
      </c>
      <c r="F135" s="6" t="s">
        <v>221</v>
      </c>
      <c r="G135" s="7">
        <v>20</v>
      </c>
      <c r="H135" s="7">
        <v>12</v>
      </c>
      <c r="I135" s="7">
        <v>24</v>
      </c>
      <c r="J135" s="7">
        <v>28</v>
      </c>
      <c r="K135" s="7">
        <v>32</v>
      </c>
      <c r="L135" s="7">
        <v>24</v>
      </c>
      <c r="M135" s="6">
        <v>1000</v>
      </c>
      <c r="N135" s="8">
        <f>IF('NORMAL OPTION CALLS'!E135="BUY",('NORMAL OPTION CALLS'!L135-'NORMAL OPTION CALLS'!G135)*('NORMAL OPTION CALLS'!M135),('NORMAL OPTION CALLS'!G135-'NORMAL OPTION CALLS'!L135)*('NORMAL OPTION CALLS'!M135))</f>
        <v>4000</v>
      </c>
      <c r="O135" s="9">
        <f>'NORMAL OPTION CALLS'!N135/('NORMAL OPTION CALLS'!M135)/'NORMAL OPTION CALLS'!G135%</f>
        <v>20</v>
      </c>
    </row>
    <row r="136" spans="1:15" ht="16.5" customHeight="1">
      <c r="A136" s="61">
        <v>43</v>
      </c>
      <c r="B136" s="5">
        <v>43019</v>
      </c>
      <c r="C136" s="6">
        <v>150</v>
      </c>
      <c r="D136" s="6" t="s">
        <v>47</v>
      </c>
      <c r="E136" s="6" t="s">
        <v>22</v>
      </c>
      <c r="F136" s="6" t="s">
        <v>51</v>
      </c>
      <c r="G136" s="7">
        <v>4.3</v>
      </c>
      <c r="H136" s="7">
        <v>2.7</v>
      </c>
      <c r="I136" s="7">
        <v>5.0999999999999996</v>
      </c>
      <c r="J136" s="7">
        <v>6</v>
      </c>
      <c r="K136" s="7">
        <v>6.8</v>
      </c>
      <c r="L136" s="7">
        <v>2.7</v>
      </c>
      <c r="M136" s="6">
        <v>4500</v>
      </c>
      <c r="N136" s="8">
        <f>IF('NORMAL OPTION CALLS'!E136="BUY",('NORMAL OPTION CALLS'!L136-'NORMAL OPTION CALLS'!G136)*('NORMAL OPTION CALLS'!M136),('NORMAL OPTION CALLS'!G136-'NORMAL OPTION CALLS'!L136)*('NORMAL OPTION CALLS'!M136))</f>
        <v>-7199.9999999999982</v>
      </c>
      <c r="O136" s="9">
        <f>'NORMAL OPTION CALLS'!N136/('NORMAL OPTION CALLS'!M136)/'NORMAL OPTION CALLS'!G136%</f>
        <v>-37.20930232558139</v>
      </c>
    </row>
    <row r="137" spans="1:15" ht="16.5" customHeight="1">
      <c r="A137" s="61">
        <v>44</v>
      </c>
      <c r="B137" s="5">
        <v>43019</v>
      </c>
      <c r="C137" s="6">
        <v>1100</v>
      </c>
      <c r="D137" s="6" t="s">
        <v>21</v>
      </c>
      <c r="E137" s="6" t="s">
        <v>22</v>
      </c>
      <c r="F137" s="6" t="s">
        <v>156</v>
      </c>
      <c r="G137" s="7">
        <v>32</v>
      </c>
      <c r="H137" s="7">
        <v>20</v>
      </c>
      <c r="I137" s="7">
        <v>38</v>
      </c>
      <c r="J137" s="7">
        <v>44</v>
      </c>
      <c r="K137" s="7">
        <v>50</v>
      </c>
      <c r="L137" s="7">
        <v>44</v>
      </c>
      <c r="M137" s="6">
        <v>1100</v>
      </c>
      <c r="N137" s="8">
        <f>IF('NORMAL OPTION CALLS'!E137="BUY",('NORMAL OPTION CALLS'!L137-'NORMAL OPTION CALLS'!G137)*('NORMAL OPTION CALLS'!M137),('NORMAL OPTION CALLS'!G137-'NORMAL OPTION CALLS'!L137)*('NORMAL OPTION CALLS'!M137))</f>
        <v>13200</v>
      </c>
      <c r="O137" s="9">
        <f>'NORMAL OPTION CALLS'!N137/('NORMAL OPTION CALLS'!M137)/'NORMAL OPTION CALLS'!G137%</f>
        <v>37.5</v>
      </c>
    </row>
    <row r="138" spans="1:15" ht="16.5" customHeight="1">
      <c r="A138" s="61">
        <v>45</v>
      </c>
      <c r="B138" s="5">
        <v>43019</v>
      </c>
      <c r="C138" s="6">
        <v>450</v>
      </c>
      <c r="D138" s="6" t="s">
        <v>21</v>
      </c>
      <c r="E138" s="6" t="s">
        <v>22</v>
      </c>
      <c r="F138" s="6" t="s">
        <v>23</v>
      </c>
      <c r="G138" s="7">
        <v>15</v>
      </c>
      <c r="H138" s="7">
        <v>11</v>
      </c>
      <c r="I138" s="7">
        <v>17</v>
      </c>
      <c r="J138" s="7">
        <v>19</v>
      </c>
      <c r="K138" s="7">
        <v>21</v>
      </c>
      <c r="L138" s="7">
        <v>21</v>
      </c>
      <c r="M138" s="6">
        <v>1575</v>
      </c>
      <c r="N138" s="8">
        <f>IF('NORMAL OPTION CALLS'!E138="BUY",('NORMAL OPTION CALLS'!L138-'NORMAL OPTION CALLS'!G138)*('NORMAL OPTION CALLS'!M138),('NORMAL OPTION CALLS'!G138-'NORMAL OPTION CALLS'!L138)*('NORMAL OPTION CALLS'!M138))</f>
        <v>9450</v>
      </c>
      <c r="O138" s="9">
        <f>'NORMAL OPTION CALLS'!N138/('NORMAL OPTION CALLS'!M138)/'NORMAL OPTION CALLS'!G138%</f>
        <v>40</v>
      </c>
    </row>
    <row r="139" spans="1:15" ht="16.5" customHeight="1">
      <c r="A139" s="61">
        <v>46</v>
      </c>
      <c r="B139" s="5">
        <v>43019</v>
      </c>
      <c r="C139" s="6">
        <v>1320</v>
      </c>
      <c r="D139" s="6" t="s">
        <v>21</v>
      </c>
      <c r="E139" s="6" t="s">
        <v>22</v>
      </c>
      <c r="F139" s="6" t="s">
        <v>107</v>
      </c>
      <c r="G139" s="7">
        <v>28</v>
      </c>
      <c r="H139" s="7">
        <v>15</v>
      </c>
      <c r="I139" s="7">
        <v>35</v>
      </c>
      <c r="J139" s="7">
        <v>42</v>
      </c>
      <c r="K139" s="7">
        <v>50</v>
      </c>
      <c r="L139" s="7">
        <v>15</v>
      </c>
      <c r="M139" s="6">
        <v>550</v>
      </c>
      <c r="N139" s="8">
        <f>IF('NORMAL OPTION CALLS'!E139="BUY",('NORMAL OPTION CALLS'!L139-'NORMAL OPTION CALLS'!G139)*('NORMAL OPTION CALLS'!M139),('NORMAL OPTION CALLS'!G139-'NORMAL OPTION CALLS'!L139)*('NORMAL OPTION CALLS'!M139))</f>
        <v>-7150</v>
      </c>
      <c r="O139" s="9">
        <f>'NORMAL OPTION CALLS'!N139/('NORMAL OPTION CALLS'!M139)/'NORMAL OPTION CALLS'!G139%</f>
        <v>-46.428571428571423</v>
      </c>
    </row>
    <row r="140" spans="1:15" ht="16.5" customHeight="1">
      <c r="A140" s="61">
        <v>47</v>
      </c>
      <c r="B140" s="5">
        <v>43019</v>
      </c>
      <c r="C140" s="6">
        <v>360</v>
      </c>
      <c r="D140" s="6" t="s">
        <v>21</v>
      </c>
      <c r="E140" s="6" t="s">
        <v>22</v>
      </c>
      <c r="F140" s="6" t="s">
        <v>90</v>
      </c>
      <c r="G140" s="7">
        <v>7</v>
      </c>
      <c r="H140" s="7">
        <v>5</v>
      </c>
      <c r="I140" s="7">
        <v>8</v>
      </c>
      <c r="J140" s="7">
        <v>9</v>
      </c>
      <c r="K140" s="7">
        <v>10</v>
      </c>
      <c r="L140" s="7">
        <v>9</v>
      </c>
      <c r="M140" s="6">
        <v>3750</v>
      </c>
      <c r="N140" s="8">
        <f>IF('NORMAL OPTION CALLS'!E140="BUY",('NORMAL OPTION CALLS'!L140-'NORMAL OPTION CALLS'!G140)*('NORMAL OPTION CALLS'!M140),('NORMAL OPTION CALLS'!G140-'NORMAL OPTION CALLS'!L140)*('NORMAL OPTION CALLS'!M140))</f>
        <v>7500</v>
      </c>
      <c r="O140" s="9">
        <f>'NORMAL OPTION CALLS'!N140/('NORMAL OPTION CALLS'!M140)/'NORMAL OPTION CALLS'!G140%</f>
        <v>28.571428571428569</v>
      </c>
    </row>
    <row r="141" spans="1:15" ht="16.5" customHeight="1">
      <c r="A141" s="61">
        <v>48</v>
      </c>
      <c r="B141" s="5">
        <v>43018</v>
      </c>
      <c r="C141" s="6">
        <v>1000</v>
      </c>
      <c r="D141" s="6" t="s">
        <v>21</v>
      </c>
      <c r="E141" s="6" t="s">
        <v>22</v>
      </c>
      <c r="F141" s="6" t="s">
        <v>215</v>
      </c>
      <c r="G141" s="7">
        <v>26</v>
      </c>
      <c r="H141" s="7">
        <v>18</v>
      </c>
      <c r="I141" s="7">
        <v>30</v>
      </c>
      <c r="J141" s="7">
        <v>34</v>
      </c>
      <c r="K141" s="7">
        <v>38</v>
      </c>
      <c r="L141" s="7">
        <v>18</v>
      </c>
      <c r="M141" s="6">
        <v>1100</v>
      </c>
      <c r="N141" s="8">
        <f>IF('NORMAL OPTION CALLS'!E141="BUY",('NORMAL OPTION CALLS'!L141-'NORMAL OPTION CALLS'!G141)*('NORMAL OPTION CALLS'!M141),('NORMAL OPTION CALLS'!G141-'NORMAL OPTION CALLS'!L141)*('NORMAL OPTION CALLS'!M141))</f>
        <v>-8800</v>
      </c>
      <c r="O141" s="9">
        <f>'NORMAL OPTION CALLS'!N141/('NORMAL OPTION CALLS'!M141)/'NORMAL OPTION CALLS'!G141%</f>
        <v>-30.769230769230766</v>
      </c>
    </row>
    <row r="142" spans="1:15" ht="16.5" customHeight="1">
      <c r="A142" s="61">
        <v>49</v>
      </c>
      <c r="B142" s="5">
        <v>43018</v>
      </c>
      <c r="C142" s="6">
        <v>280</v>
      </c>
      <c r="D142" s="6" t="s">
        <v>21</v>
      </c>
      <c r="E142" s="6" t="s">
        <v>22</v>
      </c>
      <c r="F142" s="6" t="s">
        <v>140</v>
      </c>
      <c r="G142" s="7">
        <v>7.5</v>
      </c>
      <c r="H142" s="7">
        <v>4</v>
      </c>
      <c r="I142" s="7">
        <v>9.5</v>
      </c>
      <c r="J142" s="7">
        <v>11.5</v>
      </c>
      <c r="K142" s="7">
        <v>13.5</v>
      </c>
      <c r="L142" s="7">
        <v>9.5</v>
      </c>
      <c r="M142" s="6">
        <v>1100</v>
      </c>
      <c r="N142" s="8">
        <f>IF('NORMAL OPTION CALLS'!E142="BUY",('NORMAL OPTION CALLS'!L142-'NORMAL OPTION CALLS'!G142)*('NORMAL OPTION CALLS'!M142),('NORMAL OPTION CALLS'!G142-'NORMAL OPTION CALLS'!L142)*('NORMAL OPTION CALLS'!M142))</f>
        <v>2200</v>
      </c>
      <c r="O142" s="9">
        <f>'NORMAL OPTION CALLS'!N142/('NORMAL OPTION CALLS'!M142)/'NORMAL OPTION CALLS'!G142%</f>
        <v>26.666666666666668</v>
      </c>
    </row>
    <row r="143" spans="1:15" ht="16.5" customHeight="1">
      <c r="A143" s="61">
        <v>50</v>
      </c>
      <c r="B143" s="5">
        <v>43018</v>
      </c>
      <c r="C143" s="6">
        <v>600</v>
      </c>
      <c r="D143" s="6" t="s">
        <v>21</v>
      </c>
      <c r="E143" s="6" t="s">
        <v>22</v>
      </c>
      <c r="F143" s="6" t="s">
        <v>216</v>
      </c>
      <c r="G143" s="7">
        <v>22</v>
      </c>
      <c r="H143" s="7">
        <v>16</v>
      </c>
      <c r="I143" s="7">
        <v>25</v>
      </c>
      <c r="J143" s="7">
        <v>28</v>
      </c>
      <c r="K143" s="7">
        <v>31</v>
      </c>
      <c r="L143" s="7">
        <v>25</v>
      </c>
      <c r="M143" s="6">
        <v>1500</v>
      </c>
      <c r="N143" s="8">
        <f>IF('NORMAL OPTION CALLS'!E143="BUY",('NORMAL OPTION CALLS'!L143-'NORMAL OPTION CALLS'!G143)*('NORMAL OPTION CALLS'!M143),('NORMAL OPTION CALLS'!G143-'NORMAL OPTION CALLS'!L143)*('NORMAL OPTION CALLS'!M143))</f>
        <v>4500</v>
      </c>
      <c r="O143" s="9">
        <f>'NORMAL OPTION CALLS'!N143/('NORMAL OPTION CALLS'!M143)/'NORMAL OPTION CALLS'!G143%</f>
        <v>13.636363636363637</v>
      </c>
    </row>
    <row r="144" spans="1:15" ht="16.5" customHeight="1">
      <c r="A144" s="61">
        <v>51</v>
      </c>
      <c r="B144" s="5">
        <v>43017</v>
      </c>
      <c r="C144" s="6">
        <v>1060</v>
      </c>
      <c r="D144" s="6" t="s">
        <v>21</v>
      </c>
      <c r="E144" s="6" t="s">
        <v>22</v>
      </c>
      <c r="F144" s="6" t="s">
        <v>105</v>
      </c>
      <c r="G144" s="7">
        <v>20</v>
      </c>
      <c r="H144" s="7">
        <v>14</v>
      </c>
      <c r="I144" s="7">
        <v>23</v>
      </c>
      <c r="J144" s="7">
        <v>26</v>
      </c>
      <c r="K144" s="7">
        <v>29</v>
      </c>
      <c r="L144" s="7">
        <v>23</v>
      </c>
      <c r="M144" s="6">
        <v>1100</v>
      </c>
      <c r="N144" s="8">
        <f>IF('NORMAL OPTION CALLS'!E144="BUY",('NORMAL OPTION CALLS'!L144-'NORMAL OPTION CALLS'!G144)*('NORMAL OPTION CALLS'!M144),('NORMAL OPTION CALLS'!G144-'NORMAL OPTION CALLS'!L144)*('NORMAL OPTION CALLS'!M144))</f>
        <v>3300</v>
      </c>
      <c r="O144" s="9">
        <f>'NORMAL OPTION CALLS'!N144/('NORMAL OPTION CALLS'!M144)/'NORMAL OPTION CALLS'!G144%</f>
        <v>15</v>
      </c>
    </row>
    <row r="145" spans="1:15" ht="16.5" customHeight="1">
      <c r="A145" s="61">
        <v>52</v>
      </c>
      <c r="B145" s="5">
        <v>43017</v>
      </c>
      <c r="C145" s="6">
        <v>280</v>
      </c>
      <c r="D145" s="6" t="s">
        <v>21</v>
      </c>
      <c r="E145" s="6" t="s">
        <v>22</v>
      </c>
      <c r="F145" s="6" t="s">
        <v>140</v>
      </c>
      <c r="G145" s="7">
        <v>4</v>
      </c>
      <c r="H145" s="7">
        <v>0.1</v>
      </c>
      <c r="I145" s="7">
        <v>6</v>
      </c>
      <c r="J145" s="7">
        <v>8</v>
      </c>
      <c r="K145" s="7">
        <v>10</v>
      </c>
      <c r="L145" s="7">
        <v>5.9</v>
      </c>
      <c r="M145" s="6">
        <v>1700</v>
      </c>
      <c r="N145" s="8">
        <f>IF('NORMAL OPTION CALLS'!E145="BUY",('NORMAL OPTION CALLS'!L145-'NORMAL OPTION CALLS'!G145)*('NORMAL OPTION CALLS'!M145),('NORMAL OPTION CALLS'!G145-'NORMAL OPTION CALLS'!L145)*('NORMAL OPTION CALLS'!M145))</f>
        <v>3230.0000000000005</v>
      </c>
      <c r="O145" s="9">
        <f>'NORMAL OPTION CALLS'!N145/('NORMAL OPTION CALLS'!M145)/'NORMAL OPTION CALLS'!G145%</f>
        <v>47.500000000000007</v>
      </c>
    </row>
    <row r="146" spans="1:15" ht="16.5" customHeight="1">
      <c r="A146" s="61">
        <v>53</v>
      </c>
      <c r="B146" s="5">
        <v>43014</v>
      </c>
      <c r="C146" s="6">
        <v>150</v>
      </c>
      <c r="D146" s="6" t="s">
        <v>21</v>
      </c>
      <c r="E146" s="6" t="s">
        <v>22</v>
      </c>
      <c r="F146" s="6" t="s">
        <v>51</v>
      </c>
      <c r="G146" s="7">
        <v>7</v>
      </c>
      <c r="H146" s="7">
        <v>5.4</v>
      </c>
      <c r="I146" s="7">
        <v>8</v>
      </c>
      <c r="J146" s="7">
        <v>8.8000000000000007</v>
      </c>
      <c r="K146" s="7">
        <v>9.6</v>
      </c>
      <c r="L146" s="7">
        <v>9.6</v>
      </c>
      <c r="M146" s="6">
        <v>4500</v>
      </c>
      <c r="N146" s="8">
        <f>IF('NORMAL OPTION CALLS'!E146="BUY",('NORMAL OPTION CALLS'!L146-'NORMAL OPTION CALLS'!G146)*('NORMAL OPTION CALLS'!M146),('NORMAL OPTION CALLS'!G146-'NORMAL OPTION CALLS'!L146)*('NORMAL OPTION CALLS'!M146))</f>
        <v>11699.999999999998</v>
      </c>
      <c r="O146" s="9">
        <f>'NORMAL OPTION CALLS'!N146/('NORMAL OPTION CALLS'!M146)/'NORMAL OPTION CALLS'!G146%</f>
        <v>37.142857142857132</v>
      </c>
    </row>
    <row r="147" spans="1:15" ht="16.5" customHeight="1">
      <c r="A147" s="61">
        <v>54</v>
      </c>
      <c r="B147" s="5">
        <v>43014</v>
      </c>
      <c r="C147" s="6">
        <v>700</v>
      </c>
      <c r="D147" s="6" t="s">
        <v>21</v>
      </c>
      <c r="E147" s="6" t="s">
        <v>22</v>
      </c>
      <c r="F147" s="6" t="s">
        <v>99</v>
      </c>
      <c r="G147" s="7">
        <v>12</v>
      </c>
      <c r="H147" s="7">
        <v>9</v>
      </c>
      <c r="I147" s="7">
        <v>14</v>
      </c>
      <c r="J147" s="7">
        <v>16</v>
      </c>
      <c r="K147" s="7">
        <v>18</v>
      </c>
      <c r="L147" s="7">
        <v>14</v>
      </c>
      <c r="M147" s="6">
        <v>2000</v>
      </c>
      <c r="N147" s="8">
        <f>IF('NORMAL OPTION CALLS'!E147="BUY",('NORMAL OPTION CALLS'!L147-'NORMAL OPTION CALLS'!G147)*('NORMAL OPTION CALLS'!M147),('NORMAL OPTION CALLS'!G147-'NORMAL OPTION CALLS'!L147)*('NORMAL OPTION CALLS'!M147))</f>
        <v>4000</v>
      </c>
      <c r="O147" s="9">
        <f>'NORMAL OPTION CALLS'!N147/('NORMAL OPTION CALLS'!M147)/'NORMAL OPTION CALLS'!G147%</f>
        <v>16.666666666666668</v>
      </c>
    </row>
    <row r="148" spans="1:15" ht="16.5" customHeight="1">
      <c r="A148" s="61">
        <v>55</v>
      </c>
      <c r="B148" s="5">
        <v>43014</v>
      </c>
      <c r="C148" s="6">
        <v>680</v>
      </c>
      <c r="D148" s="6" t="s">
        <v>21</v>
      </c>
      <c r="E148" s="6" t="s">
        <v>22</v>
      </c>
      <c r="F148" s="6" t="s">
        <v>99</v>
      </c>
      <c r="G148" s="7">
        <v>15</v>
      </c>
      <c r="H148" s="7">
        <v>12</v>
      </c>
      <c r="I148" s="7">
        <v>16.5</v>
      </c>
      <c r="J148" s="7">
        <v>18</v>
      </c>
      <c r="K148" s="7">
        <v>19.5</v>
      </c>
      <c r="L148" s="7">
        <v>19.5</v>
      </c>
      <c r="M148" s="6">
        <v>2000</v>
      </c>
      <c r="N148" s="8">
        <f>IF('NORMAL OPTION CALLS'!E148="BUY",('NORMAL OPTION CALLS'!L148-'NORMAL OPTION CALLS'!G148)*('NORMAL OPTION CALLS'!M148),('NORMAL OPTION CALLS'!G148-'NORMAL OPTION CALLS'!L148)*('NORMAL OPTION CALLS'!M148))</f>
        <v>9000</v>
      </c>
      <c r="O148" s="9">
        <f>'NORMAL OPTION CALLS'!N148/('NORMAL OPTION CALLS'!M148)/'NORMAL OPTION CALLS'!G148%</f>
        <v>30</v>
      </c>
    </row>
    <row r="149" spans="1:15" ht="16.5" customHeight="1">
      <c r="A149" s="61">
        <v>56</v>
      </c>
      <c r="B149" s="5">
        <v>43014</v>
      </c>
      <c r="C149" s="6">
        <v>250</v>
      </c>
      <c r="D149" s="6" t="s">
        <v>21</v>
      </c>
      <c r="E149" s="6" t="s">
        <v>22</v>
      </c>
      <c r="F149" s="6" t="s">
        <v>24</v>
      </c>
      <c r="G149" s="7">
        <v>5.5</v>
      </c>
      <c r="H149" s="7">
        <v>3.5</v>
      </c>
      <c r="I149" s="7">
        <v>6.5</v>
      </c>
      <c r="J149" s="7">
        <v>7.5</v>
      </c>
      <c r="K149" s="7">
        <v>8.5</v>
      </c>
      <c r="L149" s="7">
        <v>7.5</v>
      </c>
      <c r="M149" s="6">
        <v>3500</v>
      </c>
      <c r="N149" s="8">
        <f>IF('NORMAL OPTION CALLS'!E149="BUY",('NORMAL OPTION CALLS'!L149-'NORMAL OPTION CALLS'!G149)*('NORMAL OPTION CALLS'!M149),('NORMAL OPTION CALLS'!G149-'NORMAL OPTION CALLS'!L149)*('NORMAL OPTION CALLS'!M149))</f>
        <v>7000</v>
      </c>
      <c r="O149" s="9">
        <f>'NORMAL OPTION CALLS'!N149/('NORMAL OPTION CALLS'!M149)/'NORMAL OPTION CALLS'!G149%</f>
        <v>36.363636363636367</v>
      </c>
    </row>
    <row r="150" spans="1:15" ht="16.5" customHeight="1">
      <c r="A150" s="61">
        <v>57</v>
      </c>
      <c r="B150" s="5">
        <v>43013</v>
      </c>
      <c r="C150" s="6">
        <v>500</v>
      </c>
      <c r="D150" s="6" t="s">
        <v>21</v>
      </c>
      <c r="E150" s="6" t="s">
        <v>22</v>
      </c>
      <c r="F150" s="6" t="s">
        <v>213</v>
      </c>
      <c r="G150" s="7">
        <v>15</v>
      </c>
      <c r="H150" s="7">
        <v>10</v>
      </c>
      <c r="I150" s="7">
        <v>18</v>
      </c>
      <c r="J150" s="7">
        <v>21</v>
      </c>
      <c r="K150" s="7">
        <v>24</v>
      </c>
      <c r="L150" s="7">
        <v>17.8</v>
      </c>
      <c r="M150" s="6">
        <v>3500</v>
      </c>
      <c r="N150" s="8">
        <f>IF('NORMAL OPTION CALLS'!E150="BUY",('NORMAL OPTION CALLS'!L150-'NORMAL OPTION CALLS'!G150)*('NORMAL OPTION CALLS'!M150),('NORMAL OPTION CALLS'!G150-'NORMAL OPTION CALLS'!L150)*('NORMAL OPTION CALLS'!M150))</f>
        <v>9800.0000000000018</v>
      </c>
      <c r="O150" s="9">
        <f>'NORMAL OPTION CALLS'!N150/('NORMAL OPTION CALLS'!M150)/'NORMAL OPTION CALLS'!G150%</f>
        <v>18.666666666666671</v>
      </c>
    </row>
    <row r="151" spans="1:15" ht="16.5" customHeight="1">
      <c r="A151" s="61">
        <v>58</v>
      </c>
      <c r="B151" s="5">
        <v>43013</v>
      </c>
      <c r="C151" s="6">
        <v>740</v>
      </c>
      <c r="D151" s="6" t="s">
        <v>21</v>
      </c>
      <c r="E151" s="6" t="s">
        <v>22</v>
      </c>
      <c r="F151" s="6" t="s">
        <v>212</v>
      </c>
      <c r="G151" s="7">
        <v>30</v>
      </c>
      <c r="H151" s="7">
        <v>22</v>
      </c>
      <c r="I151" s="7">
        <v>34</v>
      </c>
      <c r="J151" s="7">
        <v>38</v>
      </c>
      <c r="K151" s="7">
        <v>42</v>
      </c>
      <c r="L151" s="7">
        <v>22</v>
      </c>
      <c r="M151" s="6">
        <v>800</v>
      </c>
      <c r="N151" s="8">
        <f>IF('NORMAL OPTION CALLS'!E151="BUY",('NORMAL OPTION CALLS'!L151-'NORMAL OPTION CALLS'!G151)*('NORMAL OPTION CALLS'!M151),('NORMAL OPTION CALLS'!G151-'NORMAL OPTION CALLS'!L151)*('NORMAL OPTION CALLS'!M151))</f>
        <v>-6400</v>
      </c>
      <c r="O151" s="9">
        <f>'NORMAL OPTION CALLS'!N151/('NORMAL OPTION CALLS'!M151)/'NORMAL OPTION CALLS'!G151%</f>
        <v>-26.666666666666668</v>
      </c>
    </row>
    <row r="152" spans="1:15" ht="16.5" customHeight="1">
      <c r="A152" s="61">
        <v>59</v>
      </c>
      <c r="B152" s="5">
        <v>43013</v>
      </c>
      <c r="C152" s="6">
        <v>900</v>
      </c>
      <c r="D152" s="6" t="s">
        <v>21</v>
      </c>
      <c r="E152" s="6" t="s">
        <v>22</v>
      </c>
      <c r="F152" s="6" t="s">
        <v>80</v>
      </c>
      <c r="G152" s="7">
        <v>17</v>
      </c>
      <c r="H152" s="7">
        <v>9</v>
      </c>
      <c r="I152" s="7">
        <v>22</v>
      </c>
      <c r="J152" s="7">
        <v>27</v>
      </c>
      <c r="K152" s="7">
        <v>32</v>
      </c>
      <c r="L152" s="7">
        <v>22</v>
      </c>
      <c r="M152" s="6">
        <v>3500</v>
      </c>
      <c r="N152" s="8">
        <f>IF('NORMAL OPTION CALLS'!E152="BUY",('NORMAL OPTION CALLS'!L152-'NORMAL OPTION CALLS'!G152)*('NORMAL OPTION CALLS'!M152),('NORMAL OPTION CALLS'!G152-'NORMAL OPTION CALLS'!L152)*('NORMAL OPTION CALLS'!M152))</f>
        <v>17500</v>
      </c>
      <c r="O152" s="9">
        <f>'NORMAL OPTION CALLS'!N152/('NORMAL OPTION CALLS'!M152)/'NORMAL OPTION CALLS'!G152%</f>
        <v>29.411764705882351</v>
      </c>
    </row>
    <row r="153" spans="1:15" ht="16.5" customHeight="1">
      <c r="A153" s="61">
        <v>60</v>
      </c>
      <c r="B153" s="5">
        <v>43013</v>
      </c>
      <c r="C153" s="6">
        <v>570</v>
      </c>
      <c r="D153" s="6" t="s">
        <v>21</v>
      </c>
      <c r="E153" s="6" t="s">
        <v>22</v>
      </c>
      <c r="F153" s="6" t="s">
        <v>78</v>
      </c>
      <c r="G153" s="7">
        <v>25</v>
      </c>
      <c r="H153" s="7">
        <v>20</v>
      </c>
      <c r="I153" s="7">
        <v>28</v>
      </c>
      <c r="J153" s="7">
        <v>31</v>
      </c>
      <c r="K153" s="7">
        <v>34</v>
      </c>
      <c r="L153" s="7">
        <v>34</v>
      </c>
      <c r="M153" s="6">
        <v>3500</v>
      </c>
      <c r="N153" s="8">
        <f>IF('NORMAL OPTION CALLS'!E153="BUY",('NORMAL OPTION CALLS'!L153-'NORMAL OPTION CALLS'!G153)*('NORMAL OPTION CALLS'!M153),('NORMAL OPTION CALLS'!G153-'NORMAL OPTION CALLS'!L153)*('NORMAL OPTION CALLS'!M153))</f>
        <v>31500</v>
      </c>
      <c r="O153" s="9">
        <f>'NORMAL OPTION CALLS'!N153/('NORMAL OPTION CALLS'!M153)/'NORMAL OPTION CALLS'!G153%</f>
        <v>36</v>
      </c>
    </row>
    <row r="154" spans="1:15" ht="16.5" customHeight="1">
      <c r="A154" s="61">
        <v>61</v>
      </c>
      <c r="B154" s="5">
        <v>43012</v>
      </c>
      <c r="C154" s="6">
        <v>130</v>
      </c>
      <c r="D154" s="6" t="s">
        <v>21</v>
      </c>
      <c r="E154" s="6" t="s">
        <v>22</v>
      </c>
      <c r="F154" s="6" t="s">
        <v>116</v>
      </c>
      <c r="G154" s="7">
        <v>5.5</v>
      </c>
      <c r="H154" s="7">
        <v>3.5</v>
      </c>
      <c r="I154" s="7">
        <v>6.5</v>
      </c>
      <c r="J154" s="7">
        <v>7.5</v>
      </c>
      <c r="K154" s="7">
        <v>8.5</v>
      </c>
      <c r="L154" s="7">
        <v>6.5</v>
      </c>
      <c r="M154" s="6">
        <v>3500</v>
      </c>
      <c r="N154" s="8">
        <f>IF('NORMAL OPTION CALLS'!E154="BUY",('NORMAL OPTION CALLS'!L154-'NORMAL OPTION CALLS'!G154)*('NORMAL OPTION CALLS'!M154),('NORMAL OPTION CALLS'!G154-'NORMAL OPTION CALLS'!L154)*('NORMAL OPTION CALLS'!M154))</f>
        <v>3500</v>
      </c>
      <c r="O154" s="9">
        <f>'NORMAL OPTION CALLS'!N154/('NORMAL OPTION CALLS'!M154)/'NORMAL OPTION CALLS'!G154%</f>
        <v>18.181818181818183</v>
      </c>
    </row>
    <row r="155" spans="1:15" ht="16.5" customHeight="1">
      <c r="A155" s="61">
        <v>62</v>
      </c>
      <c r="B155" s="5">
        <v>43012</v>
      </c>
      <c r="C155" s="6">
        <v>500</v>
      </c>
      <c r="D155" s="6" t="s">
        <v>21</v>
      </c>
      <c r="E155" s="6" t="s">
        <v>22</v>
      </c>
      <c r="F155" s="6" t="s">
        <v>92</v>
      </c>
      <c r="G155" s="7">
        <v>19</v>
      </c>
      <c r="H155" s="7">
        <v>16</v>
      </c>
      <c r="I155" s="7">
        <v>20.5</v>
      </c>
      <c r="J155" s="7">
        <v>22</v>
      </c>
      <c r="K155" s="7">
        <v>23.5</v>
      </c>
      <c r="L155" s="7">
        <v>23</v>
      </c>
      <c r="M155" s="6">
        <v>2000</v>
      </c>
      <c r="N155" s="8">
        <f>IF('NORMAL OPTION CALLS'!E155="BUY",('NORMAL OPTION CALLS'!L155-'NORMAL OPTION CALLS'!G155)*('NORMAL OPTION CALLS'!M155),('NORMAL OPTION CALLS'!G155-'NORMAL OPTION CALLS'!L155)*('NORMAL OPTION CALLS'!M155))</f>
        <v>8000</v>
      </c>
      <c r="O155" s="9">
        <f>'NORMAL OPTION CALLS'!N155/('NORMAL OPTION CALLS'!M155)/'NORMAL OPTION CALLS'!G155%</f>
        <v>21.05263157894737</v>
      </c>
    </row>
    <row r="156" spans="1:15" ht="16.5" customHeight="1">
      <c r="A156" s="61">
        <v>63</v>
      </c>
      <c r="B156" s="5">
        <v>43012</v>
      </c>
      <c r="C156" s="6">
        <v>730</v>
      </c>
      <c r="D156" s="6" t="s">
        <v>21</v>
      </c>
      <c r="E156" s="6" t="s">
        <v>22</v>
      </c>
      <c r="F156" s="6" t="s">
        <v>211</v>
      </c>
      <c r="G156" s="7">
        <v>23</v>
      </c>
      <c r="H156" s="7">
        <v>16</v>
      </c>
      <c r="I156" s="7">
        <v>27</v>
      </c>
      <c r="J156" s="7">
        <v>30</v>
      </c>
      <c r="K156" s="7">
        <v>34</v>
      </c>
      <c r="L156" s="7">
        <v>30</v>
      </c>
      <c r="M156" s="6">
        <v>800</v>
      </c>
      <c r="N156" s="8">
        <f>IF('NORMAL OPTION CALLS'!E156="BUY",('NORMAL OPTION CALLS'!L156-'NORMAL OPTION CALLS'!G156)*('NORMAL OPTION CALLS'!M156),('NORMAL OPTION CALLS'!G156-'NORMAL OPTION CALLS'!L156)*('NORMAL OPTION CALLS'!M156))</f>
        <v>5600</v>
      </c>
      <c r="O156" s="9">
        <f>'NORMAL OPTION CALLS'!N156/('NORMAL OPTION CALLS'!M156)/'NORMAL OPTION CALLS'!G156%</f>
        <v>30.434782608695652</v>
      </c>
    </row>
    <row r="157" spans="1:15" ht="16.5" customHeight="1">
      <c r="A157" s="61">
        <v>64</v>
      </c>
      <c r="B157" s="5">
        <v>43011</v>
      </c>
      <c r="C157" s="6">
        <v>430</v>
      </c>
      <c r="D157" s="6" t="s">
        <v>21</v>
      </c>
      <c r="E157" s="6" t="s">
        <v>22</v>
      </c>
      <c r="F157" s="6" t="s">
        <v>214</v>
      </c>
      <c r="G157" s="7">
        <v>12.5</v>
      </c>
      <c r="H157" s="7">
        <v>9</v>
      </c>
      <c r="I157" s="7">
        <v>14</v>
      </c>
      <c r="J157" s="7">
        <v>15.5</v>
      </c>
      <c r="K157" s="7">
        <v>17</v>
      </c>
      <c r="L157" s="7">
        <v>17</v>
      </c>
      <c r="M157" s="6">
        <v>2500</v>
      </c>
      <c r="N157" s="8">
        <f>IF('NORMAL OPTION CALLS'!E157="BUY",('NORMAL OPTION CALLS'!L157-'NORMAL OPTION CALLS'!G157)*('NORMAL OPTION CALLS'!M157),('NORMAL OPTION CALLS'!G157-'NORMAL OPTION CALLS'!L157)*('NORMAL OPTION CALLS'!M157))</f>
        <v>11250</v>
      </c>
      <c r="O157" s="9">
        <f>'NORMAL OPTION CALLS'!N157/('NORMAL OPTION CALLS'!M157)/'NORMAL OPTION CALLS'!G157%</f>
        <v>36</v>
      </c>
    </row>
    <row r="158" spans="1:15" ht="15.75">
      <c r="A158" s="61">
        <v>65</v>
      </c>
      <c r="B158" s="5">
        <v>43011</v>
      </c>
      <c r="C158" s="6">
        <v>610</v>
      </c>
      <c r="D158" s="6" t="s">
        <v>21</v>
      </c>
      <c r="E158" s="6" t="s">
        <v>22</v>
      </c>
      <c r="F158" s="6" t="s">
        <v>81</v>
      </c>
      <c r="G158" s="7">
        <v>22</v>
      </c>
      <c r="H158" s="7">
        <v>15</v>
      </c>
      <c r="I158" s="7">
        <v>26</v>
      </c>
      <c r="J158" s="7">
        <v>30</v>
      </c>
      <c r="K158" s="7">
        <v>34</v>
      </c>
      <c r="L158" s="7">
        <v>34</v>
      </c>
      <c r="M158" s="6">
        <v>1200</v>
      </c>
      <c r="N158" s="8">
        <f>IF('NORMAL OPTION CALLS'!E158="BUY",('NORMAL OPTION CALLS'!L158-'NORMAL OPTION CALLS'!G158)*('NORMAL OPTION CALLS'!M158),('NORMAL OPTION CALLS'!G158-'NORMAL OPTION CALLS'!L158)*('NORMAL OPTION CALLS'!M158))</f>
        <v>14400</v>
      </c>
      <c r="O158" s="9">
        <f>'NORMAL OPTION CALLS'!N158/('NORMAL OPTION CALLS'!M158)/'NORMAL OPTION CALLS'!G158%</f>
        <v>54.545454545454547</v>
      </c>
    </row>
    <row r="159" spans="1:15" ht="15.75">
      <c r="A159" s="61">
        <v>66</v>
      </c>
      <c r="B159" s="5">
        <v>43011</v>
      </c>
      <c r="C159" s="6">
        <v>180</v>
      </c>
      <c r="D159" s="6" t="s">
        <v>21</v>
      </c>
      <c r="E159" s="6" t="s">
        <v>22</v>
      </c>
      <c r="F159" s="6" t="s">
        <v>83</v>
      </c>
      <c r="G159" s="7">
        <v>7</v>
      </c>
      <c r="H159" s="7">
        <v>5</v>
      </c>
      <c r="I159" s="7">
        <v>8</v>
      </c>
      <c r="J159" s="7">
        <v>9</v>
      </c>
      <c r="K159" s="7">
        <v>10</v>
      </c>
      <c r="L159" s="7">
        <v>9</v>
      </c>
      <c r="M159" s="6">
        <v>3500</v>
      </c>
      <c r="N159" s="8">
        <f>IF('NORMAL OPTION CALLS'!E159="BUY",('NORMAL OPTION CALLS'!L159-'NORMAL OPTION CALLS'!G159)*('NORMAL OPTION CALLS'!M159),('NORMAL OPTION CALLS'!G159-'NORMAL OPTION CALLS'!L159)*('NORMAL OPTION CALLS'!M159))</f>
        <v>7000</v>
      </c>
      <c r="O159" s="9">
        <f>'NORMAL OPTION CALLS'!N159/('NORMAL OPTION CALLS'!M159)/'NORMAL OPTION CALLS'!G159%</f>
        <v>28.571428571428569</v>
      </c>
    </row>
    <row r="160" spans="1:15" ht="15.75">
      <c r="A160" s="61">
        <v>67</v>
      </c>
      <c r="B160" s="5">
        <v>43011</v>
      </c>
      <c r="C160" s="6">
        <v>125</v>
      </c>
      <c r="D160" s="6" t="s">
        <v>21</v>
      </c>
      <c r="E160" s="6" t="s">
        <v>22</v>
      </c>
      <c r="F160" s="6" t="s">
        <v>59</v>
      </c>
      <c r="G160" s="7">
        <v>4</v>
      </c>
      <c r="H160" s="7">
        <v>2.9</v>
      </c>
      <c r="I160" s="7">
        <v>4.5999999999999996</v>
      </c>
      <c r="J160" s="7">
        <v>5.2</v>
      </c>
      <c r="K160" s="7">
        <v>5.8</v>
      </c>
      <c r="L160" s="7">
        <v>4.5999999999999996</v>
      </c>
      <c r="M160" s="6">
        <v>6000</v>
      </c>
      <c r="N160" s="8">
        <f>IF('NORMAL OPTION CALLS'!E160="BUY",('NORMAL OPTION CALLS'!L160-'NORMAL OPTION CALLS'!G160)*('NORMAL OPTION CALLS'!M160),('NORMAL OPTION CALLS'!G160-'NORMAL OPTION CALLS'!L160)*('NORMAL OPTION CALLS'!M160))</f>
        <v>3599.9999999999977</v>
      </c>
      <c r="O160" s="9">
        <f>'NORMAL OPTION CALLS'!N160/('NORMAL OPTION CALLS'!M160)/'NORMAL OPTION CALLS'!G160%</f>
        <v>14.999999999999991</v>
      </c>
    </row>
    <row r="161" spans="1:15" ht="15.75">
      <c r="A161" s="61">
        <v>68</v>
      </c>
      <c r="B161" s="5">
        <v>43011</v>
      </c>
      <c r="C161" s="6">
        <v>180</v>
      </c>
      <c r="D161" s="6" t="s">
        <v>21</v>
      </c>
      <c r="E161" s="6" t="s">
        <v>22</v>
      </c>
      <c r="F161" s="6" t="s">
        <v>83</v>
      </c>
      <c r="G161" s="7">
        <v>6</v>
      </c>
      <c r="H161" s="7">
        <v>4</v>
      </c>
      <c r="I161" s="7">
        <v>7</v>
      </c>
      <c r="J161" s="7">
        <v>8</v>
      </c>
      <c r="K161" s="7">
        <v>9</v>
      </c>
      <c r="L161" s="7">
        <v>9</v>
      </c>
      <c r="M161" s="6">
        <v>3500</v>
      </c>
      <c r="N161" s="8">
        <f>IF('NORMAL OPTION CALLS'!E161="BUY",('NORMAL OPTION CALLS'!L161-'NORMAL OPTION CALLS'!G161)*('NORMAL OPTION CALLS'!M161),('NORMAL OPTION CALLS'!G161-'NORMAL OPTION CALLS'!L161)*('NORMAL OPTION CALLS'!M161))</f>
        <v>10500</v>
      </c>
      <c r="O161" s="9">
        <f>'NORMAL OPTION CALLS'!N161/('NORMAL OPTION CALLS'!M161)/'NORMAL OPTION CALLS'!G161%</f>
        <v>50</v>
      </c>
    </row>
    <row r="163" spans="1:15" ht="16.5" thickBot="1">
      <c r="A163" s="4"/>
      <c r="B163" s="11"/>
      <c r="C163" s="11"/>
      <c r="D163" s="12"/>
      <c r="E163" s="12"/>
      <c r="F163" s="12"/>
      <c r="G163" s="13"/>
      <c r="H163" s="14"/>
      <c r="I163" s="15" t="s">
        <v>27</v>
      </c>
      <c r="J163" s="15"/>
      <c r="K163" s="16"/>
      <c r="L163" s="16"/>
      <c r="M163" s="17"/>
      <c r="N163" s="17"/>
      <c r="O163" s="17"/>
    </row>
    <row r="164" spans="1:15" ht="15.75">
      <c r="A164" s="18"/>
      <c r="B164" s="11"/>
      <c r="C164" s="11"/>
      <c r="D164" s="65" t="s">
        <v>28</v>
      </c>
      <c r="E164" s="65"/>
      <c r="F164" s="20">
        <v>68</v>
      </c>
      <c r="G164" s="21">
        <f>'NORMAL OPTION CALLS'!G165+'NORMAL OPTION CALLS'!G166+'NORMAL OPTION CALLS'!G167+'NORMAL OPTION CALLS'!G168+'NORMAL OPTION CALLS'!G169+'NORMAL OPTION CALLS'!G170</f>
        <v>100</v>
      </c>
      <c r="H164" s="12">
        <v>68</v>
      </c>
      <c r="I164" s="22">
        <f>'NORMAL OPTION CALLS'!H165/'NORMAL OPTION CALLS'!H164%</f>
        <v>88.235294117647058</v>
      </c>
      <c r="J164" s="22"/>
      <c r="K164" s="22"/>
      <c r="L164" s="23"/>
      <c r="M164" s="17"/>
    </row>
    <row r="165" spans="1:15" ht="15.75">
      <c r="A165" s="18"/>
      <c r="B165" s="11"/>
      <c r="C165" s="11"/>
      <c r="D165" s="66" t="s">
        <v>29</v>
      </c>
      <c r="E165" s="66"/>
      <c r="F165" s="25">
        <v>60</v>
      </c>
      <c r="G165" s="26">
        <f>('NORMAL OPTION CALLS'!F165/'NORMAL OPTION CALLS'!F164)*100</f>
        <v>88.235294117647058</v>
      </c>
      <c r="H165" s="12">
        <v>60</v>
      </c>
      <c r="I165" s="16"/>
      <c r="J165" s="16"/>
      <c r="K165" s="12"/>
      <c r="L165" s="16"/>
      <c r="N165" s="12" t="s">
        <v>30</v>
      </c>
      <c r="O165" s="12"/>
    </row>
    <row r="166" spans="1:15" ht="15.75">
      <c r="A166" s="27"/>
      <c r="B166" s="11"/>
      <c r="C166" s="11"/>
      <c r="D166" s="66" t="s">
        <v>31</v>
      </c>
      <c r="E166" s="66"/>
      <c r="F166" s="25">
        <v>0</v>
      </c>
      <c r="G166" s="26">
        <f>('NORMAL OPTION CALLS'!F166/'NORMAL OPTION CALLS'!F164)*100</f>
        <v>0</v>
      </c>
      <c r="H166" s="28"/>
      <c r="I166" s="12"/>
      <c r="J166" s="12"/>
      <c r="K166" s="12"/>
      <c r="L166" s="16"/>
      <c r="M166" s="17"/>
      <c r="N166" s="18"/>
      <c r="O166" s="18"/>
    </row>
    <row r="167" spans="1:15" ht="15.75">
      <c r="A167" s="27"/>
      <c r="B167" s="11"/>
      <c r="C167" s="11"/>
      <c r="D167" s="66" t="s">
        <v>32</v>
      </c>
      <c r="E167" s="66"/>
      <c r="F167" s="25">
        <v>0</v>
      </c>
      <c r="G167" s="26">
        <f>('NORMAL OPTION CALLS'!F167/'NORMAL OPTION CALLS'!F164)*100</f>
        <v>0</v>
      </c>
      <c r="H167" s="28"/>
      <c r="I167" s="12"/>
      <c r="J167" s="12"/>
      <c r="K167" s="12"/>
      <c r="L167" s="16"/>
      <c r="M167" s="17"/>
      <c r="N167" s="17"/>
      <c r="O167" s="17"/>
    </row>
    <row r="168" spans="1:15" ht="15.75">
      <c r="A168" s="27"/>
      <c r="B168" s="11"/>
      <c r="C168" s="11"/>
      <c r="D168" s="66" t="s">
        <v>33</v>
      </c>
      <c r="E168" s="66"/>
      <c r="F168" s="25">
        <v>8</v>
      </c>
      <c r="G168" s="26">
        <f>('NORMAL OPTION CALLS'!F168/'NORMAL OPTION CALLS'!F164)*100</f>
        <v>11.76470588235294</v>
      </c>
      <c r="H168" s="28"/>
      <c r="I168" s="12" t="s">
        <v>34</v>
      </c>
      <c r="J168" s="12"/>
      <c r="K168" s="16"/>
      <c r="L168" s="16"/>
      <c r="M168" s="17"/>
      <c r="N168" s="17"/>
      <c r="O168" s="17"/>
    </row>
    <row r="169" spans="1:15" ht="15.75">
      <c r="A169" s="27"/>
      <c r="B169" s="11"/>
      <c r="C169" s="11"/>
      <c r="D169" s="66" t="s">
        <v>35</v>
      </c>
      <c r="E169" s="66"/>
      <c r="F169" s="25">
        <v>0</v>
      </c>
      <c r="G169" s="26">
        <f>('NORMAL OPTION CALLS'!F169/'NORMAL OPTION CALLS'!F164)*100</f>
        <v>0</v>
      </c>
      <c r="H169" s="28"/>
      <c r="I169" s="12"/>
      <c r="J169" s="12"/>
      <c r="K169" s="16"/>
      <c r="L169" s="16"/>
      <c r="M169" s="17"/>
      <c r="N169" s="17"/>
      <c r="O169" s="17"/>
    </row>
    <row r="170" spans="1:15" ht="16.5" thickBot="1">
      <c r="A170" s="27"/>
      <c r="B170" s="11"/>
      <c r="C170" s="11"/>
      <c r="D170" s="67" t="s">
        <v>36</v>
      </c>
      <c r="E170" s="67"/>
      <c r="F170" s="30"/>
      <c r="G170" s="31">
        <f>('NORMAL OPTION CALLS'!F170/'NORMAL OPTION CALLS'!F164)*100</f>
        <v>0</v>
      </c>
      <c r="H170" s="28"/>
      <c r="I170" s="12"/>
      <c r="J170" s="12"/>
      <c r="K170" s="23"/>
      <c r="L170" s="23"/>
      <c r="N170" s="17"/>
      <c r="O170" s="17"/>
    </row>
    <row r="171" spans="1:15" ht="15.75">
      <c r="A171" s="35" t="s">
        <v>37</v>
      </c>
      <c r="B171" s="32"/>
      <c r="C171" s="32"/>
      <c r="D171" s="36"/>
      <c r="E171" s="36"/>
      <c r="F171" s="37"/>
      <c r="G171" s="37"/>
      <c r="H171" s="38"/>
      <c r="I171" s="39"/>
      <c r="J171" s="39"/>
      <c r="K171" s="39"/>
      <c r="L171" s="37"/>
      <c r="M171" s="17"/>
      <c r="N171" s="33"/>
      <c r="O171" s="33"/>
    </row>
    <row r="172" spans="1:15" ht="15.75">
      <c r="A172" s="40" t="s">
        <v>38</v>
      </c>
      <c r="B172" s="32"/>
      <c r="C172" s="32"/>
      <c r="D172" s="41"/>
      <c r="E172" s="42"/>
      <c r="F172" s="36"/>
      <c r="G172" s="39"/>
      <c r="H172" s="38"/>
      <c r="I172" s="39"/>
      <c r="J172" s="39"/>
      <c r="K172" s="39"/>
      <c r="L172" s="37"/>
      <c r="M172" s="17"/>
      <c r="N172" s="18"/>
      <c r="O172" s="18"/>
    </row>
    <row r="173" spans="1:15" ht="15.75">
      <c r="A173" s="40" t="s">
        <v>39</v>
      </c>
      <c r="B173" s="32"/>
      <c r="C173" s="32"/>
      <c r="D173" s="36"/>
      <c r="E173" s="42"/>
      <c r="F173" s="36"/>
      <c r="G173" s="39"/>
      <c r="H173" s="38"/>
      <c r="I173" s="43"/>
      <c r="J173" s="43"/>
      <c r="K173" s="43"/>
      <c r="L173" s="37"/>
      <c r="M173" s="17"/>
      <c r="N173" s="17"/>
      <c r="O173" s="17"/>
    </row>
    <row r="174" spans="1:15" ht="15.75">
      <c r="A174" s="40" t="s">
        <v>40</v>
      </c>
      <c r="B174" s="41"/>
      <c r="C174" s="32"/>
      <c r="D174" s="36"/>
      <c r="E174" s="42"/>
      <c r="F174" s="36"/>
      <c r="G174" s="39"/>
      <c r="H174" s="44"/>
      <c r="I174" s="43"/>
      <c r="J174" s="43"/>
      <c r="K174" s="43"/>
      <c r="L174" s="37"/>
      <c r="M174" s="17"/>
      <c r="N174" s="17"/>
      <c r="O174" s="17"/>
    </row>
    <row r="175" spans="1:15" ht="12.75" customHeight="1">
      <c r="A175" s="40" t="s">
        <v>41</v>
      </c>
      <c r="B175" s="27"/>
      <c r="C175" s="41"/>
      <c r="D175" s="36"/>
      <c r="E175" s="45"/>
      <c r="F175" s="39"/>
      <c r="G175" s="39"/>
      <c r="H175" s="44"/>
      <c r="I175" s="43"/>
      <c r="J175" s="43"/>
      <c r="K175" s="43"/>
      <c r="L175" s="39"/>
      <c r="M175" s="17"/>
      <c r="N175" s="17"/>
      <c r="O175" s="17"/>
    </row>
    <row r="177" spans="1:15">
      <c r="A177" s="68" t="s">
        <v>0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1:1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1:1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1:15" ht="15.75">
      <c r="A180" s="69" t="s">
        <v>1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</row>
    <row r="181" spans="1:15" ht="15.75">
      <c r="A181" s="69" t="s">
        <v>2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</row>
    <row r="182" spans="1:15" ht="15.75">
      <c r="A182" s="70" t="s">
        <v>3</v>
      </c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</row>
    <row r="183" spans="1:15" ht="15.75">
      <c r="A183" s="71" t="s">
        <v>191</v>
      </c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</row>
    <row r="184" spans="1:15" ht="15.75">
      <c r="A184" s="72" t="s">
        <v>5</v>
      </c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</row>
    <row r="185" spans="1:15">
      <c r="A185" s="73" t="s">
        <v>6</v>
      </c>
      <c r="B185" s="74" t="s">
        <v>7</v>
      </c>
      <c r="C185" s="75" t="s">
        <v>8</v>
      </c>
      <c r="D185" s="74" t="s">
        <v>9</v>
      </c>
      <c r="E185" s="73" t="s">
        <v>10</v>
      </c>
      <c r="F185" s="73" t="s">
        <v>11</v>
      </c>
      <c r="G185" s="75" t="s">
        <v>12</v>
      </c>
      <c r="H185" s="75" t="s">
        <v>13</v>
      </c>
      <c r="I185" s="75" t="s">
        <v>14</v>
      </c>
      <c r="J185" s="75" t="s">
        <v>15</v>
      </c>
      <c r="K185" s="75" t="s">
        <v>16</v>
      </c>
      <c r="L185" s="76" t="s">
        <v>17</v>
      </c>
      <c r="M185" s="74" t="s">
        <v>18</v>
      </c>
      <c r="N185" s="74" t="s">
        <v>19</v>
      </c>
      <c r="O185" s="74" t="s">
        <v>20</v>
      </c>
    </row>
    <row r="186" spans="1:15">
      <c r="A186" s="73"/>
      <c r="B186" s="74"/>
      <c r="C186" s="75"/>
      <c r="D186" s="74"/>
      <c r="E186" s="73"/>
      <c r="F186" s="73"/>
      <c r="G186" s="75"/>
      <c r="H186" s="75"/>
      <c r="I186" s="75"/>
      <c r="J186" s="75"/>
      <c r="K186" s="75"/>
      <c r="L186" s="76"/>
      <c r="M186" s="74"/>
      <c r="N186" s="74"/>
      <c r="O186" s="74"/>
    </row>
    <row r="187" spans="1:15" ht="15.75">
      <c r="A187" s="61">
        <v>1</v>
      </c>
      <c r="B187" s="5">
        <v>43006</v>
      </c>
      <c r="C187" s="6">
        <v>125</v>
      </c>
      <c r="D187" s="6" t="s">
        <v>21</v>
      </c>
      <c r="E187" s="6" t="s">
        <v>22</v>
      </c>
      <c r="F187" s="6" t="s">
        <v>25</v>
      </c>
      <c r="G187" s="7">
        <v>3.7</v>
      </c>
      <c r="H187" s="7">
        <v>2.7</v>
      </c>
      <c r="I187" s="7">
        <v>4.2</v>
      </c>
      <c r="J187" s="7">
        <v>5.7</v>
      </c>
      <c r="K187" s="7">
        <v>6.2</v>
      </c>
      <c r="L187" s="7">
        <v>4.2</v>
      </c>
      <c r="M187" s="6">
        <v>7000</v>
      </c>
      <c r="N187" s="8">
        <f>IF('NORMAL OPTION CALLS'!E187="BUY",('NORMAL OPTION CALLS'!L187-'NORMAL OPTION CALLS'!G187)*('NORMAL OPTION CALLS'!M187),('NORMAL OPTION CALLS'!G187-'NORMAL OPTION CALLS'!L187)*('NORMAL OPTION CALLS'!M187))</f>
        <v>3500</v>
      </c>
      <c r="O187" s="9">
        <f>'NORMAL OPTION CALLS'!N187/('NORMAL OPTION CALLS'!M187)/'NORMAL OPTION CALLS'!G187%</f>
        <v>13.513513513513512</v>
      </c>
    </row>
    <row r="188" spans="1:15" ht="15.75">
      <c r="A188" s="61">
        <v>2</v>
      </c>
      <c r="B188" s="5">
        <v>43006</v>
      </c>
      <c r="C188" s="6">
        <v>210</v>
      </c>
      <c r="D188" s="6" t="s">
        <v>21</v>
      </c>
      <c r="E188" s="6" t="s">
        <v>22</v>
      </c>
      <c r="F188" s="6" t="s">
        <v>195</v>
      </c>
      <c r="G188" s="7">
        <v>6.5</v>
      </c>
      <c r="H188" s="7">
        <v>5</v>
      </c>
      <c r="I188" s="7">
        <v>7.3</v>
      </c>
      <c r="J188" s="7">
        <v>8.1</v>
      </c>
      <c r="K188" s="7">
        <v>9</v>
      </c>
      <c r="L188" s="7">
        <v>7.3</v>
      </c>
      <c r="M188" s="6">
        <v>4500</v>
      </c>
      <c r="N188" s="8">
        <f>IF('NORMAL OPTION CALLS'!E188="BUY",('NORMAL OPTION CALLS'!L188-'NORMAL OPTION CALLS'!G188)*('NORMAL OPTION CALLS'!M188),('NORMAL OPTION CALLS'!G188-'NORMAL OPTION CALLS'!L188)*('NORMAL OPTION CALLS'!M188))</f>
        <v>3599.9999999999991</v>
      </c>
      <c r="O188" s="9">
        <f>'NORMAL OPTION CALLS'!N188/('NORMAL OPTION CALLS'!M188)/'NORMAL OPTION CALLS'!G188%</f>
        <v>12.307692307692305</v>
      </c>
    </row>
    <row r="189" spans="1:15" ht="15.75">
      <c r="A189" s="61">
        <v>3</v>
      </c>
      <c r="B189" s="5">
        <v>43006</v>
      </c>
      <c r="C189" s="6">
        <v>430</v>
      </c>
      <c r="D189" s="6" t="s">
        <v>21</v>
      </c>
      <c r="E189" s="6" t="s">
        <v>22</v>
      </c>
      <c r="F189" s="6" t="s">
        <v>23</v>
      </c>
      <c r="G189" s="7">
        <v>15</v>
      </c>
      <c r="H189" s="7">
        <v>10</v>
      </c>
      <c r="I189" s="7">
        <v>17.5</v>
      </c>
      <c r="J189" s="7">
        <v>19</v>
      </c>
      <c r="K189" s="7">
        <v>21.5</v>
      </c>
      <c r="L189" s="7">
        <v>18</v>
      </c>
      <c r="M189" s="6">
        <v>1575</v>
      </c>
      <c r="N189" s="8">
        <f>IF('NORMAL OPTION CALLS'!E189="BUY",('NORMAL OPTION CALLS'!L189-'NORMAL OPTION CALLS'!G189)*('NORMAL OPTION CALLS'!M189),('NORMAL OPTION CALLS'!G189-'NORMAL OPTION CALLS'!L189)*('NORMAL OPTION CALLS'!M189))</f>
        <v>4725</v>
      </c>
      <c r="O189" s="9">
        <f>'NORMAL OPTION CALLS'!N189/('NORMAL OPTION CALLS'!M189)/'NORMAL OPTION CALLS'!G189%</f>
        <v>20</v>
      </c>
    </row>
    <row r="190" spans="1:15" ht="15.75">
      <c r="A190" s="61">
        <v>4</v>
      </c>
      <c r="B190" s="5">
        <v>43006</v>
      </c>
      <c r="C190" s="6">
        <v>170</v>
      </c>
      <c r="D190" s="6" t="s">
        <v>21</v>
      </c>
      <c r="E190" s="6" t="s">
        <v>22</v>
      </c>
      <c r="F190" s="6" t="s">
        <v>208</v>
      </c>
      <c r="G190" s="7">
        <v>7</v>
      </c>
      <c r="H190" s="7">
        <v>5</v>
      </c>
      <c r="I190" s="7">
        <v>8</v>
      </c>
      <c r="J190" s="7">
        <v>9</v>
      </c>
      <c r="K190" s="7">
        <v>10</v>
      </c>
      <c r="L190" s="7">
        <v>7.9</v>
      </c>
      <c r="M190" s="6">
        <v>3750</v>
      </c>
      <c r="N190" s="8">
        <f>IF('NORMAL OPTION CALLS'!E190="BUY",('NORMAL OPTION CALLS'!L190-'NORMAL OPTION CALLS'!G190)*('NORMAL OPTION CALLS'!M190),('NORMAL OPTION CALLS'!G190-'NORMAL OPTION CALLS'!L190)*('NORMAL OPTION CALLS'!M190))</f>
        <v>3375.0000000000014</v>
      </c>
      <c r="O190" s="9">
        <f>'NORMAL OPTION CALLS'!N190/('NORMAL OPTION CALLS'!M190)/'NORMAL OPTION CALLS'!G190%</f>
        <v>12.857142857142861</v>
      </c>
    </row>
    <row r="191" spans="1:15" ht="15.75">
      <c r="A191" s="61">
        <v>5</v>
      </c>
      <c r="B191" s="5">
        <v>43006</v>
      </c>
      <c r="C191" s="6">
        <v>280</v>
      </c>
      <c r="D191" s="6" t="s">
        <v>47</v>
      </c>
      <c r="E191" s="6" t="s">
        <v>22</v>
      </c>
      <c r="F191" s="6" t="s">
        <v>91</v>
      </c>
      <c r="G191" s="7">
        <v>5</v>
      </c>
      <c r="H191" s="7">
        <v>2</v>
      </c>
      <c r="I191" s="7">
        <v>6.5</v>
      </c>
      <c r="J191" s="7">
        <v>8</v>
      </c>
      <c r="K191" s="7">
        <v>9.5</v>
      </c>
      <c r="L191" s="7">
        <v>9.5</v>
      </c>
      <c r="M191" s="6">
        <v>2750</v>
      </c>
      <c r="N191" s="8">
        <f>IF('NORMAL OPTION CALLS'!E191="BUY",('NORMAL OPTION CALLS'!L191-'NORMAL OPTION CALLS'!G191)*('NORMAL OPTION CALLS'!M191),('NORMAL OPTION CALLS'!G191-'NORMAL OPTION CALLS'!L191)*('NORMAL OPTION CALLS'!M191))</f>
        <v>12375</v>
      </c>
      <c r="O191" s="9">
        <f>'NORMAL OPTION CALLS'!N191/('NORMAL OPTION CALLS'!M191)/'NORMAL OPTION CALLS'!G191%</f>
        <v>90</v>
      </c>
    </row>
    <row r="192" spans="1:15" ht="15.75">
      <c r="A192" s="61">
        <v>6</v>
      </c>
      <c r="B192" s="5">
        <v>43005</v>
      </c>
      <c r="C192" s="6">
        <v>250</v>
      </c>
      <c r="D192" s="6" t="s">
        <v>21</v>
      </c>
      <c r="E192" s="6" t="s">
        <v>22</v>
      </c>
      <c r="F192" s="6" t="s">
        <v>49</v>
      </c>
      <c r="G192" s="7">
        <v>1.5</v>
      </c>
      <c r="H192" s="7">
        <v>0.1</v>
      </c>
      <c r="I192" s="7">
        <v>3</v>
      </c>
      <c r="J192" s="7">
        <v>4.5</v>
      </c>
      <c r="K192" s="7">
        <v>6</v>
      </c>
      <c r="L192" s="7">
        <v>0.1</v>
      </c>
      <c r="M192" s="6">
        <v>3000</v>
      </c>
      <c r="N192" s="8">
        <f>IF('NORMAL OPTION CALLS'!E192="BUY",('NORMAL OPTION CALLS'!L192-'NORMAL OPTION CALLS'!G192)*('NORMAL OPTION CALLS'!M192),('NORMAL OPTION CALLS'!G192-'NORMAL OPTION CALLS'!L192)*('NORMAL OPTION CALLS'!M192))</f>
        <v>-4200</v>
      </c>
      <c r="O192" s="9">
        <f>'NORMAL OPTION CALLS'!N192/('NORMAL OPTION CALLS'!M192)/'NORMAL OPTION CALLS'!G192%</f>
        <v>-93.333333333333329</v>
      </c>
    </row>
    <row r="193" spans="1:15" ht="15.75">
      <c r="A193" s="61">
        <v>7</v>
      </c>
      <c r="B193" s="5">
        <v>43005</v>
      </c>
      <c r="C193" s="6">
        <v>350</v>
      </c>
      <c r="D193" s="6" t="s">
        <v>21</v>
      </c>
      <c r="E193" s="6" t="s">
        <v>22</v>
      </c>
      <c r="F193" s="6" t="s">
        <v>207</v>
      </c>
      <c r="G193" s="7">
        <v>6.5</v>
      </c>
      <c r="H193" s="7">
        <v>3.5</v>
      </c>
      <c r="I193" s="7">
        <v>8</v>
      </c>
      <c r="J193" s="7">
        <v>9.5</v>
      </c>
      <c r="K193" s="7">
        <v>11</v>
      </c>
      <c r="L193" s="7">
        <v>8</v>
      </c>
      <c r="M193" s="6">
        <v>2266</v>
      </c>
      <c r="N193" s="8">
        <f>IF('NORMAL OPTION CALLS'!E193="BUY",('NORMAL OPTION CALLS'!L193-'NORMAL OPTION CALLS'!G193)*('NORMAL OPTION CALLS'!M193),('NORMAL OPTION CALLS'!G193-'NORMAL OPTION CALLS'!L193)*('NORMAL OPTION CALLS'!M193))</f>
        <v>3399</v>
      </c>
      <c r="O193" s="9">
        <f>'NORMAL OPTION CALLS'!N193/('NORMAL OPTION CALLS'!M193)/'NORMAL OPTION CALLS'!G193%</f>
        <v>23.076923076923077</v>
      </c>
    </row>
    <row r="194" spans="1:15" ht="15.75">
      <c r="A194" s="61">
        <v>8</v>
      </c>
      <c r="B194" s="5">
        <v>43005</v>
      </c>
      <c r="C194" s="6">
        <v>125</v>
      </c>
      <c r="D194" s="6" t="s">
        <v>47</v>
      </c>
      <c r="E194" s="6" t="s">
        <v>22</v>
      </c>
      <c r="F194" s="6" t="s">
        <v>59</v>
      </c>
      <c r="G194" s="7">
        <v>2.5</v>
      </c>
      <c r="H194" s="7">
        <v>1.5</v>
      </c>
      <c r="I194" s="7">
        <v>3.3</v>
      </c>
      <c r="J194" s="7">
        <v>3.7</v>
      </c>
      <c r="K194" s="7">
        <v>4.3</v>
      </c>
      <c r="L194" s="7">
        <v>4.3</v>
      </c>
      <c r="M194" s="6">
        <v>6000</v>
      </c>
      <c r="N194" s="8">
        <f>IF('NORMAL OPTION CALLS'!E194="BUY",('NORMAL OPTION CALLS'!L194-'NORMAL OPTION CALLS'!G194)*('NORMAL OPTION CALLS'!M194),('NORMAL OPTION CALLS'!G194-'NORMAL OPTION CALLS'!L194)*('NORMAL OPTION CALLS'!M194))</f>
        <v>10799.999999999998</v>
      </c>
      <c r="O194" s="9">
        <f>'NORMAL OPTION CALLS'!N194/('NORMAL OPTION CALLS'!M194)/'NORMAL OPTION CALLS'!G194%</f>
        <v>71.999999999999986</v>
      </c>
    </row>
    <row r="195" spans="1:15" ht="15.75">
      <c r="A195" s="61">
        <v>9</v>
      </c>
      <c r="B195" s="5">
        <v>43005</v>
      </c>
      <c r="C195" s="6">
        <v>1060</v>
      </c>
      <c r="D195" s="6" t="s">
        <v>21</v>
      </c>
      <c r="E195" s="6" t="s">
        <v>22</v>
      </c>
      <c r="F195" s="6" t="s">
        <v>156</v>
      </c>
      <c r="G195" s="7">
        <v>18</v>
      </c>
      <c r="H195" s="7">
        <v>7</v>
      </c>
      <c r="I195" s="7">
        <v>24</v>
      </c>
      <c r="J195" s="7">
        <v>30</v>
      </c>
      <c r="K195" s="7">
        <v>36</v>
      </c>
      <c r="L195" s="7">
        <v>24</v>
      </c>
      <c r="M195" s="6">
        <v>600</v>
      </c>
      <c r="N195" s="8">
        <f>IF('NORMAL OPTION CALLS'!E195="BUY",('NORMAL OPTION CALLS'!L195-'NORMAL OPTION CALLS'!G195)*('NORMAL OPTION CALLS'!M195),('NORMAL OPTION CALLS'!G195-'NORMAL OPTION CALLS'!L195)*('NORMAL OPTION CALLS'!M195))</f>
        <v>3600</v>
      </c>
      <c r="O195" s="9">
        <f>'NORMAL OPTION CALLS'!N195/('NORMAL OPTION CALLS'!M195)/'NORMAL OPTION CALLS'!G195%</f>
        <v>33.333333333333336</v>
      </c>
    </row>
    <row r="196" spans="1:15" ht="15.75">
      <c r="A196" s="61">
        <v>10</v>
      </c>
      <c r="B196" s="5">
        <v>43005</v>
      </c>
      <c r="C196" s="6">
        <v>620</v>
      </c>
      <c r="D196" s="6" t="s">
        <v>47</v>
      </c>
      <c r="E196" s="6" t="s">
        <v>22</v>
      </c>
      <c r="F196" s="6" t="s">
        <v>77</v>
      </c>
      <c r="G196" s="7">
        <v>9</v>
      </c>
      <c r="H196" s="7">
        <v>4</v>
      </c>
      <c r="I196" s="7">
        <v>12</v>
      </c>
      <c r="J196" s="7">
        <v>15</v>
      </c>
      <c r="K196" s="7">
        <v>18</v>
      </c>
      <c r="L196" s="7">
        <v>12</v>
      </c>
      <c r="M196" s="6">
        <v>1100</v>
      </c>
      <c r="N196" s="8">
        <f>IF('NORMAL OPTION CALLS'!E196="BUY",('NORMAL OPTION CALLS'!L196-'NORMAL OPTION CALLS'!G196)*('NORMAL OPTION CALLS'!M196),('NORMAL OPTION CALLS'!G196-'NORMAL OPTION CALLS'!L196)*('NORMAL OPTION CALLS'!M196))</f>
        <v>3300</v>
      </c>
      <c r="O196" s="9">
        <f>'NORMAL OPTION CALLS'!N196/('NORMAL OPTION CALLS'!M196)/'NORMAL OPTION CALLS'!G196%</f>
        <v>33.333333333333336</v>
      </c>
    </row>
    <row r="197" spans="1:15" ht="15.75">
      <c r="A197" s="61">
        <v>11</v>
      </c>
      <c r="B197" s="5">
        <v>43004</v>
      </c>
      <c r="C197" s="6">
        <v>315</v>
      </c>
      <c r="D197" s="6" t="s">
        <v>21</v>
      </c>
      <c r="E197" s="6" t="s">
        <v>22</v>
      </c>
      <c r="F197" s="6" t="s">
        <v>74</v>
      </c>
      <c r="G197" s="7">
        <v>3</v>
      </c>
      <c r="H197" s="7">
        <v>2</v>
      </c>
      <c r="I197" s="7">
        <v>4</v>
      </c>
      <c r="J197" s="7">
        <v>5</v>
      </c>
      <c r="K197" s="7">
        <v>6</v>
      </c>
      <c r="L197" s="7">
        <v>5</v>
      </c>
      <c r="M197" s="6">
        <v>3500</v>
      </c>
      <c r="N197" s="8">
        <f>IF('NORMAL OPTION CALLS'!E197="BUY",('NORMAL OPTION CALLS'!L197-'NORMAL OPTION CALLS'!G197)*('NORMAL OPTION CALLS'!M197),('NORMAL OPTION CALLS'!G197-'NORMAL OPTION CALLS'!L197)*('NORMAL OPTION CALLS'!M197))</f>
        <v>7000</v>
      </c>
      <c r="O197" s="9">
        <f>'NORMAL OPTION CALLS'!N197/('NORMAL OPTION CALLS'!M197)/'NORMAL OPTION CALLS'!G197%</f>
        <v>66.666666666666671</v>
      </c>
    </row>
    <row r="198" spans="1:15" ht="15.75">
      <c r="A198" s="61">
        <v>12</v>
      </c>
      <c r="B198" s="5">
        <v>43004</v>
      </c>
      <c r="C198" s="6">
        <v>740</v>
      </c>
      <c r="D198" s="6" t="s">
        <v>47</v>
      </c>
      <c r="E198" s="6" t="s">
        <v>22</v>
      </c>
      <c r="F198" s="6" t="s">
        <v>188</v>
      </c>
      <c r="G198" s="7">
        <v>12</v>
      </c>
      <c r="H198" s="7">
        <v>6</v>
      </c>
      <c r="I198" s="7">
        <v>15</v>
      </c>
      <c r="J198" s="7">
        <v>18</v>
      </c>
      <c r="K198" s="7">
        <v>21</v>
      </c>
      <c r="L198" s="7">
        <v>15</v>
      </c>
      <c r="M198" s="6">
        <v>1000</v>
      </c>
      <c r="N198" s="8">
        <f>IF('NORMAL OPTION CALLS'!E198="BUY",('NORMAL OPTION CALLS'!L198-'NORMAL OPTION CALLS'!G198)*('NORMAL OPTION CALLS'!M198),('NORMAL OPTION CALLS'!G198-'NORMAL OPTION CALLS'!L198)*('NORMAL OPTION CALLS'!M198))</f>
        <v>3000</v>
      </c>
      <c r="O198" s="9">
        <f>'NORMAL OPTION CALLS'!N198/('NORMAL OPTION CALLS'!M198)/'NORMAL OPTION CALLS'!G198%</f>
        <v>25</v>
      </c>
    </row>
    <row r="199" spans="1:15" ht="15.75">
      <c r="A199" s="61">
        <v>13</v>
      </c>
      <c r="B199" s="5">
        <v>43004</v>
      </c>
      <c r="C199" s="6">
        <v>420</v>
      </c>
      <c r="D199" s="6" t="s">
        <v>47</v>
      </c>
      <c r="E199" s="6" t="s">
        <v>22</v>
      </c>
      <c r="F199" s="6" t="s">
        <v>23</v>
      </c>
      <c r="G199" s="7">
        <v>8</v>
      </c>
      <c r="H199" s="7">
        <v>4</v>
      </c>
      <c r="I199" s="7">
        <v>10</v>
      </c>
      <c r="J199" s="7">
        <v>12</v>
      </c>
      <c r="K199" s="7">
        <v>14</v>
      </c>
      <c r="L199" s="7">
        <v>12</v>
      </c>
      <c r="M199" s="6">
        <v>1575</v>
      </c>
      <c r="N199" s="8">
        <f>IF('NORMAL OPTION CALLS'!E199="BUY",('NORMAL OPTION CALLS'!L199-'NORMAL OPTION CALLS'!G199)*('NORMAL OPTION CALLS'!M199),('NORMAL OPTION CALLS'!G199-'NORMAL OPTION CALLS'!L199)*('NORMAL OPTION CALLS'!M199))</f>
        <v>6300</v>
      </c>
      <c r="O199" s="9">
        <f>'NORMAL OPTION CALLS'!N199/('NORMAL OPTION CALLS'!M199)/'NORMAL OPTION CALLS'!G199%</f>
        <v>50</v>
      </c>
    </row>
    <row r="200" spans="1:15" ht="15.75">
      <c r="A200" s="61">
        <v>14</v>
      </c>
      <c r="B200" s="5">
        <v>43003</v>
      </c>
      <c r="C200" s="6">
        <v>240</v>
      </c>
      <c r="D200" s="6" t="s">
        <v>21</v>
      </c>
      <c r="E200" s="6" t="s">
        <v>22</v>
      </c>
      <c r="F200" s="6" t="s">
        <v>43</v>
      </c>
      <c r="G200" s="7">
        <v>3</v>
      </c>
      <c r="H200" s="7">
        <v>0.1</v>
      </c>
      <c r="I200" s="7">
        <v>4.5</v>
      </c>
      <c r="J200" s="7">
        <v>6</v>
      </c>
      <c r="K200" s="7">
        <v>7.5</v>
      </c>
      <c r="L200" s="7">
        <v>6</v>
      </c>
      <c r="M200" s="6">
        <v>3000</v>
      </c>
      <c r="N200" s="8">
        <f>IF('NORMAL OPTION CALLS'!E200="BUY",('NORMAL OPTION CALLS'!L200-'NORMAL OPTION CALLS'!G200)*('NORMAL OPTION CALLS'!M200),('NORMAL OPTION CALLS'!G200-'NORMAL OPTION CALLS'!L200)*('NORMAL OPTION CALLS'!M200))</f>
        <v>9000</v>
      </c>
      <c r="O200" s="9">
        <f>'NORMAL OPTION CALLS'!N200/('NORMAL OPTION CALLS'!M200)/'NORMAL OPTION CALLS'!G200%</f>
        <v>100</v>
      </c>
    </row>
    <row r="201" spans="1:15" ht="15.75">
      <c r="A201" s="61">
        <v>15</v>
      </c>
      <c r="B201" s="5">
        <v>43003</v>
      </c>
      <c r="C201" s="6">
        <v>125</v>
      </c>
      <c r="D201" s="6" t="s">
        <v>21</v>
      </c>
      <c r="E201" s="6" t="s">
        <v>22</v>
      </c>
      <c r="F201" s="6" t="s">
        <v>59</v>
      </c>
      <c r="G201" s="7">
        <v>4</v>
      </c>
      <c r="H201" s="7">
        <v>3.9</v>
      </c>
      <c r="I201" s="7">
        <v>4.5999999999999996</v>
      </c>
      <c r="J201" s="7">
        <v>5.2</v>
      </c>
      <c r="K201" s="7">
        <v>6</v>
      </c>
      <c r="L201" s="7">
        <v>5.2</v>
      </c>
      <c r="M201" s="6">
        <v>6000</v>
      </c>
      <c r="N201" s="8">
        <f>IF('NORMAL OPTION CALLS'!E201="BUY",('NORMAL OPTION CALLS'!L201-'NORMAL OPTION CALLS'!G201)*('NORMAL OPTION CALLS'!M201),('NORMAL OPTION CALLS'!G201-'NORMAL OPTION CALLS'!L201)*('NORMAL OPTION CALLS'!M201))</f>
        <v>7200.0000000000009</v>
      </c>
      <c r="O201" s="9">
        <f>'NORMAL OPTION CALLS'!N201/('NORMAL OPTION CALLS'!M201)/'NORMAL OPTION CALLS'!G201%</f>
        <v>30.000000000000004</v>
      </c>
    </row>
    <row r="202" spans="1:15" ht="15.75">
      <c r="A202" s="61">
        <v>16</v>
      </c>
      <c r="B202" s="5">
        <v>43003</v>
      </c>
      <c r="C202" s="6">
        <v>115</v>
      </c>
      <c r="D202" s="6" t="s">
        <v>47</v>
      </c>
      <c r="E202" s="6" t="s">
        <v>22</v>
      </c>
      <c r="F202" s="6" t="s">
        <v>53</v>
      </c>
      <c r="G202" s="7">
        <v>4</v>
      </c>
      <c r="H202" s="7">
        <v>3.2</v>
      </c>
      <c r="I202" s="7">
        <v>4.4000000000000004</v>
      </c>
      <c r="J202" s="7">
        <v>4.8</v>
      </c>
      <c r="K202" s="7">
        <v>5.2</v>
      </c>
      <c r="L202" s="7">
        <v>4.4000000000000004</v>
      </c>
      <c r="M202" s="6">
        <v>11000</v>
      </c>
      <c r="N202" s="8">
        <f>IF('NORMAL OPTION CALLS'!E202="BUY",('NORMAL OPTION CALLS'!L202-'NORMAL OPTION CALLS'!G202)*('NORMAL OPTION CALLS'!M202),('NORMAL OPTION CALLS'!G202-'NORMAL OPTION CALLS'!L202)*('NORMAL OPTION CALLS'!M202))</f>
        <v>4400.0000000000036</v>
      </c>
      <c r="O202" s="9">
        <f>'NORMAL OPTION CALLS'!N202/('NORMAL OPTION CALLS'!M202)/'NORMAL OPTION CALLS'!G202%</f>
        <v>10.000000000000009</v>
      </c>
    </row>
    <row r="203" spans="1:15" ht="15.75">
      <c r="A203" s="61">
        <v>17</v>
      </c>
      <c r="B203" s="5">
        <v>42999</v>
      </c>
      <c r="C203" s="6">
        <v>520</v>
      </c>
      <c r="D203" s="6" t="s">
        <v>21</v>
      </c>
      <c r="E203" s="6" t="s">
        <v>22</v>
      </c>
      <c r="F203" s="6" t="s">
        <v>161</v>
      </c>
      <c r="G203" s="7">
        <v>12</v>
      </c>
      <c r="H203" s="7">
        <v>5</v>
      </c>
      <c r="I203" s="7">
        <v>16</v>
      </c>
      <c r="J203" s="7">
        <v>20</v>
      </c>
      <c r="K203" s="7">
        <v>24</v>
      </c>
      <c r="L203" s="7">
        <v>5</v>
      </c>
      <c r="M203" s="6">
        <v>200</v>
      </c>
      <c r="N203" s="8">
        <f>IF('NORMAL OPTION CALLS'!E203="BUY",('NORMAL OPTION CALLS'!L203-'NORMAL OPTION CALLS'!G203)*('NORMAL OPTION CALLS'!M203),('NORMAL OPTION CALLS'!G203-'NORMAL OPTION CALLS'!L203)*('NORMAL OPTION CALLS'!M203))</f>
        <v>-1400</v>
      </c>
      <c r="O203" s="9">
        <f>'NORMAL OPTION CALLS'!N203/('NORMAL OPTION CALLS'!M203)/'NORMAL OPTION CALLS'!G203%</f>
        <v>-58.333333333333336</v>
      </c>
    </row>
    <row r="204" spans="1:15" ht="15.75">
      <c r="A204" s="61">
        <v>18</v>
      </c>
      <c r="B204" s="5">
        <v>42999</v>
      </c>
      <c r="C204" s="6">
        <v>580</v>
      </c>
      <c r="D204" s="6" t="s">
        <v>21</v>
      </c>
      <c r="E204" s="6" t="s">
        <v>22</v>
      </c>
      <c r="F204" s="6" t="s">
        <v>205</v>
      </c>
      <c r="G204" s="7">
        <v>15</v>
      </c>
      <c r="H204" s="7">
        <v>8</v>
      </c>
      <c r="I204" s="7">
        <v>19</v>
      </c>
      <c r="J204" s="7">
        <v>23</v>
      </c>
      <c r="K204" s="7">
        <v>27</v>
      </c>
      <c r="L204" s="7">
        <v>19</v>
      </c>
      <c r="M204" s="6">
        <v>200</v>
      </c>
      <c r="N204" s="8">
        <f>IF('NORMAL OPTION CALLS'!E204="BUY",('NORMAL OPTION CALLS'!L204-'NORMAL OPTION CALLS'!G204)*('NORMAL OPTION CALLS'!M204),('NORMAL OPTION CALLS'!G204-'NORMAL OPTION CALLS'!L204)*('NORMAL OPTION CALLS'!M204))</f>
        <v>800</v>
      </c>
      <c r="O204" s="9">
        <f>'NORMAL OPTION CALLS'!N204/('NORMAL OPTION CALLS'!M204)/'NORMAL OPTION CALLS'!G204%</f>
        <v>26.666666666666668</v>
      </c>
    </row>
    <row r="205" spans="1:15" ht="15.75">
      <c r="A205" s="61">
        <v>19</v>
      </c>
      <c r="B205" s="5">
        <v>42999</v>
      </c>
      <c r="C205" s="6">
        <v>2500</v>
      </c>
      <c r="D205" s="6" t="s">
        <v>21</v>
      </c>
      <c r="E205" s="6" t="s">
        <v>22</v>
      </c>
      <c r="F205" s="6" t="s">
        <v>204</v>
      </c>
      <c r="G205" s="7">
        <v>55</v>
      </c>
      <c r="H205" s="7">
        <v>20</v>
      </c>
      <c r="I205" s="7">
        <v>73</v>
      </c>
      <c r="J205" s="7">
        <v>90</v>
      </c>
      <c r="K205" s="7">
        <v>108</v>
      </c>
      <c r="L205" s="7">
        <v>73</v>
      </c>
      <c r="M205" s="6">
        <v>200</v>
      </c>
      <c r="N205" s="8">
        <f>IF('NORMAL OPTION CALLS'!E205="BUY",('NORMAL OPTION CALLS'!L205-'NORMAL OPTION CALLS'!G205)*('NORMAL OPTION CALLS'!M205),('NORMAL OPTION CALLS'!G205-'NORMAL OPTION CALLS'!L205)*('NORMAL OPTION CALLS'!M205))</f>
        <v>3600</v>
      </c>
      <c r="O205" s="9">
        <f>'NORMAL OPTION CALLS'!N205/('NORMAL OPTION CALLS'!M205)/'NORMAL OPTION CALLS'!G205%</f>
        <v>32.727272727272727</v>
      </c>
    </row>
    <row r="206" spans="1:15" ht="15.75">
      <c r="A206" s="61">
        <v>20</v>
      </c>
      <c r="B206" s="5">
        <v>42999</v>
      </c>
      <c r="C206" s="6">
        <v>130</v>
      </c>
      <c r="D206" s="6" t="s">
        <v>21</v>
      </c>
      <c r="E206" s="6" t="s">
        <v>22</v>
      </c>
      <c r="F206" s="6" t="s">
        <v>59</v>
      </c>
      <c r="G206" s="7">
        <v>2.2999999999999998</v>
      </c>
      <c r="H206" s="7">
        <v>1.3</v>
      </c>
      <c r="I206" s="7">
        <v>2.7</v>
      </c>
      <c r="J206" s="7">
        <v>3.3</v>
      </c>
      <c r="K206" s="7">
        <v>3.7</v>
      </c>
      <c r="L206" s="7">
        <v>1.3</v>
      </c>
      <c r="M206" s="6">
        <v>6000</v>
      </c>
      <c r="N206" s="8">
        <f>IF('NORMAL OPTION CALLS'!E206="BUY",('NORMAL OPTION CALLS'!L206-'NORMAL OPTION CALLS'!G206)*('NORMAL OPTION CALLS'!M206),('NORMAL OPTION CALLS'!G206-'NORMAL OPTION CALLS'!L206)*('NORMAL OPTION CALLS'!M206))</f>
        <v>-5999.9999999999991</v>
      </c>
      <c r="O206" s="9">
        <f>'NORMAL OPTION CALLS'!N206/('NORMAL OPTION CALLS'!M206)/'NORMAL OPTION CALLS'!G206%</f>
        <v>-43.478260869565212</v>
      </c>
    </row>
    <row r="207" spans="1:15" ht="15.75">
      <c r="A207" s="61">
        <v>21</v>
      </c>
      <c r="B207" s="5">
        <v>42999</v>
      </c>
      <c r="C207" s="6">
        <v>2400</v>
      </c>
      <c r="D207" s="6" t="s">
        <v>21</v>
      </c>
      <c r="E207" s="6" t="s">
        <v>22</v>
      </c>
      <c r="F207" s="6" t="s">
        <v>204</v>
      </c>
      <c r="G207" s="7">
        <v>61</v>
      </c>
      <c r="H207" s="7">
        <v>28</v>
      </c>
      <c r="I207" s="7">
        <v>78</v>
      </c>
      <c r="J207" s="7">
        <v>96</v>
      </c>
      <c r="K207" s="7">
        <v>114</v>
      </c>
      <c r="L207" s="7">
        <v>96</v>
      </c>
      <c r="M207" s="6">
        <v>200</v>
      </c>
      <c r="N207" s="8">
        <f>IF('NORMAL OPTION CALLS'!E207="BUY",('NORMAL OPTION CALLS'!L207-'NORMAL OPTION CALLS'!G207)*('NORMAL OPTION CALLS'!M207),('NORMAL OPTION CALLS'!G207-'NORMAL OPTION CALLS'!L207)*('NORMAL OPTION CALLS'!M207))</f>
        <v>7000</v>
      </c>
      <c r="O207" s="9">
        <f>'NORMAL OPTION CALLS'!N207/('NORMAL OPTION CALLS'!M207)/'NORMAL OPTION CALLS'!G207%</f>
        <v>57.377049180327873</v>
      </c>
    </row>
    <row r="208" spans="1:15" ht="15.75">
      <c r="A208" s="61">
        <v>22</v>
      </c>
      <c r="B208" s="5">
        <v>42998</v>
      </c>
      <c r="C208" s="6">
        <v>2350</v>
      </c>
      <c r="D208" s="6" t="s">
        <v>21</v>
      </c>
      <c r="E208" s="6" t="s">
        <v>22</v>
      </c>
      <c r="F208" s="6" t="s">
        <v>204</v>
      </c>
      <c r="G208" s="7">
        <v>48</v>
      </c>
      <c r="H208" s="7">
        <v>15</v>
      </c>
      <c r="I208" s="7">
        <v>68</v>
      </c>
      <c r="J208" s="7">
        <v>88</v>
      </c>
      <c r="K208" s="7">
        <v>100</v>
      </c>
      <c r="L208" s="7">
        <v>100</v>
      </c>
      <c r="M208" s="6">
        <v>200</v>
      </c>
      <c r="N208" s="8">
        <f>IF('NORMAL OPTION CALLS'!E208="BUY",('NORMAL OPTION CALLS'!L208-'NORMAL OPTION CALLS'!G208)*('NORMAL OPTION CALLS'!M208),('NORMAL OPTION CALLS'!G208-'NORMAL OPTION CALLS'!L208)*('NORMAL OPTION CALLS'!M208))</f>
        <v>10400</v>
      </c>
      <c r="O208" s="9">
        <f>'NORMAL OPTION CALLS'!N208/('NORMAL OPTION CALLS'!M208)/'NORMAL OPTION CALLS'!G208%</f>
        <v>108.33333333333334</v>
      </c>
    </row>
    <row r="209" spans="1:15" ht="15.75">
      <c r="A209" s="61">
        <v>23</v>
      </c>
      <c r="B209" s="5">
        <v>42998</v>
      </c>
      <c r="C209" s="6">
        <v>960</v>
      </c>
      <c r="D209" s="6" t="s">
        <v>21</v>
      </c>
      <c r="E209" s="6" t="s">
        <v>22</v>
      </c>
      <c r="F209" s="6" t="s">
        <v>85</v>
      </c>
      <c r="G209" s="7">
        <v>21</v>
      </c>
      <c r="H209" s="7">
        <v>14</v>
      </c>
      <c r="I209" s="7">
        <v>25</v>
      </c>
      <c r="J209" s="7">
        <v>29</v>
      </c>
      <c r="K209" s="7">
        <v>33</v>
      </c>
      <c r="L209" s="7">
        <v>25</v>
      </c>
      <c r="M209" s="6">
        <v>1000</v>
      </c>
      <c r="N209" s="8">
        <f>IF('NORMAL OPTION CALLS'!E209="BUY",('NORMAL OPTION CALLS'!L209-'NORMAL OPTION CALLS'!G209)*('NORMAL OPTION CALLS'!M209),('NORMAL OPTION CALLS'!G209-'NORMAL OPTION CALLS'!L209)*('NORMAL OPTION CALLS'!M209))</f>
        <v>4000</v>
      </c>
      <c r="O209" s="9">
        <f>'NORMAL OPTION CALLS'!N209/('NORMAL OPTION CALLS'!M209)/'NORMAL OPTION CALLS'!G209%</f>
        <v>19.047619047619047</v>
      </c>
    </row>
    <row r="210" spans="1:15" ht="15.75">
      <c r="A210" s="61">
        <v>24</v>
      </c>
      <c r="B210" s="5">
        <v>42998</v>
      </c>
      <c r="C210" s="6">
        <v>700</v>
      </c>
      <c r="D210" s="6" t="s">
        <v>21</v>
      </c>
      <c r="E210" s="6" t="s">
        <v>22</v>
      </c>
      <c r="F210" s="6" t="s">
        <v>99</v>
      </c>
      <c r="G210" s="7">
        <v>6.5</v>
      </c>
      <c r="H210" s="7">
        <v>3</v>
      </c>
      <c r="I210" s="7">
        <v>8.5</v>
      </c>
      <c r="J210" s="7">
        <v>10.5</v>
      </c>
      <c r="K210" s="7">
        <v>12.5</v>
      </c>
      <c r="L210" s="7">
        <v>8.5</v>
      </c>
      <c r="M210" s="6">
        <v>2000</v>
      </c>
      <c r="N210" s="8">
        <f>IF('NORMAL OPTION CALLS'!E210="BUY",('NORMAL OPTION CALLS'!L210-'NORMAL OPTION CALLS'!G210)*('NORMAL OPTION CALLS'!M210),('NORMAL OPTION CALLS'!G210-'NORMAL OPTION CALLS'!L210)*('NORMAL OPTION CALLS'!M210))</f>
        <v>4000</v>
      </c>
      <c r="O210" s="9">
        <f>'NORMAL OPTION CALLS'!N210/('NORMAL OPTION CALLS'!M210)/'NORMAL OPTION CALLS'!G210%</f>
        <v>30.769230769230766</v>
      </c>
    </row>
    <row r="211" spans="1:15" ht="15.75">
      <c r="A211" s="61">
        <v>25</v>
      </c>
      <c r="B211" s="5">
        <v>42997</v>
      </c>
      <c r="C211" s="6">
        <v>135</v>
      </c>
      <c r="D211" s="6" t="s">
        <v>21</v>
      </c>
      <c r="E211" s="6" t="s">
        <v>22</v>
      </c>
      <c r="F211" s="6" t="s">
        <v>59</v>
      </c>
      <c r="G211" s="7">
        <v>2.8</v>
      </c>
      <c r="H211" s="7">
        <v>1.5</v>
      </c>
      <c r="I211" s="7">
        <v>3.5</v>
      </c>
      <c r="J211" s="7">
        <v>4.5</v>
      </c>
      <c r="K211" s="7">
        <v>5</v>
      </c>
      <c r="L211" s="7">
        <v>3.5</v>
      </c>
      <c r="M211" s="6">
        <v>6000</v>
      </c>
      <c r="N211" s="8">
        <f>IF('NORMAL OPTION CALLS'!E211="BUY",('NORMAL OPTION CALLS'!L211-'NORMAL OPTION CALLS'!G211)*('NORMAL OPTION CALLS'!M211),('NORMAL OPTION CALLS'!G211-'NORMAL OPTION CALLS'!L211)*('NORMAL OPTION CALLS'!M211))</f>
        <v>4200.0000000000009</v>
      </c>
      <c r="O211" s="9">
        <f>'NORMAL OPTION CALLS'!N211/('NORMAL OPTION CALLS'!M211)/'NORMAL OPTION CALLS'!G211%</f>
        <v>25.000000000000011</v>
      </c>
    </row>
    <row r="212" spans="1:15" ht="15.75">
      <c r="A212" s="61">
        <v>26</v>
      </c>
      <c r="B212" s="5">
        <v>42997</v>
      </c>
      <c r="C212" s="6">
        <v>420</v>
      </c>
      <c r="D212" s="6" t="s">
        <v>21</v>
      </c>
      <c r="E212" s="6" t="s">
        <v>22</v>
      </c>
      <c r="F212" s="6" t="s">
        <v>75</v>
      </c>
      <c r="G212" s="7">
        <v>11</v>
      </c>
      <c r="H212" s="7">
        <v>6</v>
      </c>
      <c r="I212" s="7">
        <v>14</v>
      </c>
      <c r="J212" s="7">
        <v>17</v>
      </c>
      <c r="K212" s="7">
        <v>20</v>
      </c>
      <c r="L212" s="7">
        <v>6</v>
      </c>
      <c r="M212" s="6">
        <v>1500</v>
      </c>
      <c r="N212" s="8">
        <f>IF('NORMAL OPTION CALLS'!E212="BUY",('NORMAL OPTION CALLS'!L212-'NORMAL OPTION CALLS'!G212)*('NORMAL OPTION CALLS'!M212),('NORMAL OPTION CALLS'!G212-'NORMAL OPTION CALLS'!L212)*('NORMAL OPTION CALLS'!M212))</f>
        <v>-7500</v>
      </c>
      <c r="O212" s="9">
        <f>'NORMAL OPTION CALLS'!N212/('NORMAL OPTION CALLS'!M212)/'NORMAL OPTION CALLS'!G212%</f>
        <v>-45.454545454545453</v>
      </c>
    </row>
    <row r="213" spans="1:15" ht="15.75">
      <c r="A213" s="61">
        <v>27</v>
      </c>
      <c r="B213" s="5">
        <v>42997</v>
      </c>
      <c r="C213" s="6">
        <v>420</v>
      </c>
      <c r="D213" s="6" t="s">
        <v>21</v>
      </c>
      <c r="E213" s="6" t="s">
        <v>22</v>
      </c>
      <c r="F213" s="6" t="s">
        <v>195</v>
      </c>
      <c r="G213" s="7">
        <v>4</v>
      </c>
      <c r="H213" s="7">
        <v>2.5</v>
      </c>
      <c r="I213" s="7">
        <v>4.8</v>
      </c>
      <c r="J213" s="7">
        <v>5.6</v>
      </c>
      <c r="K213" s="7">
        <v>6.4</v>
      </c>
      <c r="L213" s="7">
        <v>4.8</v>
      </c>
      <c r="M213" s="6">
        <v>4500</v>
      </c>
      <c r="N213" s="8">
        <f>IF('NORMAL OPTION CALLS'!E213="BUY",('NORMAL OPTION CALLS'!L213-'NORMAL OPTION CALLS'!G213)*('NORMAL OPTION CALLS'!M213),('NORMAL OPTION CALLS'!G213-'NORMAL OPTION CALLS'!L213)*('NORMAL OPTION CALLS'!M213))</f>
        <v>3599.9999999999991</v>
      </c>
      <c r="O213" s="9">
        <f>'NORMAL OPTION CALLS'!N213/('NORMAL OPTION CALLS'!M213)/'NORMAL OPTION CALLS'!G213%</f>
        <v>19.999999999999996</v>
      </c>
    </row>
    <row r="214" spans="1:15" ht="15.75">
      <c r="A214" s="61">
        <v>28</v>
      </c>
      <c r="B214" s="5">
        <v>42996</v>
      </c>
      <c r="C214" s="6">
        <v>360</v>
      </c>
      <c r="D214" s="6" t="s">
        <v>21</v>
      </c>
      <c r="E214" s="6" t="s">
        <v>22</v>
      </c>
      <c r="F214" s="6" t="s">
        <v>143</v>
      </c>
      <c r="G214" s="7">
        <v>9</v>
      </c>
      <c r="H214" s="7">
        <v>4</v>
      </c>
      <c r="I214" s="7">
        <v>12</v>
      </c>
      <c r="J214" s="7">
        <v>15</v>
      </c>
      <c r="K214" s="7">
        <v>18</v>
      </c>
      <c r="L214" s="7">
        <v>18</v>
      </c>
      <c r="M214" s="6">
        <v>1800</v>
      </c>
      <c r="N214" s="8">
        <f>IF('NORMAL OPTION CALLS'!E214="BUY",('NORMAL OPTION CALLS'!L214-'NORMAL OPTION CALLS'!G214)*('NORMAL OPTION CALLS'!M214),('NORMAL OPTION CALLS'!G214-'NORMAL OPTION CALLS'!L214)*('NORMAL OPTION CALLS'!M214))</f>
        <v>16200</v>
      </c>
      <c r="O214" s="9">
        <f>'NORMAL OPTION CALLS'!N214/('NORMAL OPTION CALLS'!M214)/'NORMAL OPTION CALLS'!G214%</f>
        <v>100</v>
      </c>
    </row>
    <row r="215" spans="1:15" ht="15.75">
      <c r="A215" s="61">
        <v>29</v>
      </c>
      <c r="B215" s="5">
        <v>42996</v>
      </c>
      <c r="C215" s="6" t="s">
        <v>206</v>
      </c>
      <c r="D215" s="6" t="s">
        <v>21</v>
      </c>
      <c r="E215" s="6" t="s">
        <v>22</v>
      </c>
      <c r="F215" s="6" t="s">
        <v>66</v>
      </c>
      <c r="G215" s="7">
        <v>4</v>
      </c>
      <c r="H215" s="7">
        <v>1</v>
      </c>
      <c r="I215" s="7">
        <v>6</v>
      </c>
      <c r="J215" s="7">
        <v>8</v>
      </c>
      <c r="K215" s="7">
        <v>10</v>
      </c>
      <c r="L215" s="7">
        <v>6</v>
      </c>
      <c r="M215" s="6">
        <v>1750</v>
      </c>
      <c r="N215" s="8">
        <f>IF('NORMAL OPTION CALLS'!E215="BUY",('NORMAL OPTION CALLS'!L215-'NORMAL OPTION CALLS'!G215)*('NORMAL OPTION CALLS'!M215),('NORMAL OPTION CALLS'!G215-'NORMAL OPTION CALLS'!L215)*('NORMAL OPTION CALLS'!M215))</f>
        <v>3500</v>
      </c>
      <c r="O215" s="9">
        <f>'NORMAL OPTION CALLS'!N215/('NORMAL OPTION CALLS'!M215)/'NORMAL OPTION CALLS'!G215%</f>
        <v>50</v>
      </c>
    </row>
    <row r="216" spans="1:15" ht="15.75">
      <c r="A216" s="61">
        <v>30</v>
      </c>
      <c r="B216" s="5">
        <v>42996</v>
      </c>
      <c r="C216" s="6">
        <v>120</v>
      </c>
      <c r="D216" s="6" t="s">
        <v>21</v>
      </c>
      <c r="E216" s="6" t="s">
        <v>22</v>
      </c>
      <c r="F216" s="6" t="s">
        <v>53</v>
      </c>
      <c r="G216" s="7">
        <v>1</v>
      </c>
      <c r="H216" s="7">
        <v>0.3</v>
      </c>
      <c r="I216" s="7">
        <v>1.4</v>
      </c>
      <c r="J216" s="7">
        <v>1.8</v>
      </c>
      <c r="K216" s="7">
        <v>2.2000000000000002</v>
      </c>
      <c r="L216" s="7">
        <v>1.4</v>
      </c>
      <c r="M216" s="6">
        <v>11000</v>
      </c>
      <c r="N216" s="8">
        <f>IF('NORMAL OPTION CALLS'!E216="BUY",('NORMAL OPTION CALLS'!L216-'NORMAL OPTION CALLS'!G216)*('NORMAL OPTION CALLS'!M216),('NORMAL OPTION CALLS'!G216-'NORMAL OPTION CALLS'!L216)*('NORMAL OPTION CALLS'!M216))</f>
        <v>4399.9999999999991</v>
      </c>
      <c r="O216" s="9">
        <f>'NORMAL OPTION CALLS'!N216/('NORMAL OPTION CALLS'!M216)/'NORMAL OPTION CALLS'!G216%</f>
        <v>39.999999999999993</v>
      </c>
    </row>
    <row r="217" spans="1:15" ht="15.75">
      <c r="A217" s="61">
        <v>31</v>
      </c>
      <c r="B217" s="5">
        <v>42996</v>
      </c>
      <c r="C217" s="6">
        <v>600</v>
      </c>
      <c r="D217" s="6" t="s">
        <v>21</v>
      </c>
      <c r="E217" s="6" t="s">
        <v>22</v>
      </c>
      <c r="F217" s="6" t="s">
        <v>78</v>
      </c>
      <c r="G217" s="7">
        <v>14</v>
      </c>
      <c r="H217" s="7">
        <v>10</v>
      </c>
      <c r="I217" s="7">
        <v>16.5</v>
      </c>
      <c r="J217" s="7">
        <v>19</v>
      </c>
      <c r="K217" s="7">
        <v>21.5</v>
      </c>
      <c r="L217" s="7">
        <v>19</v>
      </c>
      <c r="M217" s="6">
        <v>1500</v>
      </c>
      <c r="N217" s="8">
        <f>IF('NORMAL OPTION CALLS'!E217="BUY",('NORMAL OPTION CALLS'!L217-'NORMAL OPTION CALLS'!G217)*('NORMAL OPTION CALLS'!M217),('NORMAL OPTION CALLS'!G217-'NORMAL OPTION CALLS'!L217)*('NORMAL OPTION CALLS'!M217))</f>
        <v>7500</v>
      </c>
      <c r="O217" s="9">
        <f>'NORMAL OPTION CALLS'!N217/('NORMAL OPTION CALLS'!M217)/'NORMAL OPTION CALLS'!G217%</f>
        <v>35.714285714285708</v>
      </c>
    </row>
    <row r="218" spans="1:15" ht="15.75">
      <c r="A218" s="61">
        <v>32</v>
      </c>
      <c r="B218" s="5">
        <v>42992</v>
      </c>
      <c r="C218" s="6">
        <v>240</v>
      </c>
      <c r="D218" s="6" t="s">
        <v>47</v>
      </c>
      <c r="E218" s="6" t="s">
        <v>22</v>
      </c>
      <c r="F218" s="6" t="s">
        <v>24</v>
      </c>
      <c r="G218" s="7">
        <v>4.5</v>
      </c>
      <c r="H218" s="7">
        <v>2.5</v>
      </c>
      <c r="I218" s="7">
        <v>5.5</v>
      </c>
      <c r="J218" s="7">
        <v>6.5</v>
      </c>
      <c r="K218" s="7">
        <v>7.5</v>
      </c>
      <c r="L218" s="7">
        <v>2.5</v>
      </c>
      <c r="M218" s="6">
        <v>1200</v>
      </c>
      <c r="N218" s="8">
        <f>IF('NORMAL OPTION CALLS'!E218="BUY",('NORMAL OPTION CALLS'!L218-'NORMAL OPTION CALLS'!G218)*('NORMAL OPTION CALLS'!M218),('NORMAL OPTION CALLS'!G218-'NORMAL OPTION CALLS'!L218)*('NORMAL OPTION CALLS'!M218))</f>
        <v>-2400</v>
      </c>
      <c r="O218" s="9">
        <f>'NORMAL OPTION CALLS'!N218/('NORMAL OPTION CALLS'!M218)/'NORMAL OPTION CALLS'!G218%</f>
        <v>-44.444444444444443</v>
      </c>
    </row>
    <row r="219" spans="1:15" ht="15.75">
      <c r="A219" s="61">
        <v>33</v>
      </c>
      <c r="B219" s="5">
        <v>42992</v>
      </c>
      <c r="C219" s="6">
        <v>840</v>
      </c>
      <c r="D219" s="6" t="s">
        <v>21</v>
      </c>
      <c r="E219" s="6" t="s">
        <v>22</v>
      </c>
      <c r="F219" s="6" t="s">
        <v>54</v>
      </c>
      <c r="G219" s="7">
        <v>16</v>
      </c>
      <c r="H219" s="7">
        <v>11</v>
      </c>
      <c r="I219" s="7">
        <v>19</v>
      </c>
      <c r="J219" s="7">
        <v>22</v>
      </c>
      <c r="K219" s="7">
        <v>25</v>
      </c>
      <c r="L219" s="7">
        <v>19</v>
      </c>
      <c r="M219" s="6">
        <v>1200</v>
      </c>
      <c r="N219" s="8">
        <f>IF('NORMAL OPTION CALLS'!E219="BUY",('NORMAL OPTION CALLS'!L219-'NORMAL OPTION CALLS'!G219)*('NORMAL OPTION CALLS'!M219),('NORMAL OPTION CALLS'!G219-'NORMAL OPTION CALLS'!L219)*('NORMAL OPTION CALLS'!M219))</f>
        <v>3600</v>
      </c>
      <c r="O219" s="9">
        <f>'NORMAL OPTION CALLS'!N219/('NORMAL OPTION CALLS'!M219)/'NORMAL OPTION CALLS'!G219%</f>
        <v>18.75</v>
      </c>
    </row>
    <row r="220" spans="1:15" ht="15.75">
      <c r="A220" s="61">
        <v>34</v>
      </c>
      <c r="B220" s="5">
        <v>42992</v>
      </c>
      <c r="C220" s="6">
        <v>520</v>
      </c>
      <c r="D220" s="6" t="s">
        <v>21</v>
      </c>
      <c r="E220" s="6" t="s">
        <v>22</v>
      </c>
      <c r="F220" s="6" t="s">
        <v>203</v>
      </c>
      <c r="G220" s="7">
        <v>8</v>
      </c>
      <c r="H220" s="7">
        <v>5</v>
      </c>
      <c r="I220" s="7">
        <v>11</v>
      </c>
      <c r="J220" s="7">
        <v>14</v>
      </c>
      <c r="K220" s="7">
        <v>17</v>
      </c>
      <c r="L220" s="7">
        <v>11</v>
      </c>
      <c r="M220" s="6">
        <v>1200</v>
      </c>
      <c r="N220" s="8">
        <f>IF('NORMAL OPTION CALLS'!E220="BUY",('NORMAL OPTION CALLS'!L220-'NORMAL OPTION CALLS'!G220)*('NORMAL OPTION CALLS'!M220),('NORMAL OPTION CALLS'!G220-'NORMAL OPTION CALLS'!L220)*('NORMAL OPTION CALLS'!M220))</f>
        <v>3600</v>
      </c>
      <c r="O220" s="9">
        <f>'NORMAL OPTION CALLS'!N220/('NORMAL OPTION CALLS'!M220)/'NORMAL OPTION CALLS'!G220%</f>
        <v>37.5</v>
      </c>
    </row>
    <row r="221" spans="1:15" ht="15.75">
      <c r="A221" s="61">
        <v>35</v>
      </c>
      <c r="B221" s="5">
        <v>42992</v>
      </c>
      <c r="C221" s="6">
        <v>400</v>
      </c>
      <c r="D221" s="6" t="s">
        <v>21</v>
      </c>
      <c r="E221" s="6" t="s">
        <v>22</v>
      </c>
      <c r="F221" s="6" t="s">
        <v>75</v>
      </c>
      <c r="G221" s="7">
        <v>8</v>
      </c>
      <c r="H221" s="7">
        <v>4</v>
      </c>
      <c r="I221" s="7">
        <v>10.5</v>
      </c>
      <c r="J221" s="7">
        <v>13</v>
      </c>
      <c r="K221" s="7">
        <v>15.5</v>
      </c>
      <c r="L221" s="7">
        <v>10.5</v>
      </c>
      <c r="M221" s="6">
        <v>1500</v>
      </c>
      <c r="N221" s="8">
        <f>IF('NORMAL OPTION CALLS'!E221="BUY",('NORMAL OPTION CALLS'!L221-'NORMAL OPTION CALLS'!G221)*('NORMAL OPTION CALLS'!M221),('NORMAL OPTION CALLS'!G221-'NORMAL OPTION CALLS'!L221)*('NORMAL OPTION CALLS'!M221))</f>
        <v>3750</v>
      </c>
      <c r="O221" s="9">
        <f>'NORMAL OPTION CALLS'!N221/('NORMAL OPTION CALLS'!M221)/'NORMAL OPTION CALLS'!G221%</f>
        <v>31.25</v>
      </c>
    </row>
    <row r="222" spans="1:15" ht="15.75">
      <c r="A222" s="61">
        <v>36</v>
      </c>
      <c r="B222" s="5">
        <v>42992</v>
      </c>
      <c r="C222" s="6">
        <v>200</v>
      </c>
      <c r="D222" s="6" t="s">
        <v>21</v>
      </c>
      <c r="E222" s="6" t="s">
        <v>22</v>
      </c>
      <c r="F222" s="6" t="s">
        <v>193</v>
      </c>
      <c r="G222" s="7">
        <v>4</v>
      </c>
      <c r="H222" s="7">
        <v>2</v>
      </c>
      <c r="I222" s="7">
        <v>5</v>
      </c>
      <c r="J222" s="7">
        <v>6</v>
      </c>
      <c r="K222" s="7">
        <v>7</v>
      </c>
      <c r="L222" s="7">
        <v>5</v>
      </c>
      <c r="M222" s="6">
        <v>3500</v>
      </c>
      <c r="N222" s="8">
        <f>IF('NORMAL OPTION CALLS'!E222="BUY",('NORMAL OPTION CALLS'!L222-'NORMAL OPTION CALLS'!G222)*('NORMAL OPTION CALLS'!M222),('NORMAL OPTION CALLS'!G222-'NORMAL OPTION CALLS'!L222)*('NORMAL OPTION CALLS'!M222))</f>
        <v>3500</v>
      </c>
      <c r="O222" s="9">
        <f>'NORMAL OPTION CALLS'!N222/('NORMAL OPTION CALLS'!M222)/'NORMAL OPTION CALLS'!G222%</f>
        <v>25</v>
      </c>
    </row>
    <row r="223" spans="1:15" ht="15.75">
      <c r="A223" s="61">
        <v>37</v>
      </c>
      <c r="B223" s="5">
        <v>42991</v>
      </c>
      <c r="C223" s="6">
        <v>500</v>
      </c>
      <c r="D223" s="6" t="s">
        <v>21</v>
      </c>
      <c r="E223" s="6" t="s">
        <v>22</v>
      </c>
      <c r="F223" s="6" t="s">
        <v>203</v>
      </c>
      <c r="G223" s="7">
        <v>11</v>
      </c>
      <c r="H223" s="7">
        <v>4</v>
      </c>
      <c r="I223" s="7">
        <v>15</v>
      </c>
      <c r="J223" s="7">
        <v>19</v>
      </c>
      <c r="K223" s="7">
        <v>23</v>
      </c>
      <c r="L223" s="7">
        <v>19</v>
      </c>
      <c r="M223" s="6">
        <v>1200</v>
      </c>
      <c r="N223" s="8">
        <f>IF('NORMAL OPTION CALLS'!E223="BUY",('NORMAL OPTION CALLS'!L223-'NORMAL OPTION CALLS'!G223)*('NORMAL OPTION CALLS'!M223),('NORMAL OPTION CALLS'!G223-'NORMAL OPTION CALLS'!L223)*('NORMAL OPTION CALLS'!M223))</f>
        <v>9600</v>
      </c>
      <c r="O223" s="9">
        <f>'NORMAL OPTION CALLS'!N223/('NORMAL OPTION CALLS'!M223)/'NORMAL OPTION CALLS'!G223%</f>
        <v>72.727272727272734</v>
      </c>
    </row>
    <row r="224" spans="1:15" ht="15.75">
      <c r="A224" s="61">
        <v>38</v>
      </c>
      <c r="B224" s="5">
        <v>42991</v>
      </c>
      <c r="C224" s="6">
        <v>840</v>
      </c>
      <c r="D224" s="6" t="s">
        <v>21</v>
      </c>
      <c r="E224" s="6" t="s">
        <v>22</v>
      </c>
      <c r="F224" s="6" t="s">
        <v>202</v>
      </c>
      <c r="G224" s="7">
        <v>25</v>
      </c>
      <c r="H224" s="7">
        <v>17</v>
      </c>
      <c r="I224" s="7">
        <v>30</v>
      </c>
      <c r="J224" s="7">
        <v>35</v>
      </c>
      <c r="K224" s="7">
        <v>40</v>
      </c>
      <c r="L224" s="7">
        <v>40</v>
      </c>
      <c r="M224" s="6">
        <v>800</v>
      </c>
      <c r="N224" s="8">
        <f>IF('NORMAL OPTION CALLS'!E224="BUY",('NORMAL OPTION CALLS'!L224-'NORMAL OPTION CALLS'!G224)*('NORMAL OPTION CALLS'!M224),('NORMAL OPTION CALLS'!G224-'NORMAL OPTION CALLS'!L224)*('NORMAL OPTION CALLS'!M224))</f>
        <v>12000</v>
      </c>
      <c r="O224" s="9">
        <f>'NORMAL OPTION CALLS'!N224/('NORMAL OPTION CALLS'!M224)/'NORMAL OPTION CALLS'!G224%</f>
        <v>60</v>
      </c>
    </row>
    <row r="225" spans="1:15" ht="15.75">
      <c r="A225" s="61">
        <v>39</v>
      </c>
      <c r="B225" s="5">
        <v>42991</v>
      </c>
      <c r="C225" s="6">
        <v>130</v>
      </c>
      <c r="D225" s="6" t="s">
        <v>21</v>
      </c>
      <c r="E225" s="6" t="s">
        <v>22</v>
      </c>
      <c r="F225" s="6" t="s">
        <v>59</v>
      </c>
      <c r="G225" s="7">
        <v>4</v>
      </c>
      <c r="H225" s="7">
        <v>3</v>
      </c>
      <c r="I225" s="7">
        <v>4.5</v>
      </c>
      <c r="J225" s="7">
        <v>5</v>
      </c>
      <c r="K225" s="7">
        <v>5.5</v>
      </c>
      <c r="L225" s="7">
        <v>4.5</v>
      </c>
      <c r="M225" s="6">
        <v>6000</v>
      </c>
      <c r="N225" s="8">
        <f>IF('NORMAL OPTION CALLS'!E225="BUY",('NORMAL OPTION CALLS'!L225-'NORMAL OPTION CALLS'!G225)*('NORMAL OPTION CALLS'!M225),('NORMAL OPTION CALLS'!G225-'NORMAL OPTION CALLS'!L225)*('NORMAL OPTION CALLS'!M225))</f>
        <v>3000</v>
      </c>
      <c r="O225" s="9">
        <f>'NORMAL OPTION CALLS'!N225/('NORMAL OPTION CALLS'!M225)/'NORMAL OPTION CALLS'!G225%</f>
        <v>12.5</v>
      </c>
    </row>
    <row r="226" spans="1:15" ht="15.75">
      <c r="A226" s="61">
        <v>40</v>
      </c>
      <c r="B226" s="5">
        <v>42991</v>
      </c>
      <c r="C226" s="6">
        <v>150</v>
      </c>
      <c r="D226" s="6" t="s">
        <v>21</v>
      </c>
      <c r="E226" s="6" t="s">
        <v>22</v>
      </c>
      <c r="F226" s="6" t="s">
        <v>180</v>
      </c>
      <c r="G226" s="7">
        <v>4</v>
      </c>
      <c r="H226" s="7">
        <v>2.6</v>
      </c>
      <c r="I226" s="7">
        <v>4.7</v>
      </c>
      <c r="J226" s="7">
        <v>5.5</v>
      </c>
      <c r="K226" s="7">
        <v>6.2</v>
      </c>
      <c r="L226" s="7">
        <v>4.7</v>
      </c>
      <c r="M226" s="6">
        <v>6000</v>
      </c>
      <c r="N226" s="8">
        <f>IF('NORMAL OPTION CALLS'!E226="BUY",('NORMAL OPTION CALLS'!L226-'NORMAL OPTION CALLS'!G226)*('NORMAL OPTION CALLS'!M226),('NORMAL OPTION CALLS'!G226-'NORMAL OPTION CALLS'!L226)*('NORMAL OPTION CALLS'!M226))</f>
        <v>4200.0000000000009</v>
      </c>
      <c r="O226" s="9">
        <f>'NORMAL OPTION CALLS'!N226/('NORMAL OPTION CALLS'!M226)/'NORMAL OPTION CALLS'!G226%</f>
        <v>17.500000000000004</v>
      </c>
    </row>
    <row r="227" spans="1:15" ht="15.75">
      <c r="A227" s="61">
        <v>41</v>
      </c>
      <c r="B227" s="5">
        <v>42990</v>
      </c>
      <c r="C227" s="6">
        <v>1260</v>
      </c>
      <c r="D227" s="6" t="s">
        <v>21</v>
      </c>
      <c r="E227" s="6" t="s">
        <v>22</v>
      </c>
      <c r="F227" s="6" t="s">
        <v>201</v>
      </c>
      <c r="G227" s="7">
        <v>20</v>
      </c>
      <c r="H227" s="7">
        <v>9</v>
      </c>
      <c r="I227" s="7">
        <v>26</v>
      </c>
      <c r="J227" s="7">
        <v>32</v>
      </c>
      <c r="K227" s="7">
        <v>38</v>
      </c>
      <c r="L227" s="7">
        <v>9</v>
      </c>
      <c r="M227" s="6">
        <v>1100</v>
      </c>
      <c r="N227" s="8">
        <f>IF('NORMAL OPTION CALLS'!E227="BUY",('NORMAL OPTION CALLS'!L227-'NORMAL OPTION CALLS'!G227)*('NORMAL OPTION CALLS'!M227),('NORMAL OPTION CALLS'!G227-'NORMAL OPTION CALLS'!L227)*('NORMAL OPTION CALLS'!M227))</f>
        <v>-12100</v>
      </c>
      <c r="O227" s="9">
        <f>'NORMAL OPTION CALLS'!N227/('NORMAL OPTION CALLS'!M227)/'NORMAL OPTION CALLS'!G227%</f>
        <v>-55</v>
      </c>
    </row>
    <row r="228" spans="1:15" ht="15.75">
      <c r="A228" s="61">
        <v>42</v>
      </c>
      <c r="B228" s="5">
        <v>42990</v>
      </c>
      <c r="C228" s="6">
        <v>140</v>
      </c>
      <c r="D228" s="6" t="s">
        <v>21</v>
      </c>
      <c r="E228" s="6" t="s">
        <v>22</v>
      </c>
      <c r="F228" s="6" t="s">
        <v>116</v>
      </c>
      <c r="G228" s="7">
        <v>5</v>
      </c>
      <c r="H228" s="7">
        <v>3</v>
      </c>
      <c r="I228" s="7">
        <v>6</v>
      </c>
      <c r="J228" s="7">
        <v>7</v>
      </c>
      <c r="K228" s="7">
        <v>8</v>
      </c>
      <c r="L228" s="7">
        <v>6</v>
      </c>
      <c r="M228" s="6">
        <v>1100</v>
      </c>
      <c r="N228" s="8">
        <f>IF('NORMAL OPTION CALLS'!E228="BUY",('NORMAL OPTION CALLS'!L228-'NORMAL OPTION CALLS'!G228)*('NORMAL OPTION CALLS'!M228),('NORMAL OPTION CALLS'!G228-'NORMAL OPTION CALLS'!L228)*('NORMAL OPTION CALLS'!M228))</f>
        <v>1100</v>
      </c>
      <c r="O228" s="9">
        <f>'NORMAL OPTION CALLS'!N228/('NORMAL OPTION CALLS'!M228)/'NORMAL OPTION CALLS'!G228%</f>
        <v>20</v>
      </c>
    </row>
    <row r="229" spans="1:15" ht="15.75">
      <c r="A229" s="61">
        <v>43</v>
      </c>
      <c r="B229" s="5">
        <v>42990</v>
      </c>
      <c r="C229" s="6">
        <v>760</v>
      </c>
      <c r="D229" s="6" t="s">
        <v>21</v>
      </c>
      <c r="E229" s="6" t="s">
        <v>22</v>
      </c>
      <c r="F229" s="6" t="s">
        <v>182</v>
      </c>
      <c r="G229" s="7">
        <v>26</v>
      </c>
      <c r="H229" s="7">
        <v>18</v>
      </c>
      <c r="I229" s="7">
        <v>31</v>
      </c>
      <c r="J229" s="7">
        <v>36</v>
      </c>
      <c r="K229" s="7">
        <v>41</v>
      </c>
      <c r="L229" s="7">
        <v>31</v>
      </c>
      <c r="M229" s="6">
        <v>1100</v>
      </c>
      <c r="N229" s="8">
        <f>IF('NORMAL OPTION CALLS'!E229="BUY",('NORMAL OPTION CALLS'!L229-'NORMAL OPTION CALLS'!G229)*('NORMAL OPTION CALLS'!M229),('NORMAL OPTION CALLS'!G229-'NORMAL OPTION CALLS'!L229)*('NORMAL OPTION CALLS'!M229))</f>
        <v>5500</v>
      </c>
      <c r="O229" s="9">
        <f>'NORMAL OPTION CALLS'!N229/('NORMAL OPTION CALLS'!M229)/'NORMAL OPTION CALLS'!G229%</f>
        <v>19.23076923076923</v>
      </c>
    </row>
    <row r="230" spans="1:15" ht="15.75">
      <c r="A230" s="61">
        <v>44</v>
      </c>
      <c r="B230" s="5">
        <v>42990</v>
      </c>
      <c r="C230" s="6">
        <v>760</v>
      </c>
      <c r="D230" s="6" t="s">
        <v>21</v>
      </c>
      <c r="E230" s="6" t="s">
        <v>22</v>
      </c>
      <c r="F230" s="6" t="s">
        <v>155</v>
      </c>
      <c r="G230" s="7">
        <v>30</v>
      </c>
      <c r="H230" s="7">
        <v>20</v>
      </c>
      <c r="I230" s="7">
        <v>35</v>
      </c>
      <c r="J230" s="7">
        <v>40</v>
      </c>
      <c r="K230" s="7">
        <v>45</v>
      </c>
      <c r="L230" s="7">
        <v>45</v>
      </c>
      <c r="M230" s="6">
        <v>800</v>
      </c>
      <c r="N230" s="8">
        <f>IF('NORMAL OPTION CALLS'!E230="BUY",('NORMAL OPTION CALLS'!L230-'NORMAL OPTION CALLS'!G230)*('NORMAL OPTION CALLS'!M230),('NORMAL OPTION CALLS'!G230-'NORMAL OPTION CALLS'!L230)*('NORMAL OPTION CALLS'!M230))</f>
        <v>12000</v>
      </c>
      <c r="O230" s="9">
        <f>'NORMAL OPTION CALLS'!N230/('NORMAL OPTION CALLS'!M230)/'NORMAL OPTION CALLS'!G230%</f>
        <v>50</v>
      </c>
    </row>
    <row r="231" spans="1:15" ht="15.75">
      <c r="A231" s="61">
        <v>45</v>
      </c>
      <c r="B231" s="5">
        <v>42990</v>
      </c>
      <c r="C231" s="6">
        <v>560</v>
      </c>
      <c r="D231" s="6" t="s">
        <v>21</v>
      </c>
      <c r="E231" s="6" t="s">
        <v>22</v>
      </c>
      <c r="F231" s="6" t="s">
        <v>94</v>
      </c>
      <c r="G231" s="7">
        <v>9.5</v>
      </c>
      <c r="H231" s="7">
        <v>5</v>
      </c>
      <c r="I231" s="7">
        <v>12</v>
      </c>
      <c r="J231" s="7">
        <v>14.5</v>
      </c>
      <c r="K231" s="7">
        <v>17</v>
      </c>
      <c r="L231" s="7">
        <v>17</v>
      </c>
      <c r="M231" s="6">
        <v>2000</v>
      </c>
      <c r="N231" s="8">
        <f>IF('NORMAL OPTION CALLS'!E231="BUY",('NORMAL OPTION CALLS'!L231-'NORMAL OPTION CALLS'!G231)*('NORMAL OPTION CALLS'!M231),('NORMAL OPTION CALLS'!G231-'NORMAL OPTION CALLS'!L231)*('NORMAL OPTION CALLS'!M231))</f>
        <v>15000</v>
      </c>
      <c r="O231" s="9">
        <f>'NORMAL OPTION CALLS'!N231/('NORMAL OPTION CALLS'!M231)/'NORMAL OPTION CALLS'!G231%</f>
        <v>78.94736842105263</v>
      </c>
    </row>
    <row r="232" spans="1:15" ht="15.75">
      <c r="A232" s="61">
        <v>46</v>
      </c>
      <c r="B232" s="5">
        <v>42989</v>
      </c>
      <c r="C232" s="6">
        <v>720</v>
      </c>
      <c r="D232" s="6" t="s">
        <v>21</v>
      </c>
      <c r="E232" s="6" t="s">
        <v>22</v>
      </c>
      <c r="F232" s="6" t="s">
        <v>198</v>
      </c>
      <c r="G232" s="7">
        <v>18</v>
      </c>
      <c r="H232" s="7">
        <v>10</v>
      </c>
      <c r="I232" s="7">
        <v>12</v>
      </c>
      <c r="J232" s="7">
        <v>22</v>
      </c>
      <c r="K232" s="7">
        <v>26</v>
      </c>
      <c r="L232" s="7">
        <v>30</v>
      </c>
      <c r="M232" s="6">
        <v>1100</v>
      </c>
      <c r="N232" s="8">
        <f>IF('NORMAL OPTION CALLS'!E232="BUY",('NORMAL OPTION CALLS'!L232-'NORMAL OPTION CALLS'!G232)*('NORMAL OPTION CALLS'!M232),('NORMAL OPTION CALLS'!G232-'NORMAL OPTION CALLS'!L232)*('NORMAL OPTION CALLS'!M232))</f>
        <v>13200</v>
      </c>
      <c r="O232" s="9">
        <f>'NORMAL OPTION CALLS'!N232/('NORMAL OPTION CALLS'!M232)/'NORMAL OPTION CALLS'!G232%</f>
        <v>66.666666666666671</v>
      </c>
    </row>
    <row r="233" spans="1:15" ht="15.75">
      <c r="A233" s="61">
        <v>47</v>
      </c>
      <c r="B233" s="5">
        <v>42989</v>
      </c>
      <c r="C233" s="6">
        <v>960</v>
      </c>
      <c r="D233" s="6" t="s">
        <v>21</v>
      </c>
      <c r="E233" s="6" t="s">
        <v>22</v>
      </c>
      <c r="F233" s="6" t="s">
        <v>197</v>
      </c>
      <c r="G233" s="7">
        <v>43</v>
      </c>
      <c r="H233" s="7">
        <v>40</v>
      </c>
      <c r="I233" s="7">
        <v>47</v>
      </c>
      <c r="J233" s="7">
        <v>51</v>
      </c>
      <c r="K233" s="7">
        <v>55</v>
      </c>
      <c r="L233" s="7">
        <v>47</v>
      </c>
      <c r="M233" s="6">
        <v>1000</v>
      </c>
      <c r="N233" s="8">
        <f>IF('NORMAL OPTION CALLS'!E233="BUY",('NORMAL OPTION CALLS'!L233-'NORMAL OPTION CALLS'!G233)*('NORMAL OPTION CALLS'!M233),('NORMAL OPTION CALLS'!G233-'NORMAL OPTION CALLS'!L233)*('NORMAL OPTION CALLS'!M233))</f>
        <v>4000</v>
      </c>
      <c r="O233" s="9">
        <f>'NORMAL OPTION CALLS'!N233/('NORMAL OPTION CALLS'!M233)/'NORMAL OPTION CALLS'!G233%</f>
        <v>9.3023255813953494</v>
      </c>
    </row>
    <row r="234" spans="1:15" ht="15.75">
      <c r="A234" s="61">
        <v>48</v>
      </c>
      <c r="B234" s="5">
        <v>42989</v>
      </c>
      <c r="C234" s="6">
        <v>840</v>
      </c>
      <c r="D234" s="6" t="s">
        <v>21</v>
      </c>
      <c r="E234" s="6" t="s">
        <v>22</v>
      </c>
      <c r="F234" s="6" t="s">
        <v>188</v>
      </c>
      <c r="G234" s="7">
        <v>23</v>
      </c>
      <c r="H234" s="7">
        <v>18</v>
      </c>
      <c r="I234" s="7">
        <v>26</v>
      </c>
      <c r="J234" s="7">
        <v>30</v>
      </c>
      <c r="K234" s="7">
        <v>33</v>
      </c>
      <c r="L234" s="7">
        <v>26</v>
      </c>
      <c r="M234" s="6">
        <v>1000</v>
      </c>
      <c r="N234" s="8">
        <f>IF('NORMAL OPTION CALLS'!E234="BUY",('NORMAL OPTION CALLS'!L234-'NORMAL OPTION CALLS'!G234)*('NORMAL OPTION CALLS'!M234),('NORMAL OPTION CALLS'!G234-'NORMAL OPTION CALLS'!L234)*('NORMAL OPTION CALLS'!M234))</f>
        <v>3000</v>
      </c>
      <c r="O234" s="9">
        <f>'NORMAL OPTION CALLS'!N234/('NORMAL OPTION CALLS'!M234)/'NORMAL OPTION CALLS'!G234%</f>
        <v>13.043478260869565</v>
      </c>
    </row>
    <row r="235" spans="1:15" ht="15.75">
      <c r="A235" s="61">
        <v>49</v>
      </c>
      <c r="B235" s="5">
        <v>42989</v>
      </c>
      <c r="C235" s="6">
        <v>650</v>
      </c>
      <c r="D235" s="6" t="s">
        <v>21</v>
      </c>
      <c r="E235" s="6" t="s">
        <v>22</v>
      </c>
      <c r="F235" s="6" t="s">
        <v>196</v>
      </c>
      <c r="G235" s="7">
        <v>13</v>
      </c>
      <c r="H235" s="7">
        <v>10</v>
      </c>
      <c r="I235" s="7">
        <v>14.5</v>
      </c>
      <c r="J235" s="7">
        <v>16</v>
      </c>
      <c r="K235" s="7">
        <v>17.5</v>
      </c>
      <c r="L235" s="7">
        <v>17.5</v>
      </c>
      <c r="M235" s="6">
        <v>2000</v>
      </c>
      <c r="N235" s="8">
        <f>IF('NORMAL OPTION CALLS'!E235="BUY",('NORMAL OPTION CALLS'!L235-'NORMAL OPTION CALLS'!G235)*('NORMAL OPTION CALLS'!M235),('NORMAL OPTION CALLS'!G235-'NORMAL OPTION CALLS'!L235)*('NORMAL OPTION CALLS'!M235))</f>
        <v>9000</v>
      </c>
      <c r="O235" s="9">
        <f>'NORMAL OPTION CALLS'!N235/('NORMAL OPTION CALLS'!M235)/'NORMAL OPTION CALLS'!G235%</f>
        <v>34.615384615384613</v>
      </c>
    </row>
    <row r="236" spans="1:15" ht="15.75">
      <c r="A236" s="61">
        <v>50</v>
      </c>
      <c r="B236" s="5">
        <v>42986</v>
      </c>
      <c r="C236" s="6">
        <v>1180</v>
      </c>
      <c r="D236" s="6" t="s">
        <v>21</v>
      </c>
      <c r="E236" s="6" t="s">
        <v>22</v>
      </c>
      <c r="F236" s="6" t="s">
        <v>131</v>
      </c>
      <c r="G236" s="7">
        <v>25</v>
      </c>
      <c r="H236" s="7">
        <v>17</v>
      </c>
      <c r="I236" s="7">
        <v>30</v>
      </c>
      <c r="J236" s="7">
        <v>35</v>
      </c>
      <c r="K236" s="7">
        <v>400</v>
      </c>
      <c r="L236" s="7">
        <v>30</v>
      </c>
      <c r="M236" s="6">
        <v>750</v>
      </c>
      <c r="N236" s="8">
        <f>IF('NORMAL OPTION CALLS'!E236="BUY",('NORMAL OPTION CALLS'!L236-'NORMAL OPTION CALLS'!G236)*('NORMAL OPTION CALLS'!M236),('NORMAL OPTION CALLS'!G236-'NORMAL OPTION CALLS'!L236)*('NORMAL OPTION CALLS'!M236))</f>
        <v>3750</v>
      </c>
      <c r="O236" s="9">
        <f>'NORMAL OPTION CALLS'!N236/('NORMAL OPTION CALLS'!M236)/'NORMAL OPTION CALLS'!G236%</f>
        <v>20</v>
      </c>
    </row>
    <row r="237" spans="1:15" ht="15.75">
      <c r="A237" s="61">
        <v>51</v>
      </c>
      <c r="B237" s="5">
        <v>42986</v>
      </c>
      <c r="C237" s="6">
        <v>1160</v>
      </c>
      <c r="D237" s="6" t="s">
        <v>21</v>
      </c>
      <c r="E237" s="6" t="s">
        <v>22</v>
      </c>
      <c r="F237" s="6" t="s">
        <v>131</v>
      </c>
      <c r="G237" s="7">
        <v>24</v>
      </c>
      <c r="H237" s="7">
        <v>15</v>
      </c>
      <c r="I237" s="7">
        <v>29</v>
      </c>
      <c r="J237" s="7">
        <v>35</v>
      </c>
      <c r="K237" s="7">
        <v>41</v>
      </c>
      <c r="L237" s="7">
        <v>35</v>
      </c>
      <c r="M237" s="6">
        <v>750</v>
      </c>
      <c r="N237" s="8">
        <f>IF('NORMAL OPTION CALLS'!E237="BUY",('NORMAL OPTION CALLS'!L237-'NORMAL OPTION CALLS'!G237)*('NORMAL OPTION CALLS'!M237),('NORMAL OPTION CALLS'!G237-'NORMAL OPTION CALLS'!L237)*('NORMAL OPTION CALLS'!M237))</f>
        <v>8250</v>
      </c>
      <c r="O237" s="9">
        <f>'NORMAL OPTION CALLS'!N237/('NORMAL OPTION CALLS'!M237)/'NORMAL OPTION CALLS'!G237%</f>
        <v>45.833333333333336</v>
      </c>
    </row>
    <row r="238" spans="1:15" ht="15.75">
      <c r="A238" s="61">
        <v>52</v>
      </c>
      <c r="B238" s="5">
        <v>42986</v>
      </c>
      <c r="C238" s="6">
        <v>115</v>
      </c>
      <c r="D238" s="6" t="s">
        <v>21</v>
      </c>
      <c r="E238" s="6" t="s">
        <v>22</v>
      </c>
      <c r="F238" s="6" t="s">
        <v>192</v>
      </c>
      <c r="G238" s="7">
        <v>4</v>
      </c>
      <c r="H238" s="7">
        <v>3</v>
      </c>
      <c r="I238" s="7">
        <v>4.5</v>
      </c>
      <c r="J238" s="7">
        <v>5</v>
      </c>
      <c r="K238" s="7">
        <v>5.5</v>
      </c>
      <c r="L238" s="7">
        <v>5</v>
      </c>
      <c r="M238" s="6">
        <v>7000</v>
      </c>
      <c r="N238" s="8">
        <f>IF('NORMAL OPTION CALLS'!E238="BUY",('NORMAL OPTION CALLS'!L238-'NORMAL OPTION CALLS'!G238)*('NORMAL OPTION CALLS'!M238),('NORMAL OPTION CALLS'!G238-'NORMAL OPTION CALLS'!L238)*('NORMAL OPTION CALLS'!M238))</f>
        <v>7000</v>
      </c>
      <c r="O238" s="9">
        <f>'NORMAL OPTION CALLS'!N238/('NORMAL OPTION CALLS'!M238)/'NORMAL OPTION CALLS'!G238%</f>
        <v>25</v>
      </c>
    </row>
    <row r="239" spans="1:15" ht="15.75">
      <c r="A239" s="61">
        <v>53</v>
      </c>
      <c r="B239" s="5">
        <v>42985</v>
      </c>
      <c r="C239" s="6">
        <v>340</v>
      </c>
      <c r="D239" s="6" t="s">
        <v>21</v>
      </c>
      <c r="E239" s="6" t="s">
        <v>22</v>
      </c>
      <c r="F239" s="6" t="s">
        <v>143</v>
      </c>
      <c r="G239" s="7">
        <v>16</v>
      </c>
      <c r="H239" s="7">
        <v>12</v>
      </c>
      <c r="I239" s="7">
        <v>18</v>
      </c>
      <c r="J239" s="7">
        <v>20</v>
      </c>
      <c r="K239" s="7">
        <v>22</v>
      </c>
      <c r="L239" s="7">
        <v>12</v>
      </c>
      <c r="M239" s="6">
        <v>1800</v>
      </c>
      <c r="N239" s="8">
        <f>IF('NORMAL OPTION CALLS'!E239="BUY",('NORMAL OPTION CALLS'!L239-'NORMAL OPTION CALLS'!G239)*('NORMAL OPTION CALLS'!M239),('NORMAL OPTION CALLS'!G239-'NORMAL OPTION CALLS'!L239)*('NORMAL OPTION CALLS'!M239))</f>
        <v>-7200</v>
      </c>
      <c r="O239" s="9">
        <f>'NORMAL OPTION CALLS'!N239/('NORMAL OPTION CALLS'!M239)/'NORMAL OPTION CALLS'!G239%</f>
        <v>-25</v>
      </c>
    </row>
    <row r="240" spans="1:15" ht="15.75">
      <c r="A240" s="61">
        <v>54</v>
      </c>
      <c r="B240" s="5">
        <v>42985</v>
      </c>
      <c r="C240" s="6">
        <v>1800</v>
      </c>
      <c r="D240" s="6" t="s">
        <v>21</v>
      </c>
      <c r="E240" s="6" t="s">
        <v>22</v>
      </c>
      <c r="F240" s="6" t="s">
        <v>119</v>
      </c>
      <c r="G240" s="7">
        <v>40</v>
      </c>
      <c r="H240" s="7">
        <v>30</v>
      </c>
      <c r="I240" s="7">
        <v>45</v>
      </c>
      <c r="J240" s="7">
        <v>50</v>
      </c>
      <c r="K240" s="7">
        <v>55</v>
      </c>
      <c r="L240" s="7">
        <v>30</v>
      </c>
      <c r="M240" s="6">
        <v>700</v>
      </c>
      <c r="N240" s="8">
        <f>IF('NORMAL OPTION CALLS'!E240="BUY",('NORMAL OPTION CALLS'!L240-'NORMAL OPTION CALLS'!G240)*('NORMAL OPTION CALLS'!M240),('NORMAL OPTION CALLS'!G240-'NORMAL OPTION CALLS'!L240)*('NORMAL OPTION CALLS'!M240))</f>
        <v>-7000</v>
      </c>
      <c r="O240" s="9">
        <f>'NORMAL OPTION CALLS'!N240/('NORMAL OPTION CALLS'!M240)/'NORMAL OPTION CALLS'!G240%</f>
        <v>-25</v>
      </c>
    </row>
    <row r="241" spans="1:15" ht="15.75">
      <c r="A241" s="61">
        <v>55</v>
      </c>
      <c r="B241" s="5">
        <v>42985</v>
      </c>
      <c r="C241" s="6">
        <v>320</v>
      </c>
      <c r="D241" s="6" t="s">
        <v>21</v>
      </c>
      <c r="E241" s="6" t="s">
        <v>22</v>
      </c>
      <c r="F241" s="6" t="s">
        <v>74</v>
      </c>
      <c r="G241" s="7">
        <v>11</v>
      </c>
      <c r="H241" s="7">
        <v>9</v>
      </c>
      <c r="I241" s="7">
        <v>12</v>
      </c>
      <c r="J241" s="7">
        <v>13</v>
      </c>
      <c r="K241" s="7">
        <v>14</v>
      </c>
      <c r="L241" s="7">
        <v>14</v>
      </c>
      <c r="M241" s="6">
        <v>3500</v>
      </c>
      <c r="N241" s="8">
        <f>IF('NORMAL OPTION CALLS'!E241="BUY",('NORMAL OPTION CALLS'!L241-'NORMAL OPTION CALLS'!G241)*('NORMAL OPTION CALLS'!M241),('NORMAL OPTION CALLS'!G241-'NORMAL OPTION CALLS'!L241)*('NORMAL OPTION CALLS'!M241))</f>
        <v>10500</v>
      </c>
      <c r="O241" s="9">
        <f>'NORMAL OPTION CALLS'!N241/('NORMAL OPTION CALLS'!M241)/'NORMAL OPTION CALLS'!G241%</f>
        <v>27.272727272727273</v>
      </c>
    </row>
    <row r="242" spans="1:15" ht="15.75">
      <c r="A242" s="61">
        <v>56</v>
      </c>
      <c r="B242" s="5">
        <v>42984</v>
      </c>
      <c r="C242" s="6">
        <v>860</v>
      </c>
      <c r="D242" s="6" t="s">
        <v>21</v>
      </c>
      <c r="E242" s="6" t="s">
        <v>22</v>
      </c>
      <c r="F242" s="6" t="s">
        <v>188</v>
      </c>
      <c r="G242" s="7">
        <v>30</v>
      </c>
      <c r="H242" s="7">
        <v>24</v>
      </c>
      <c r="I242" s="7">
        <v>34</v>
      </c>
      <c r="J242" s="7">
        <v>38</v>
      </c>
      <c r="K242" s="7">
        <v>42</v>
      </c>
      <c r="L242" s="7">
        <v>24</v>
      </c>
      <c r="M242" s="6">
        <v>1000</v>
      </c>
      <c r="N242" s="8">
        <f>IF('NORMAL OPTION CALLS'!E242="BUY",('NORMAL OPTION CALLS'!L242-'NORMAL OPTION CALLS'!G242)*('NORMAL OPTION CALLS'!M242),('NORMAL OPTION CALLS'!G242-'NORMAL OPTION CALLS'!L242)*('NORMAL OPTION CALLS'!M242))</f>
        <v>-6000</v>
      </c>
      <c r="O242" s="9">
        <f>'NORMAL OPTION CALLS'!N242/('NORMAL OPTION CALLS'!M242)/'NORMAL OPTION CALLS'!G242%</f>
        <v>-20</v>
      </c>
    </row>
    <row r="243" spans="1:15" ht="15.75">
      <c r="A243" s="61">
        <v>57</v>
      </c>
      <c r="B243" s="5">
        <v>42984</v>
      </c>
      <c r="C243" s="6">
        <v>550</v>
      </c>
      <c r="D243" s="6" t="s">
        <v>21</v>
      </c>
      <c r="E243" s="6" t="s">
        <v>22</v>
      </c>
      <c r="F243" s="6" t="s">
        <v>78</v>
      </c>
      <c r="G243" s="7">
        <v>25</v>
      </c>
      <c r="H243" s="7">
        <v>21</v>
      </c>
      <c r="I243" s="7">
        <v>27.5</v>
      </c>
      <c r="J243" s="7">
        <v>30</v>
      </c>
      <c r="K243" s="7">
        <v>32.5</v>
      </c>
      <c r="L243" s="7">
        <v>27.5</v>
      </c>
      <c r="M243" s="6">
        <v>1500</v>
      </c>
      <c r="N243" s="8">
        <f>IF('NORMAL OPTION CALLS'!E243="BUY",('NORMAL OPTION CALLS'!L243-'NORMAL OPTION CALLS'!G243)*('NORMAL OPTION CALLS'!M243),('NORMAL OPTION CALLS'!G243-'NORMAL OPTION CALLS'!L243)*('NORMAL OPTION CALLS'!M243))</f>
        <v>3750</v>
      </c>
      <c r="O243" s="9">
        <f>'NORMAL OPTION CALLS'!N243/('NORMAL OPTION CALLS'!M243)/'NORMAL OPTION CALLS'!G243%</f>
        <v>10</v>
      </c>
    </row>
    <row r="244" spans="1:15" ht="15.75">
      <c r="A244" s="61">
        <v>58</v>
      </c>
      <c r="B244" s="5">
        <v>42984</v>
      </c>
      <c r="C244" s="6">
        <v>205</v>
      </c>
      <c r="D244" s="6" t="s">
        <v>21</v>
      </c>
      <c r="E244" s="6" t="s">
        <v>22</v>
      </c>
      <c r="F244" s="6" t="s">
        <v>195</v>
      </c>
      <c r="G244" s="7">
        <v>8.6999999999999993</v>
      </c>
      <c r="H244" s="7">
        <v>6.8</v>
      </c>
      <c r="I244" s="7">
        <v>9.5</v>
      </c>
      <c r="J244" s="7">
        <v>10.5</v>
      </c>
      <c r="K244" s="7">
        <v>11.5</v>
      </c>
      <c r="L244" s="7">
        <v>9.5</v>
      </c>
      <c r="M244" s="6">
        <v>4500</v>
      </c>
      <c r="N244" s="8">
        <f>IF('NORMAL OPTION CALLS'!E244="BUY",('NORMAL OPTION CALLS'!L244-'NORMAL OPTION CALLS'!G244)*('NORMAL OPTION CALLS'!M244),('NORMAL OPTION CALLS'!G244-'NORMAL OPTION CALLS'!L244)*('NORMAL OPTION CALLS'!M244))</f>
        <v>3600.0000000000032</v>
      </c>
      <c r="O244" s="9">
        <f>'NORMAL OPTION CALLS'!N244/('NORMAL OPTION CALLS'!M244)/'NORMAL OPTION CALLS'!G244%</f>
        <v>9.195402298850583</v>
      </c>
    </row>
    <row r="245" spans="1:15" ht="15.75">
      <c r="A245" s="61">
        <v>59</v>
      </c>
      <c r="B245" s="5">
        <v>42984</v>
      </c>
      <c r="C245" s="6">
        <v>125</v>
      </c>
      <c r="D245" s="6" t="s">
        <v>21</v>
      </c>
      <c r="E245" s="6" t="s">
        <v>22</v>
      </c>
      <c r="F245" s="6" t="s">
        <v>59</v>
      </c>
      <c r="G245" s="7">
        <v>4.5</v>
      </c>
      <c r="H245" s="7">
        <v>3.5</v>
      </c>
      <c r="I245" s="7">
        <v>5</v>
      </c>
      <c r="J245" s="7">
        <v>5.5</v>
      </c>
      <c r="K245" s="7">
        <v>6</v>
      </c>
      <c r="L245" s="7">
        <v>5</v>
      </c>
      <c r="M245" s="6">
        <v>6000</v>
      </c>
      <c r="N245" s="8">
        <f>IF('NORMAL OPTION CALLS'!E245="BUY",('NORMAL OPTION CALLS'!L245-'NORMAL OPTION CALLS'!G245)*('NORMAL OPTION CALLS'!M245),('NORMAL OPTION CALLS'!G245-'NORMAL OPTION CALLS'!L245)*('NORMAL OPTION CALLS'!M245))</f>
        <v>3000</v>
      </c>
      <c r="O245" s="9">
        <f>'NORMAL OPTION CALLS'!N245/('NORMAL OPTION CALLS'!M245)/'NORMAL OPTION CALLS'!G245%</f>
        <v>11.111111111111111</v>
      </c>
    </row>
    <row r="246" spans="1:15" ht="15.75">
      <c r="A246" s="61">
        <v>60</v>
      </c>
      <c r="B246" s="5">
        <v>42983</v>
      </c>
      <c r="C246" s="6">
        <v>640</v>
      </c>
      <c r="D246" s="6" t="s">
        <v>21</v>
      </c>
      <c r="E246" s="6" t="s">
        <v>22</v>
      </c>
      <c r="F246" s="6" t="s">
        <v>169</v>
      </c>
      <c r="G246" s="7">
        <v>21</v>
      </c>
      <c r="H246" s="7">
        <v>17</v>
      </c>
      <c r="I246" s="7">
        <v>23.5</v>
      </c>
      <c r="J246" s="7">
        <v>26</v>
      </c>
      <c r="K246" s="7">
        <v>28.5</v>
      </c>
      <c r="L246" s="7">
        <v>28.5</v>
      </c>
      <c r="M246" s="6">
        <v>1500</v>
      </c>
      <c r="N246" s="8">
        <f>IF('NORMAL OPTION CALLS'!E246="BUY",('NORMAL OPTION CALLS'!L246-'NORMAL OPTION CALLS'!G246)*('NORMAL OPTION CALLS'!M246),('NORMAL OPTION CALLS'!G246-'NORMAL OPTION CALLS'!L246)*('NORMAL OPTION CALLS'!M246))</f>
        <v>11250</v>
      </c>
      <c r="O246" s="9">
        <f>'NORMAL OPTION CALLS'!N246/('NORMAL OPTION CALLS'!M246)/'NORMAL OPTION CALLS'!G246%</f>
        <v>35.714285714285715</v>
      </c>
    </row>
    <row r="247" spans="1:15" ht="15.75">
      <c r="A247" s="61">
        <v>61</v>
      </c>
      <c r="B247" s="5">
        <v>42983</v>
      </c>
      <c r="C247" s="6">
        <v>650</v>
      </c>
      <c r="D247" s="6" t="s">
        <v>21</v>
      </c>
      <c r="E247" s="6" t="s">
        <v>22</v>
      </c>
      <c r="F247" s="6" t="s">
        <v>99</v>
      </c>
      <c r="G247" s="7">
        <v>20</v>
      </c>
      <c r="H247" s="7">
        <v>17</v>
      </c>
      <c r="I247" s="7">
        <v>22.5</v>
      </c>
      <c r="J247" s="7">
        <v>25</v>
      </c>
      <c r="K247" s="7">
        <v>27.5</v>
      </c>
      <c r="L247" s="7">
        <v>17</v>
      </c>
      <c r="M247" s="6">
        <v>2000</v>
      </c>
      <c r="N247" s="8">
        <f>IF('NORMAL OPTION CALLS'!E247="BUY",('NORMAL OPTION CALLS'!L247-'NORMAL OPTION CALLS'!G247)*('NORMAL OPTION CALLS'!M247),('NORMAL OPTION CALLS'!G247-'NORMAL OPTION CALLS'!L247)*('NORMAL OPTION CALLS'!M247))</f>
        <v>-6000</v>
      </c>
      <c r="O247" s="9">
        <f>'NORMAL OPTION CALLS'!N247/('NORMAL OPTION CALLS'!M247)/'NORMAL OPTION CALLS'!G247%</f>
        <v>-15</v>
      </c>
    </row>
    <row r="248" spans="1:15" ht="15.75">
      <c r="A248" s="61">
        <v>62</v>
      </c>
      <c r="B248" s="5">
        <v>42982</v>
      </c>
      <c r="C248" s="6">
        <v>1060</v>
      </c>
      <c r="D248" s="6" t="s">
        <v>21</v>
      </c>
      <c r="E248" s="6" t="s">
        <v>22</v>
      </c>
      <c r="F248" s="6" t="s">
        <v>156</v>
      </c>
      <c r="G248" s="7">
        <v>45</v>
      </c>
      <c r="H248" s="7">
        <v>34</v>
      </c>
      <c r="I248" s="7">
        <v>51</v>
      </c>
      <c r="J248" s="7">
        <v>57</v>
      </c>
      <c r="K248" s="7">
        <v>63</v>
      </c>
      <c r="L248" s="7">
        <v>51</v>
      </c>
      <c r="M248" s="6">
        <v>600</v>
      </c>
      <c r="N248" s="8">
        <f>IF('NORMAL OPTION CALLS'!E248="BUY",('NORMAL OPTION CALLS'!L248-'NORMAL OPTION CALLS'!G248)*('NORMAL OPTION CALLS'!M248),('NORMAL OPTION CALLS'!G248-'NORMAL OPTION CALLS'!L248)*('NORMAL OPTION CALLS'!M248))</f>
        <v>3600</v>
      </c>
      <c r="O248" s="9">
        <f>'NORMAL OPTION CALLS'!N248/('NORMAL OPTION CALLS'!M248)/'NORMAL OPTION CALLS'!G248%</f>
        <v>13.333333333333332</v>
      </c>
    </row>
    <row r="249" spans="1:15" ht="15.75">
      <c r="A249" s="61">
        <v>63</v>
      </c>
      <c r="B249" s="5">
        <v>42982</v>
      </c>
      <c r="C249" s="6">
        <v>160</v>
      </c>
      <c r="D249" s="6" t="s">
        <v>47</v>
      </c>
      <c r="E249" s="6" t="s">
        <v>22</v>
      </c>
      <c r="F249" s="6" t="s">
        <v>64</v>
      </c>
      <c r="G249" s="7">
        <v>3.5</v>
      </c>
      <c r="H249" s="7">
        <v>2.5</v>
      </c>
      <c r="I249" s="7">
        <v>4</v>
      </c>
      <c r="J249" s="7">
        <v>4.5</v>
      </c>
      <c r="K249" s="7">
        <v>5</v>
      </c>
      <c r="L249" s="7">
        <v>5</v>
      </c>
      <c r="M249" s="6">
        <v>6000</v>
      </c>
      <c r="N249" s="8">
        <f>IF('NORMAL OPTION CALLS'!E249="BUY",('NORMAL OPTION CALLS'!L249-'NORMAL OPTION CALLS'!G249)*('NORMAL OPTION CALLS'!M249),('NORMAL OPTION CALLS'!G249-'NORMAL OPTION CALLS'!L249)*('NORMAL OPTION CALLS'!M249))</f>
        <v>9000</v>
      </c>
      <c r="O249" s="9">
        <f>'NORMAL OPTION CALLS'!N249/('NORMAL OPTION CALLS'!M249)/'NORMAL OPTION CALLS'!G249%</f>
        <v>42.857142857142854</v>
      </c>
    </row>
    <row r="250" spans="1:15" ht="15.75">
      <c r="A250" s="61">
        <v>64</v>
      </c>
      <c r="B250" s="5">
        <v>42979</v>
      </c>
      <c r="C250" s="6">
        <v>510</v>
      </c>
      <c r="D250" s="6" t="s">
        <v>21</v>
      </c>
      <c r="E250" s="6" t="s">
        <v>22</v>
      </c>
      <c r="F250" s="6" t="s">
        <v>78</v>
      </c>
      <c r="G250" s="7">
        <v>20</v>
      </c>
      <c r="H250" s="7">
        <v>15</v>
      </c>
      <c r="I250" s="7">
        <v>23</v>
      </c>
      <c r="J250" s="7">
        <v>26</v>
      </c>
      <c r="K250" s="7">
        <v>29</v>
      </c>
      <c r="L250" s="7">
        <v>23</v>
      </c>
      <c r="M250" s="6">
        <v>1500</v>
      </c>
      <c r="N250" s="8">
        <f>IF('NORMAL OPTION CALLS'!E250="BUY",('NORMAL OPTION CALLS'!L250-'NORMAL OPTION CALLS'!G250)*('NORMAL OPTION CALLS'!M250),('NORMAL OPTION CALLS'!G250-'NORMAL OPTION CALLS'!L250)*('NORMAL OPTION CALLS'!M250))</f>
        <v>4500</v>
      </c>
      <c r="O250" s="9">
        <f>'NORMAL OPTION CALLS'!N250/('NORMAL OPTION CALLS'!M250)/'NORMAL OPTION CALLS'!G250%</f>
        <v>15</v>
      </c>
    </row>
    <row r="251" spans="1:15" ht="15.75">
      <c r="A251" s="61">
        <v>65</v>
      </c>
      <c r="B251" s="5">
        <v>42979</v>
      </c>
      <c r="C251" s="6">
        <v>110</v>
      </c>
      <c r="D251" s="6" t="s">
        <v>21</v>
      </c>
      <c r="E251" s="6" t="s">
        <v>22</v>
      </c>
      <c r="F251" s="6" t="s">
        <v>192</v>
      </c>
      <c r="G251" s="7">
        <v>3.5</v>
      </c>
      <c r="H251" s="7">
        <v>2.5</v>
      </c>
      <c r="I251" s="7">
        <v>4</v>
      </c>
      <c r="J251" s="7">
        <v>4.5</v>
      </c>
      <c r="K251" s="7">
        <v>5</v>
      </c>
      <c r="L251" s="7">
        <v>5</v>
      </c>
      <c r="M251" s="6">
        <v>7000</v>
      </c>
      <c r="N251" s="8">
        <f>IF('NORMAL OPTION CALLS'!E251="BUY",('NORMAL OPTION CALLS'!L251-'NORMAL OPTION CALLS'!G251)*('NORMAL OPTION CALLS'!M251),('NORMAL OPTION CALLS'!G251-'NORMAL OPTION CALLS'!L251)*('NORMAL OPTION CALLS'!M251))</f>
        <v>10500</v>
      </c>
      <c r="O251" s="9">
        <f>'NORMAL OPTION CALLS'!N251/('NORMAL OPTION CALLS'!M251)/'NORMAL OPTION CALLS'!G251%</f>
        <v>42.857142857142854</v>
      </c>
    </row>
    <row r="252" spans="1:15" ht="15.75">
      <c r="A252" s="61">
        <v>66</v>
      </c>
      <c r="B252" s="5">
        <v>42979</v>
      </c>
      <c r="C252" s="6">
        <v>650</v>
      </c>
      <c r="D252" s="6" t="s">
        <v>21</v>
      </c>
      <c r="E252" s="6" t="s">
        <v>22</v>
      </c>
      <c r="F252" s="6" t="s">
        <v>99</v>
      </c>
      <c r="G252" s="7">
        <v>16.5</v>
      </c>
      <c r="H252" s="7">
        <v>13.5</v>
      </c>
      <c r="I252" s="7">
        <v>18</v>
      </c>
      <c r="J252" s="7">
        <v>19.5</v>
      </c>
      <c r="K252" s="7">
        <v>21</v>
      </c>
      <c r="L252" s="7">
        <v>21</v>
      </c>
      <c r="M252" s="6">
        <v>2000</v>
      </c>
      <c r="N252" s="8">
        <f>IF('NORMAL OPTION CALLS'!E252="BUY",('NORMAL OPTION CALLS'!L252-'NORMAL OPTION CALLS'!G252)*('NORMAL OPTION CALLS'!M252),('NORMAL OPTION CALLS'!G252-'NORMAL OPTION CALLS'!L252)*('NORMAL OPTION CALLS'!M252))</f>
        <v>9000</v>
      </c>
      <c r="O252" s="9">
        <f>'NORMAL OPTION CALLS'!N252/('NORMAL OPTION CALLS'!M252)/'NORMAL OPTION CALLS'!G252%</f>
        <v>27.27272727272727</v>
      </c>
    </row>
    <row r="253" spans="1:15" ht="16.5" thickBot="1">
      <c r="A253" s="4"/>
      <c r="B253" s="11"/>
      <c r="C253" s="11"/>
      <c r="D253" s="12"/>
      <c r="E253" s="12"/>
      <c r="F253" s="12"/>
      <c r="G253" s="13"/>
      <c r="H253" s="14"/>
      <c r="I253" s="15" t="s">
        <v>27</v>
      </c>
      <c r="J253" s="15"/>
      <c r="K253" s="16"/>
      <c r="L253" s="16"/>
      <c r="M253" s="17"/>
      <c r="N253" s="17"/>
      <c r="O253" s="17"/>
    </row>
    <row r="254" spans="1:15" ht="15.75">
      <c r="A254" s="18"/>
      <c r="B254" s="11"/>
      <c r="C254" s="11"/>
      <c r="D254" s="65" t="s">
        <v>28</v>
      </c>
      <c r="E254" s="65"/>
      <c r="F254" s="20">
        <v>66</v>
      </c>
      <c r="G254" s="21">
        <f>'NORMAL OPTION CALLS'!G255+'NORMAL OPTION CALLS'!G256+'NORMAL OPTION CALLS'!G257+'NORMAL OPTION CALLS'!G258+'NORMAL OPTION CALLS'!G259+'NORMAL OPTION CALLS'!G260</f>
        <v>100</v>
      </c>
      <c r="H254" s="12">
        <v>66</v>
      </c>
      <c r="I254" s="22">
        <f>'NORMAL OPTION CALLS'!H255/'NORMAL OPTION CALLS'!H254%</f>
        <v>84.848484848484844</v>
      </c>
      <c r="J254" s="22"/>
      <c r="K254" s="22"/>
      <c r="L254" s="23"/>
      <c r="M254" s="17"/>
    </row>
    <row r="255" spans="1:15" ht="15.75">
      <c r="A255" s="18"/>
      <c r="B255" s="11"/>
      <c r="C255" s="11"/>
      <c r="D255" s="66" t="s">
        <v>29</v>
      </c>
      <c r="E255" s="66"/>
      <c r="F255" s="25">
        <v>56</v>
      </c>
      <c r="G255" s="26">
        <f>('NORMAL OPTION CALLS'!F255/'NORMAL OPTION CALLS'!F254)*100</f>
        <v>84.848484848484844</v>
      </c>
      <c r="H255" s="12">
        <v>56</v>
      </c>
      <c r="I255" s="16"/>
      <c r="J255" s="16"/>
      <c r="K255" s="12"/>
      <c r="L255" s="16"/>
      <c r="N255" s="12" t="s">
        <v>30</v>
      </c>
      <c r="O255" s="12"/>
    </row>
    <row r="256" spans="1:15" ht="15.75">
      <c r="A256" s="27"/>
      <c r="B256" s="11"/>
      <c r="C256" s="11"/>
      <c r="D256" s="66" t="s">
        <v>31</v>
      </c>
      <c r="E256" s="66"/>
      <c r="F256" s="25">
        <v>0</v>
      </c>
      <c r="G256" s="26">
        <f>('NORMAL OPTION CALLS'!F256/'NORMAL OPTION CALLS'!F254)*100</f>
        <v>0</v>
      </c>
      <c r="H256" s="28"/>
      <c r="I256" s="12"/>
      <c r="J256" s="12"/>
      <c r="K256" s="12"/>
      <c r="L256" s="16"/>
      <c r="M256" s="17"/>
      <c r="N256" s="18"/>
      <c r="O256" s="18"/>
    </row>
    <row r="257" spans="1:15" ht="15.75">
      <c r="A257" s="27"/>
      <c r="B257" s="11"/>
      <c r="C257" s="11"/>
      <c r="D257" s="66" t="s">
        <v>32</v>
      </c>
      <c r="E257" s="66"/>
      <c r="F257" s="25">
        <v>0</v>
      </c>
      <c r="G257" s="26">
        <f>('NORMAL OPTION CALLS'!F257/'NORMAL OPTION CALLS'!F254)*100</f>
        <v>0</v>
      </c>
      <c r="H257" s="28"/>
      <c r="I257" s="12"/>
      <c r="J257" s="12"/>
      <c r="K257" s="12"/>
      <c r="L257" s="16"/>
      <c r="M257" s="17"/>
      <c r="N257" s="17"/>
      <c r="O257" s="17"/>
    </row>
    <row r="258" spans="1:15" ht="15.75">
      <c r="A258" s="27"/>
      <c r="B258" s="11"/>
      <c r="C258" s="11"/>
      <c r="D258" s="66" t="s">
        <v>33</v>
      </c>
      <c r="E258" s="66"/>
      <c r="F258" s="25">
        <v>10</v>
      </c>
      <c r="G258" s="26">
        <f>('NORMAL OPTION CALLS'!F258/'NORMAL OPTION CALLS'!F254)*100</f>
        <v>15.151515151515152</v>
      </c>
      <c r="H258" s="28"/>
      <c r="I258" s="12" t="s">
        <v>34</v>
      </c>
      <c r="J258" s="12"/>
      <c r="K258" s="16"/>
      <c r="L258" s="16"/>
      <c r="M258" s="17"/>
      <c r="N258" s="17"/>
      <c r="O258" s="17"/>
    </row>
    <row r="259" spans="1:15" ht="15.75">
      <c r="A259" s="27"/>
      <c r="B259" s="11"/>
      <c r="C259" s="11"/>
      <c r="D259" s="66" t="s">
        <v>35</v>
      </c>
      <c r="E259" s="66"/>
      <c r="F259" s="25">
        <v>0</v>
      </c>
      <c r="G259" s="26">
        <f>('NORMAL OPTION CALLS'!F259/'NORMAL OPTION CALLS'!F254)*100</f>
        <v>0</v>
      </c>
      <c r="H259" s="28"/>
      <c r="I259" s="12"/>
      <c r="J259" s="12"/>
      <c r="K259" s="16"/>
      <c r="L259" s="16"/>
      <c r="M259" s="17"/>
      <c r="N259" s="17"/>
      <c r="O259" s="17"/>
    </row>
    <row r="260" spans="1:15" ht="16.5" thickBot="1">
      <c r="A260" s="27"/>
      <c r="B260" s="11"/>
      <c r="C260" s="11"/>
      <c r="D260" s="67" t="s">
        <v>36</v>
      </c>
      <c r="E260" s="67"/>
      <c r="F260" s="30"/>
      <c r="G260" s="31">
        <f>('NORMAL OPTION CALLS'!F260/'NORMAL OPTION CALLS'!F254)*100</f>
        <v>0</v>
      </c>
      <c r="H260" s="28"/>
      <c r="I260" s="12"/>
      <c r="J260" s="12"/>
      <c r="K260" s="23"/>
      <c r="L260" s="23"/>
      <c r="N260" s="17"/>
      <c r="O260" s="17"/>
    </row>
    <row r="261" spans="1:15" ht="15.75">
      <c r="A261" s="35" t="s">
        <v>37</v>
      </c>
      <c r="B261" s="32"/>
      <c r="C261" s="32"/>
      <c r="D261" s="36"/>
      <c r="E261" s="36"/>
      <c r="F261" s="37"/>
      <c r="G261" s="37"/>
      <c r="H261" s="38"/>
      <c r="I261" s="39"/>
      <c r="J261" s="39"/>
      <c r="K261" s="39"/>
      <c r="L261" s="37"/>
      <c r="M261" s="17"/>
      <c r="N261" s="33"/>
      <c r="O261" s="33"/>
    </row>
    <row r="262" spans="1:15" ht="15.75">
      <c r="A262" s="40" t="s">
        <v>38</v>
      </c>
      <c r="B262" s="32"/>
      <c r="C262" s="32"/>
      <c r="D262" s="41"/>
      <c r="E262" s="42"/>
      <c r="F262" s="36"/>
      <c r="G262" s="39"/>
      <c r="H262" s="38"/>
      <c r="I262" s="39"/>
      <c r="J262" s="39"/>
      <c r="K262" s="39"/>
      <c r="L262" s="37"/>
      <c r="M262" s="17"/>
      <c r="N262" s="18"/>
      <c r="O262" s="18"/>
    </row>
    <row r="263" spans="1:15" ht="15.75">
      <c r="A263" s="40" t="s">
        <v>39</v>
      </c>
      <c r="B263" s="32"/>
      <c r="C263" s="32"/>
      <c r="D263" s="36"/>
      <c r="E263" s="42"/>
      <c r="F263" s="36"/>
      <c r="G263" s="39"/>
      <c r="H263" s="38"/>
      <c r="I263" s="43"/>
      <c r="J263" s="43"/>
      <c r="K263" s="43"/>
      <c r="L263" s="37"/>
      <c r="M263" s="17"/>
      <c r="N263" s="17"/>
      <c r="O263" s="17"/>
    </row>
    <row r="264" spans="1:15" ht="15.75">
      <c r="A264" s="40" t="s">
        <v>40</v>
      </c>
      <c r="B264" s="41"/>
      <c r="C264" s="32"/>
      <c r="D264" s="36"/>
      <c r="E264" s="42"/>
      <c r="F264" s="36"/>
      <c r="G264" s="39"/>
      <c r="H264" s="44"/>
      <c r="I264" s="43"/>
      <c r="J264" s="43"/>
      <c r="K264" s="43"/>
      <c r="L264" s="37"/>
      <c r="M264" s="17"/>
      <c r="N264" s="17"/>
      <c r="O264" s="17"/>
    </row>
    <row r="265" spans="1:15" ht="15.75">
      <c r="A265" s="40" t="s">
        <v>41</v>
      </c>
      <c r="B265" s="27"/>
      <c r="C265" s="41"/>
      <c r="D265" s="36"/>
      <c r="E265" s="45"/>
      <c r="F265" s="39"/>
      <c r="G265" s="39"/>
      <c r="H265" s="44"/>
      <c r="I265" s="43"/>
      <c r="J265" s="43"/>
      <c r="K265" s="43"/>
      <c r="L265" s="39"/>
      <c r="M265" s="17"/>
      <c r="N265" s="17"/>
      <c r="O265" s="17"/>
    </row>
    <row r="266" spans="1:15" s="1" customFormat="1" ht="15" customHeight="1"/>
    <row r="267" spans="1:15" ht="15" customHeight="1">
      <c r="A267" s="68" t="s">
        <v>0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1:15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1:15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1:15" ht="15.75">
      <c r="A270" s="69" t="s">
        <v>1</v>
      </c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</row>
    <row r="271" spans="1:15" s="2" customFormat="1" ht="15.75">
      <c r="A271" s="69" t="s">
        <v>2</v>
      </c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</row>
    <row r="272" spans="1:15" s="3" customFormat="1" ht="15.75">
      <c r="A272" s="70" t="s">
        <v>3</v>
      </c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</row>
    <row r="273" spans="1:15" ht="15.75">
      <c r="A273" s="71" t="s">
        <v>4</v>
      </c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</row>
    <row r="274" spans="1:15" ht="15.75">
      <c r="A274" s="72" t="s">
        <v>5</v>
      </c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</row>
    <row r="275" spans="1:15" ht="16.5" customHeight="1">
      <c r="A275" s="73" t="s">
        <v>6</v>
      </c>
      <c r="B275" s="74" t="s">
        <v>7</v>
      </c>
      <c r="C275" s="75" t="s">
        <v>8</v>
      </c>
      <c r="D275" s="74" t="s">
        <v>9</v>
      </c>
      <c r="E275" s="73" t="s">
        <v>10</v>
      </c>
      <c r="F275" s="73" t="s">
        <v>11</v>
      </c>
      <c r="G275" s="75" t="s">
        <v>12</v>
      </c>
      <c r="H275" s="75" t="s">
        <v>13</v>
      </c>
      <c r="I275" s="75" t="s">
        <v>14</v>
      </c>
      <c r="J275" s="75" t="s">
        <v>15</v>
      </c>
      <c r="K275" s="75" t="s">
        <v>16</v>
      </c>
      <c r="L275" s="76" t="s">
        <v>17</v>
      </c>
      <c r="M275" s="74" t="s">
        <v>18</v>
      </c>
      <c r="N275" s="74" t="s">
        <v>19</v>
      </c>
      <c r="O275" s="74" t="s">
        <v>20</v>
      </c>
    </row>
    <row r="276" spans="1:15" ht="16.5" customHeight="1">
      <c r="A276" s="73"/>
      <c r="B276" s="74"/>
      <c r="C276" s="75"/>
      <c r="D276" s="74"/>
      <c r="E276" s="73"/>
      <c r="F276" s="73"/>
      <c r="G276" s="75"/>
      <c r="H276" s="75"/>
      <c r="I276" s="75"/>
      <c r="J276" s="75"/>
      <c r="K276" s="75"/>
      <c r="L276" s="76"/>
      <c r="M276" s="74"/>
      <c r="N276" s="74"/>
      <c r="O276" s="74"/>
    </row>
    <row r="277" spans="1:15" ht="16.5" customHeight="1">
      <c r="A277" s="61"/>
      <c r="B277" s="5">
        <v>42978</v>
      </c>
      <c r="C277" s="6">
        <v>530</v>
      </c>
      <c r="D277" s="6" t="s">
        <v>21</v>
      </c>
      <c r="E277" s="6" t="s">
        <v>22</v>
      </c>
      <c r="F277" s="6" t="s">
        <v>76</v>
      </c>
      <c r="G277" s="7">
        <v>6</v>
      </c>
      <c r="H277" s="7">
        <v>2.5</v>
      </c>
      <c r="I277" s="7">
        <v>8</v>
      </c>
      <c r="J277" s="7">
        <v>10</v>
      </c>
      <c r="K277" s="7">
        <v>12</v>
      </c>
      <c r="L277" s="7">
        <v>2.5</v>
      </c>
      <c r="M277" s="6">
        <v>1800</v>
      </c>
      <c r="N277" s="8">
        <f>IF('NORMAL OPTION CALLS'!E277="BUY",('NORMAL OPTION CALLS'!L277-'NORMAL OPTION CALLS'!G277)*('NORMAL OPTION CALLS'!M277),('NORMAL OPTION CALLS'!G277-'NORMAL OPTION CALLS'!L277)*('NORMAL OPTION CALLS'!M277))</f>
        <v>-6300</v>
      </c>
      <c r="O277" s="9">
        <f>'NORMAL OPTION CALLS'!N277/('NORMAL OPTION CALLS'!M277)/'NORMAL OPTION CALLS'!G277%</f>
        <v>-58.333333333333336</v>
      </c>
    </row>
    <row r="278" spans="1:15" ht="16.5" customHeight="1">
      <c r="A278" s="61"/>
      <c r="B278" s="5">
        <v>42978</v>
      </c>
      <c r="C278" s="6">
        <v>200</v>
      </c>
      <c r="D278" s="6" t="s">
        <v>21</v>
      </c>
      <c r="E278" s="6" t="s">
        <v>22</v>
      </c>
      <c r="F278" s="6" t="s">
        <v>184</v>
      </c>
      <c r="G278" s="7">
        <v>2</v>
      </c>
      <c r="H278" s="7">
        <v>0.2</v>
      </c>
      <c r="I278" s="7">
        <v>3</v>
      </c>
      <c r="J278" s="7">
        <v>4</v>
      </c>
      <c r="K278" s="7">
        <v>5</v>
      </c>
      <c r="L278" s="7">
        <v>2.8</v>
      </c>
      <c r="M278" s="6">
        <v>4500</v>
      </c>
      <c r="N278" s="8">
        <f>IF('NORMAL OPTION CALLS'!E278="BUY",('NORMAL OPTION CALLS'!L278-'NORMAL OPTION CALLS'!G278)*('NORMAL OPTION CALLS'!M278),('NORMAL OPTION CALLS'!G278-'NORMAL OPTION CALLS'!L278)*('NORMAL OPTION CALLS'!M278))</f>
        <v>3599.9999999999991</v>
      </c>
      <c r="O278" s="9">
        <f>'NORMAL OPTION CALLS'!N278/('NORMAL OPTION CALLS'!M278)/'NORMAL OPTION CALLS'!G278%</f>
        <v>39.999999999999993</v>
      </c>
    </row>
    <row r="279" spans="1:15" ht="16.5" customHeight="1">
      <c r="A279" s="61"/>
      <c r="B279" s="5">
        <v>42977</v>
      </c>
      <c r="C279" s="6">
        <v>480</v>
      </c>
      <c r="D279" s="6" t="s">
        <v>21</v>
      </c>
      <c r="E279" s="6" t="s">
        <v>22</v>
      </c>
      <c r="F279" s="6" t="s">
        <v>185</v>
      </c>
      <c r="G279" s="7">
        <v>4</v>
      </c>
      <c r="H279" s="7">
        <v>0.2</v>
      </c>
      <c r="I279" s="7">
        <v>6</v>
      </c>
      <c r="J279" s="7">
        <v>8</v>
      </c>
      <c r="K279" s="7">
        <v>10</v>
      </c>
      <c r="L279" s="7">
        <v>10</v>
      </c>
      <c r="M279" s="6">
        <v>1575</v>
      </c>
      <c r="N279" s="8">
        <f>IF('NORMAL OPTION CALLS'!E279="BUY",('NORMAL OPTION CALLS'!L279-'NORMAL OPTION CALLS'!G279)*('NORMAL OPTION CALLS'!M279),('NORMAL OPTION CALLS'!G279-'NORMAL OPTION CALLS'!L279)*('NORMAL OPTION CALLS'!M279))</f>
        <v>9450</v>
      </c>
      <c r="O279" s="9">
        <f>'NORMAL OPTION CALLS'!N279/('NORMAL OPTION CALLS'!M279)/'NORMAL OPTION CALLS'!G279%</f>
        <v>150</v>
      </c>
    </row>
    <row r="280" spans="1:15" ht="16.5" customHeight="1">
      <c r="A280" s="61"/>
      <c r="B280" s="5">
        <v>42977</v>
      </c>
      <c r="C280" s="6">
        <v>305</v>
      </c>
      <c r="D280" s="6" t="s">
        <v>21</v>
      </c>
      <c r="E280" s="6" t="s">
        <v>22</v>
      </c>
      <c r="F280" s="6" t="s">
        <v>74</v>
      </c>
      <c r="G280" s="7">
        <v>3</v>
      </c>
      <c r="H280" s="7">
        <v>1</v>
      </c>
      <c r="I280" s="7">
        <v>4</v>
      </c>
      <c r="J280" s="7">
        <v>5</v>
      </c>
      <c r="K280" s="7">
        <v>6</v>
      </c>
      <c r="L280" s="7">
        <v>1</v>
      </c>
      <c r="M280" s="6">
        <v>3500</v>
      </c>
      <c r="N280" s="8">
        <f>IF('NORMAL OPTION CALLS'!E280="BUY",('NORMAL OPTION CALLS'!L280-'NORMAL OPTION CALLS'!G280)*('NORMAL OPTION CALLS'!M280),('NORMAL OPTION CALLS'!G280-'NORMAL OPTION CALLS'!L280)*('NORMAL OPTION CALLS'!M280))</f>
        <v>-7000</v>
      </c>
      <c r="O280" s="9">
        <f>'NORMAL OPTION CALLS'!N280/('NORMAL OPTION CALLS'!M280)/'NORMAL OPTION CALLS'!G280%</f>
        <v>-66.666666666666671</v>
      </c>
    </row>
    <row r="281" spans="1:15" ht="16.5" customHeight="1">
      <c r="A281" s="61"/>
      <c r="B281" s="5">
        <v>42977</v>
      </c>
      <c r="C281" s="6">
        <v>700</v>
      </c>
      <c r="D281" s="6" t="s">
        <v>21</v>
      </c>
      <c r="E281" s="6" t="s">
        <v>22</v>
      </c>
      <c r="F281" s="6" t="s">
        <v>155</v>
      </c>
      <c r="G281" s="7">
        <v>10</v>
      </c>
      <c r="H281" s="7">
        <v>2</v>
      </c>
      <c r="I281" s="7">
        <v>14</v>
      </c>
      <c r="J281" s="7">
        <v>18</v>
      </c>
      <c r="K281" s="7">
        <v>22</v>
      </c>
      <c r="L281" s="7">
        <v>2</v>
      </c>
      <c r="M281" s="6">
        <v>800</v>
      </c>
      <c r="N281" s="8">
        <f>IF('NORMAL OPTION CALLS'!E281="BUY",('NORMAL OPTION CALLS'!L281-'NORMAL OPTION CALLS'!G281)*('NORMAL OPTION CALLS'!M281),('NORMAL OPTION CALLS'!G281-'NORMAL OPTION CALLS'!L281)*('NORMAL OPTION CALLS'!M281))</f>
        <v>-6400</v>
      </c>
      <c r="O281" s="9">
        <f>'NORMAL OPTION CALLS'!N281/('NORMAL OPTION CALLS'!M281)/'NORMAL OPTION CALLS'!G281%</f>
        <v>-80</v>
      </c>
    </row>
    <row r="282" spans="1:15" ht="16.5" customHeight="1">
      <c r="A282" s="61">
        <v>2</v>
      </c>
      <c r="B282" s="5">
        <v>42976</v>
      </c>
      <c r="C282" s="6">
        <v>680</v>
      </c>
      <c r="D282" s="6" t="s">
        <v>21</v>
      </c>
      <c r="E282" s="6" t="s">
        <v>22</v>
      </c>
      <c r="F282" s="6" t="s">
        <v>77</v>
      </c>
      <c r="G282" s="7">
        <v>3.6</v>
      </c>
      <c r="H282" s="7">
        <v>0.2</v>
      </c>
      <c r="I282" s="7">
        <v>6.5</v>
      </c>
      <c r="J282" s="7">
        <v>9.5</v>
      </c>
      <c r="K282" s="7">
        <v>12.5</v>
      </c>
      <c r="L282" s="7">
        <v>0.2</v>
      </c>
      <c r="M282" s="6">
        <v>1100</v>
      </c>
      <c r="N282" s="8">
        <f>IF('NORMAL OPTION CALLS'!E282="BUY",('NORMAL OPTION CALLS'!L282-'NORMAL OPTION CALLS'!G282)*('NORMAL OPTION CALLS'!M282),('NORMAL OPTION CALLS'!G282-'NORMAL OPTION CALLS'!L282)*('NORMAL OPTION CALLS'!M282))</f>
        <v>-3740</v>
      </c>
      <c r="O282" s="9">
        <f>'NORMAL OPTION CALLS'!N282/('NORMAL OPTION CALLS'!M282)/'NORMAL OPTION CALLS'!G282%</f>
        <v>-94.444444444444429</v>
      </c>
    </row>
    <row r="283" spans="1:15" ht="16.5" customHeight="1">
      <c r="A283" s="61">
        <v>3</v>
      </c>
      <c r="B283" s="5">
        <v>42976</v>
      </c>
      <c r="C283" s="6">
        <v>1540</v>
      </c>
      <c r="D283" s="6" t="s">
        <v>47</v>
      </c>
      <c r="E283" s="6" t="s">
        <v>22</v>
      </c>
      <c r="F283" s="6" t="s">
        <v>132</v>
      </c>
      <c r="G283" s="7">
        <v>10</v>
      </c>
      <c r="H283" s="7">
        <v>1</v>
      </c>
      <c r="I283" s="7">
        <v>17</v>
      </c>
      <c r="J283" s="7">
        <v>24</v>
      </c>
      <c r="K283" s="7">
        <v>30</v>
      </c>
      <c r="L283" s="7">
        <v>16.5</v>
      </c>
      <c r="M283" s="6">
        <v>500</v>
      </c>
      <c r="N283" s="8">
        <f>IF('NORMAL OPTION CALLS'!E283="BUY",('NORMAL OPTION CALLS'!L283-'NORMAL OPTION CALLS'!G283)*('NORMAL OPTION CALLS'!M283),('NORMAL OPTION CALLS'!G283-'NORMAL OPTION CALLS'!L283)*('NORMAL OPTION CALLS'!M283))</f>
        <v>3250</v>
      </c>
      <c r="O283" s="9">
        <f>'NORMAL OPTION CALLS'!N283/('NORMAL OPTION CALLS'!M283)/'NORMAL OPTION CALLS'!G283%</f>
        <v>65</v>
      </c>
    </row>
    <row r="284" spans="1:15" ht="16.5" customHeight="1">
      <c r="A284" s="61">
        <v>4</v>
      </c>
      <c r="B284" s="5">
        <v>42975</v>
      </c>
      <c r="C284" s="6">
        <v>125</v>
      </c>
      <c r="D284" s="6" t="s">
        <v>21</v>
      </c>
      <c r="E284" s="6" t="s">
        <v>22</v>
      </c>
      <c r="F284" s="6" t="s">
        <v>59</v>
      </c>
      <c r="G284" s="7">
        <v>1</v>
      </c>
      <c r="H284" s="7">
        <v>0.2</v>
      </c>
      <c r="I284" s="7">
        <v>1.5</v>
      </c>
      <c r="J284" s="7">
        <v>2</v>
      </c>
      <c r="K284" s="7">
        <v>2.5</v>
      </c>
      <c r="L284" s="7">
        <v>1.5</v>
      </c>
      <c r="M284" s="6">
        <v>6000</v>
      </c>
      <c r="N284" s="8">
        <f>IF('NORMAL OPTION CALLS'!E284="BUY",('NORMAL OPTION CALLS'!L284-'NORMAL OPTION CALLS'!G284)*('NORMAL OPTION CALLS'!M284),('NORMAL OPTION CALLS'!G284-'NORMAL OPTION CALLS'!L284)*('NORMAL OPTION CALLS'!M284))</f>
        <v>3000</v>
      </c>
      <c r="O284" s="9">
        <f>'NORMAL OPTION CALLS'!N284/('NORMAL OPTION CALLS'!M284)/'NORMAL OPTION CALLS'!G284%</f>
        <v>50</v>
      </c>
    </row>
    <row r="285" spans="1:15" ht="16.5" customHeight="1">
      <c r="A285" s="61">
        <v>5</v>
      </c>
      <c r="B285" s="5">
        <v>42975</v>
      </c>
      <c r="C285" s="6">
        <v>600</v>
      </c>
      <c r="D285" s="6" t="s">
        <v>21</v>
      </c>
      <c r="E285" s="6" t="s">
        <v>22</v>
      </c>
      <c r="F285" s="6" t="s">
        <v>26</v>
      </c>
      <c r="G285" s="7">
        <v>8</v>
      </c>
      <c r="H285" s="7">
        <v>5</v>
      </c>
      <c r="I285" s="7">
        <v>9.5</v>
      </c>
      <c r="J285" s="7">
        <v>11</v>
      </c>
      <c r="K285" s="7">
        <v>12.5</v>
      </c>
      <c r="L285" s="7">
        <v>11</v>
      </c>
      <c r="M285" s="6">
        <v>2000</v>
      </c>
      <c r="N285" s="8">
        <f>IF('NORMAL OPTION CALLS'!E285="BUY",('NORMAL OPTION CALLS'!L285-'NORMAL OPTION CALLS'!G285)*('NORMAL OPTION CALLS'!M285),('NORMAL OPTION CALLS'!G285-'NORMAL OPTION CALLS'!L285)*('NORMAL OPTION CALLS'!M285))</f>
        <v>6000</v>
      </c>
      <c r="O285" s="9">
        <f>'NORMAL OPTION CALLS'!N285/('NORMAL OPTION CALLS'!M285)/'NORMAL OPTION CALLS'!G285%</f>
        <v>37.5</v>
      </c>
    </row>
    <row r="286" spans="1:15" ht="16.5" customHeight="1">
      <c r="A286" s="61">
        <v>6</v>
      </c>
      <c r="B286" s="5">
        <v>42975</v>
      </c>
      <c r="C286" s="6">
        <v>180</v>
      </c>
      <c r="D286" s="6" t="s">
        <v>21</v>
      </c>
      <c r="E286" s="6" t="s">
        <v>22</v>
      </c>
      <c r="F286" s="6" t="s">
        <v>184</v>
      </c>
      <c r="G286" s="7">
        <v>4</v>
      </c>
      <c r="H286" s="7">
        <v>2.5</v>
      </c>
      <c r="I286" s="7">
        <v>4.8</v>
      </c>
      <c r="J286" s="7">
        <v>5.6</v>
      </c>
      <c r="K286" s="7">
        <v>6.4</v>
      </c>
      <c r="L286" s="7">
        <v>6.4</v>
      </c>
      <c r="M286" s="6">
        <v>4500</v>
      </c>
      <c r="N286" s="8">
        <f>IF('NORMAL OPTION CALLS'!E286="BUY",('NORMAL OPTION CALLS'!L286-'NORMAL OPTION CALLS'!G286)*('NORMAL OPTION CALLS'!M286),('NORMAL OPTION CALLS'!G286-'NORMAL OPTION CALLS'!L286)*('NORMAL OPTION CALLS'!M286))</f>
        <v>10800.000000000002</v>
      </c>
      <c r="O286" s="9">
        <f>'NORMAL OPTION CALLS'!N286/('NORMAL OPTION CALLS'!M286)/'NORMAL OPTION CALLS'!G286%</f>
        <v>60.000000000000007</v>
      </c>
    </row>
    <row r="287" spans="1:15" ht="16.5" customHeight="1">
      <c r="A287" s="61">
        <v>7</v>
      </c>
      <c r="B287" s="5">
        <v>42975</v>
      </c>
      <c r="C287" s="6">
        <v>980</v>
      </c>
      <c r="D287" s="6" t="s">
        <v>21</v>
      </c>
      <c r="E287" s="6" t="s">
        <v>22</v>
      </c>
      <c r="F287" s="6" t="s">
        <v>105</v>
      </c>
      <c r="G287" s="7">
        <v>23</v>
      </c>
      <c r="H287" s="7">
        <v>18</v>
      </c>
      <c r="I287" s="7">
        <v>26</v>
      </c>
      <c r="J287" s="7">
        <v>30</v>
      </c>
      <c r="K287" s="7">
        <v>33</v>
      </c>
      <c r="L287" s="7">
        <v>33</v>
      </c>
      <c r="M287" s="6">
        <v>1100</v>
      </c>
      <c r="N287" s="8">
        <f>IF('NORMAL OPTION CALLS'!E287="BUY",('NORMAL OPTION CALLS'!L287-'NORMAL OPTION CALLS'!G287)*('NORMAL OPTION CALLS'!M287),('NORMAL OPTION CALLS'!G287-'NORMAL OPTION CALLS'!L287)*('NORMAL OPTION CALLS'!M287))</f>
        <v>11000</v>
      </c>
      <c r="O287" s="9">
        <f>'NORMAL OPTION CALLS'!N287/('NORMAL OPTION CALLS'!M287)/'NORMAL OPTION CALLS'!G287%</f>
        <v>43.478260869565219</v>
      </c>
    </row>
    <row r="288" spans="1:15" ht="16.5" customHeight="1">
      <c r="A288" s="61">
        <v>8</v>
      </c>
      <c r="B288" s="5">
        <v>42971</v>
      </c>
      <c r="C288" s="6">
        <v>240</v>
      </c>
      <c r="D288" s="6" t="s">
        <v>21</v>
      </c>
      <c r="E288" s="6" t="s">
        <v>22</v>
      </c>
      <c r="F288" s="6" t="s">
        <v>43</v>
      </c>
      <c r="G288" s="7">
        <v>9</v>
      </c>
      <c r="H288" s="7">
        <v>7</v>
      </c>
      <c r="I288" s="7">
        <v>10</v>
      </c>
      <c r="J288" s="7">
        <v>11</v>
      </c>
      <c r="K288" s="7">
        <v>12</v>
      </c>
      <c r="L288" s="7">
        <v>7</v>
      </c>
      <c r="M288" s="6">
        <v>350</v>
      </c>
      <c r="N288" s="8">
        <f>IF('NORMAL OPTION CALLS'!E288="BUY",('NORMAL OPTION CALLS'!L288-'NORMAL OPTION CALLS'!G288)*('NORMAL OPTION CALLS'!M288),('NORMAL OPTION CALLS'!G288-'NORMAL OPTION CALLS'!L288)*('NORMAL OPTION CALLS'!M288))</f>
        <v>-700</v>
      </c>
      <c r="O288" s="9">
        <f>'NORMAL OPTION CALLS'!N288/('NORMAL OPTION CALLS'!M288)/'NORMAL OPTION CALLS'!G288%</f>
        <v>-22.222222222222221</v>
      </c>
    </row>
    <row r="289" spans="1:15" ht="16.5" customHeight="1">
      <c r="A289" s="61">
        <v>9</v>
      </c>
      <c r="B289" s="5">
        <v>42971</v>
      </c>
      <c r="C289" s="6">
        <v>145</v>
      </c>
      <c r="D289" s="6" t="s">
        <v>21</v>
      </c>
      <c r="E289" s="6" t="s">
        <v>22</v>
      </c>
      <c r="F289" s="6" t="s">
        <v>116</v>
      </c>
      <c r="G289" s="7">
        <v>2.4</v>
      </c>
      <c r="H289" s="7">
        <v>1</v>
      </c>
      <c r="I289" s="7">
        <v>3.4</v>
      </c>
      <c r="J289" s="7">
        <v>4.5</v>
      </c>
      <c r="K289" s="7">
        <v>5.4</v>
      </c>
      <c r="L289" s="7">
        <v>3.4</v>
      </c>
      <c r="M289" s="6">
        <v>3500</v>
      </c>
      <c r="N289" s="8">
        <f>IF('NORMAL OPTION CALLS'!E289="BUY",('NORMAL OPTION CALLS'!L289-'NORMAL OPTION CALLS'!G289)*('NORMAL OPTION CALLS'!M289),('NORMAL OPTION CALLS'!G289-'NORMAL OPTION CALLS'!L289)*('NORMAL OPTION CALLS'!M289))</f>
        <v>3500</v>
      </c>
      <c r="O289" s="9">
        <f>'NORMAL OPTION CALLS'!N289/('NORMAL OPTION CALLS'!M289)/'NORMAL OPTION CALLS'!G289%</f>
        <v>41.666666666666664</v>
      </c>
    </row>
    <row r="290" spans="1:15" ht="16.5" customHeight="1">
      <c r="A290" s="61">
        <v>10</v>
      </c>
      <c r="B290" s="5">
        <v>42971</v>
      </c>
      <c r="C290" s="6">
        <v>160</v>
      </c>
      <c r="D290" s="6" t="s">
        <v>21</v>
      </c>
      <c r="E290" s="6" t="s">
        <v>22</v>
      </c>
      <c r="F290" s="6" t="s">
        <v>64</v>
      </c>
      <c r="G290" s="7">
        <v>2.5</v>
      </c>
      <c r="H290" s="7">
        <v>1.5</v>
      </c>
      <c r="I290" s="7">
        <v>3</v>
      </c>
      <c r="J290" s="7">
        <v>3.5</v>
      </c>
      <c r="K290" s="7">
        <v>4</v>
      </c>
      <c r="L290" s="7">
        <v>3.5</v>
      </c>
      <c r="M290" s="6">
        <v>6000</v>
      </c>
      <c r="N290" s="8">
        <f>IF('NORMAL OPTION CALLS'!E290="BUY",('NORMAL OPTION CALLS'!L290-'NORMAL OPTION CALLS'!G290)*('NORMAL OPTION CALLS'!M290),('NORMAL OPTION CALLS'!G290-'NORMAL OPTION CALLS'!L290)*('NORMAL OPTION CALLS'!M290))</f>
        <v>6000</v>
      </c>
      <c r="O290" s="9">
        <f>'NORMAL OPTION CALLS'!N290/('NORMAL OPTION CALLS'!M290)/'NORMAL OPTION CALLS'!G290%</f>
        <v>40</v>
      </c>
    </row>
    <row r="291" spans="1:15" ht="16.5" customHeight="1">
      <c r="A291" s="61">
        <v>12</v>
      </c>
      <c r="B291" s="5">
        <v>42969</v>
      </c>
      <c r="C291" s="6">
        <v>1700</v>
      </c>
      <c r="D291" s="6" t="s">
        <v>47</v>
      </c>
      <c r="E291" s="6" t="s">
        <v>22</v>
      </c>
      <c r="F291" s="6" t="s">
        <v>55</v>
      </c>
      <c r="G291" s="7">
        <v>28</v>
      </c>
      <c r="H291" s="7">
        <v>14</v>
      </c>
      <c r="I291" s="7">
        <v>38</v>
      </c>
      <c r="J291" s="7">
        <v>48</v>
      </c>
      <c r="K291" s="7">
        <v>58</v>
      </c>
      <c r="L291" s="7">
        <v>14</v>
      </c>
      <c r="M291" s="6">
        <v>350</v>
      </c>
      <c r="N291" s="8">
        <f>IF('NORMAL OPTION CALLS'!E291="BUY",('NORMAL OPTION CALLS'!L291-'NORMAL OPTION CALLS'!G291)*('NORMAL OPTION CALLS'!M291),('NORMAL OPTION CALLS'!G291-'NORMAL OPTION CALLS'!L291)*('NORMAL OPTION CALLS'!M291))</f>
        <v>-4900</v>
      </c>
      <c r="O291" s="9">
        <f>'NORMAL OPTION CALLS'!N291/('NORMAL OPTION CALLS'!M291)/'NORMAL OPTION CALLS'!G291%</f>
        <v>-49.999999999999993</v>
      </c>
    </row>
    <row r="292" spans="1:15" ht="16.5" customHeight="1">
      <c r="A292" s="61">
        <v>13</v>
      </c>
      <c r="B292" s="5">
        <v>42969</v>
      </c>
      <c r="C292" s="6">
        <v>620</v>
      </c>
      <c r="D292" s="6" t="s">
        <v>47</v>
      </c>
      <c r="E292" s="6" t="s">
        <v>22</v>
      </c>
      <c r="F292" s="6" t="s">
        <v>99</v>
      </c>
      <c r="G292" s="7">
        <v>12</v>
      </c>
      <c r="H292" s="7">
        <v>9</v>
      </c>
      <c r="I292" s="7">
        <v>13.5</v>
      </c>
      <c r="J292" s="7">
        <v>15</v>
      </c>
      <c r="K292" s="7">
        <v>16.5</v>
      </c>
      <c r="L292" s="7">
        <v>9</v>
      </c>
      <c r="M292" s="6">
        <v>2000</v>
      </c>
      <c r="N292" s="8">
        <f>IF('NORMAL OPTION CALLS'!E292="BUY",('NORMAL OPTION CALLS'!L292-'NORMAL OPTION CALLS'!G292)*('NORMAL OPTION CALLS'!M292),('NORMAL OPTION CALLS'!G292-'NORMAL OPTION CALLS'!L292)*('NORMAL OPTION CALLS'!M292))</f>
        <v>-6000</v>
      </c>
      <c r="O292" s="9">
        <f>'NORMAL OPTION CALLS'!N292/('NORMAL OPTION CALLS'!M292)/'NORMAL OPTION CALLS'!G292%</f>
        <v>-25</v>
      </c>
    </row>
    <row r="293" spans="1:15" ht="16.5" customHeight="1">
      <c r="A293" s="61">
        <v>14</v>
      </c>
      <c r="B293" s="5">
        <v>42968</v>
      </c>
      <c r="C293" s="6">
        <v>160</v>
      </c>
      <c r="D293" s="6" t="s">
        <v>47</v>
      </c>
      <c r="E293" s="6" t="s">
        <v>22</v>
      </c>
      <c r="F293" s="6" t="s">
        <v>64</v>
      </c>
      <c r="G293" s="7">
        <v>2.5</v>
      </c>
      <c r="H293" s="7">
        <v>1</v>
      </c>
      <c r="I293" s="7">
        <v>3.3</v>
      </c>
      <c r="J293" s="7">
        <v>4</v>
      </c>
      <c r="K293" s="7">
        <v>4.8</v>
      </c>
      <c r="L293" s="7">
        <v>3.3</v>
      </c>
      <c r="M293" s="6">
        <v>6000</v>
      </c>
      <c r="N293" s="8">
        <f>IF('NORMAL OPTION CALLS'!E293="BUY",('NORMAL OPTION CALLS'!L293-'NORMAL OPTION CALLS'!G293)*('NORMAL OPTION CALLS'!M293),('NORMAL OPTION CALLS'!G293-'NORMAL OPTION CALLS'!L293)*('NORMAL OPTION CALLS'!M293))</f>
        <v>4799.9999999999991</v>
      </c>
      <c r="O293" s="9">
        <f>'NORMAL OPTION CALLS'!N293/('NORMAL OPTION CALLS'!M293)/'NORMAL OPTION CALLS'!G293%</f>
        <v>31.999999999999993</v>
      </c>
    </row>
    <row r="294" spans="1:15" ht="16.5" customHeight="1">
      <c r="A294" s="61">
        <v>15</v>
      </c>
      <c r="B294" s="5">
        <v>42968</v>
      </c>
      <c r="C294" s="6">
        <v>105</v>
      </c>
      <c r="D294" s="6" t="s">
        <v>47</v>
      </c>
      <c r="E294" s="6" t="s">
        <v>22</v>
      </c>
      <c r="F294" s="6" t="s">
        <v>53</v>
      </c>
      <c r="G294" s="7">
        <v>1.6</v>
      </c>
      <c r="H294" s="7">
        <v>1</v>
      </c>
      <c r="I294" s="7">
        <v>2</v>
      </c>
      <c r="J294" s="7">
        <v>2.2999999999999998</v>
      </c>
      <c r="K294" s="7">
        <v>2.6</v>
      </c>
      <c r="L294" s="7">
        <v>2</v>
      </c>
      <c r="M294" s="6">
        <v>11000</v>
      </c>
      <c r="N294" s="8">
        <f>IF('NORMAL OPTION CALLS'!E294="BUY",('NORMAL OPTION CALLS'!L294-'NORMAL OPTION CALLS'!G294)*('NORMAL OPTION CALLS'!M294),('NORMAL OPTION CALLS'!G294-'NORMAL OPTION CALLS'!L294)*('NORMAL OPTION CALLS'!M294))</f>
        <v>4399.9999999999991</v>
      </c>
      <c r="O294" s="9">
        <f>'NORMAL OPTION CALLS'!N294/('NORMAL OPTION CALLS'!M294)/'NORMAL OPTION CALLS'!G294%</f>
        <v>24.999999999999993</v>
      </c>
    </row>
    <row r="295" spans="1:15" ht="16.5" customHeight="1">
      <c r="A295" s="61">
        <v>16</v>
      </c>
      <c r="B295" s="5">
        <v>42968</v>
      </c>
      <c r="C295" s="6">
        <v>370</v>
      </c>
      <c r="D295" s="6" t="s">
        <v>47</v>
      </c>
      <c r="E295" s="6" t="s">
        <v>22</v>
      </c>
      <c r="F295" s="6" t="s">
        <v>67</v>
      </c>
      <c r="G295" s="7">
        <v>5</v>
      </c>
      <c r="H295" s="7">
        <v>2</v>
      </c>
      <c r="I295" s="7">
        <v>7</v>
      </c>
      <c r="J295" s="7">
        <v>9</v>
      </c>
      <c r="K295" s="7">
        <v>11</v>
      </c>
      <c r="L295" s="7">
        <v>6</v>
      </c>
      <c r="M295" s="6">
        <v>1500</v>
      </c>
      <c r="N295" s="8">
        <f>IF('NORMAL OPTION CALLS'!E295="BUY",('NORMAL OPTION CALLS'!L295-'NORMAL OPTION CALLS'!G295)*('NORMAL OPTION CALLS'!M295),('NORMAL OPTION CALLS'!G295-'NORMAL OPTION CALLS'!L295)*('NORMAL OPTION CALLS'!M295))</f>
        <v>1500</v>
      </c>
      <c r="O295" s="9">
        <f>'NORMAL OPTION CALLS'!N295/('NORMAL OPTION CALLS'!M295)/'NORMAL OPTION CALLS'!G295%</f>
        <v>20</v>
      </c>
    </row>
    <row r="296" spans="1:15" ht="16.5" customHeight="1">
      <c r="A296" s="61">
        <v>17</v>
      </c>
      <c r="B296" s="5">
        <v>42968</v>
      </c>
      <c r="C296" s="6">
        <v>120</v>
      </c>
      <c r="D296" s="6" t="s">
        <v>47</v>
      </c>
      <c r="E296" s="6" t="s">
        <v>22</v>
      </c>
      <c r="F296" s="6" t="s">
        <v>59</v>
      </c>
      <c r="G296" s="7">
        <v>2.2999999999999998</v>
      </c>
      <c r="H296" s="7">
        <v>1.2</v>
      </c>
      <c r="I296" s="7">
        <v>2.8</v>
      </c>
      <c r="J296" s="7">
        <v>3.2</v>
      </c>
      <c r="K296" s="7">
        <v>3.8</v>
      </c>
      <c r="L296" s="7">
        <v>3.8</v>
      </c>
      <c r="M296" s="6">
        <v>6000</v>
      </c>
      <c r="N296" s="8">
        <f>IF('NORMAL OPTION CALLS'!E296="BUY",('NORMAL OPTION CALLS'!L296-'NORMAL OPTION CALLS'!G296)*('NORMAL OPTION CALLS'!M296),('NORMAL OPTION CALLS'!G296-'NORMAL OPTION CALLS'!L296)*('NORMAL OPTION CALLS'!M296))</f>
        <v>9000</v>
      </c>
      <c r="O296" s="9">
        <f>'NORMAL OPTION CALLS'!N296/('NORMAL OPTION CALLS'!M296)/'NORMAL OPTION CALLS'!G296%</f>
        <v>65.217391304347828</v>
      </c>
    </row>
    <row r="297" spans="1:15" ht="16.5" customHeight="1">
      <c r="A297" s="61">
        <v>18</v>
      </c>
      <c r="B297" s="5">
        <v>42965</v>
      </c>
      <c r="C297" s="6">
        <v>440</v>
      </c>
      <c r="D297" s="6" t="s">
        <v>21</v>
      </c>
      <c r="E297" s="6" t="s">
        <v>22</v>
      </c>
      <c r="F297" s="6" t="s">
        <v>56</v>
      </c>
      <c r="G297" s="7">
        <v>8</v>
      </c>
      <c r="H297" s="7">
        <v>5</v>
      </c>
      <c r="I297" s="7">
        <v>10.5</v>
      </c>
      <c r="J297" s="7">
        <v>13</v>
      </c>
      <c r="K297" s="7">
        <v>15</v>
      </c>
      <c r="L297" s="7">
        <v>5</v>
      </c>
      <c r="M297" s="6">
        <v>1500</v>
      </c>
      <c r="N297" s="8">
        <f>IF('NORMAL OPTION CALLS'!E297="BUY",('NORMAL OPTION CALLS'!L297-'NORMAL OPTION CALLS'!G297)*('NORMAL OPTION CALLS'!M297),('NORMAL OPTION CALLS'!G297-'NORMAL OPTION CALLS'!L297)*('NORMAL OPTION CALLS'!M297))</f>
        <v>-4500</v>
      </c>
      <c r="O297" s="9">
        <f>'NORMAL OPTION CALLS'!N297/('NORMAL OPTION CALLS'!M297)/'NORMAL OPTION CALLS'!G297%</f>
        <v>-37.5</v>
      </c>
    </row>
    <row r="298" spans="1:15" ht="16.5" customHeight="1">
      <c r="A298" s="61">
        <v>19</v>
      </c>
      <c r="B298" s="5">
        <v>42964</v>
      </c>
      <c r="C298" s="6">
        <v>140</v>
      </c>
      <c r="D298" s="6" t="s">
        <v>21</v>
      </c>
      <c r="E298" s="6" t="s">
        <v>22</v>
      </c>
      <c r="F298" s="6" t="s">
        <v>190</v>
      </c>
      <c r="G298" s="7">
        <v>6</v>
      </c>
      <c r="H298" s="7">
        <v>4.5</v>
      </c>
      <c r="I298" s="7">
        <v>7</v>
      </c>
      <c r="J298" s="7">
        <v>8</v>
      </c>
      <c r="K298" s="7">
        <v>9</v>
      </c>
      <c r="L298" s="7">
        <v>7</v>
      </c>
      <c r="M298" s="6">
        <v>4500</v>
      </c>
      <c r="N298" s="8">
        <f>IF('NORMAL OPTION CALLS'!E298="BUY",('NORMAL OPTION CALLS'!L298-'NORMAL OPTION CALLS'!G298)*('NORMAL OPTION CALLS'!M298),('NORMAL OPTION CALLS'!G298-'NORMAL OPTION CALLS'!L298)*('NORMAL OPTION CALLS'!M298))</f>
        <v>4500</v>
      </c>
      <c r="O298" s="9">
        <f>'NORMAL OPTION CALLS'!N298/('NORMAL OPTION CALLS'!M298)/'NORMAL OPTION CALLS'!G298%</f>
        <v>16.666666666666668</v>
      </c>
    </row>
    <row r="299" spans="1:15" ht="16.5" customHeight="1">
      <c r="A299" s="61">
        <v>20</v>
      </c>
      <c r="B299" s="5">
        <v>42964</v>
      </c>
      <c r="C299" s="6">
        <v>230</v>
      </c>
      <c r="D299" s="6" t="s">
        <v>47</v>
      </c>
      <c r="E299" s="6" t="s">
        <v>22</v>
      </c>
      <c r="F299" s="6" t="s">
        <v>24</v>
      </c>
      <c r="G299" s="7">
        <v>4</v>
      </c>
      <c r="H299" s="7">
        <v>2.5</v>
      </c>
      <c r="I299" s="7">
        <v>5</v>
      </c>
      <c r="J299" s="7">
        <v>6</v>
      </c>
      <c r="K299" s="7">
        <v>7</v>
      </c>
      <c r="L299" s="7">
        <v>6</v>
      </c>
      <c r="M299" s="6">
        <v>3500</v>
      </c>
      <c r="N299" s="8">
        <f>IF('NORMAL OPTION CALLS'!E299="BUY",('NORMAL OPTION CALLS'!L299-'NORMAL OPTION CALLS'!G299)*('NORMAL OPTION CALLS'!M299),('NORMAL OPTION CALLS'!G299-'NORMAL OPTION CALLS'!L299)*('NORMAL OPTION CALLS'!M299))</f>
        <v>7000</v>
      </c>
      <c r="O299" s="9">
        <f>'NORMAL OPTION CALLS'!N299/('NORMAL OPTION CALLS'!M299)/'NORMAL OPTION CALLS'!G299%</f>
        <v>50</v>
      </c>
    </row>
    <row r="300" spans="1:15" ht="16.5" customHeight="1">
      <c r="A300" s="61">
        <v>21</v>
      </c>
      <c r="B300" s="5">
        <v>42964</v>
      </c>
      <c r="C300" s="6">
        <v>170</v>
      </c>
      <c r="D300" s="6" t="s">
        <v>21</v>
      </c>
      <c r="E300" s="6" t="s">
        <v>22</v>
      </c>
      <c r="F300" s="6" t="s">
        <v>64</v>
      </c>
      <c r="G300" s="7">
        <v>5.0999999999999996</v>
      </c>
      <c r="H300" s="7">
        <v>4.0999999999999996</v>
      </c>
      <c r="I300" s="7">
        <v>5.6</v>
      </c>
      <c r="J300" s="7">
        <v>6.1</v>
      </c>
      <c r="K300" s="7">
        <v>6.6</v>
      </c>
      <c r="L300" s="7">
        <v>6.1</v>
      </c>
      <c r="M300" s="6">
        <v>6000</v>
      </c>
      <c r="N300" s="8">
        <f>IF('NORMAL OPTION CALLS'!E300="BUY",('NORMAL OPTION CALLS'!L300-'NORMAL OPTION CALLS'!G300)*('NORMAL OPTION CALLS'!M300),('NORMAL OPTION CALLS'!G300-'NORMAL OPTION CALLS'!L300)*('NORMAL OPTION CALLS'!M300))</f>
        <v>6000</v>
      </c>
      <c r="O300" s="9">
        <f>'NORMAL OPTION CALLS'!N300/('NORMAL OPTION CALLS'!M300)/'NORMAL OPTION CALLS'!G300%</f>
        <v>19.607843137254903</v>
      </c>
    </row>
    <row r="301" spans="1:15" ht="16.5" customHeight="1">
      <c r="A301" s="61">
        <v>22</v>
      </c>
      <c r="B301" s="5">
        <v>42964</v>
      </c>
      <c r="C301" s="6">
        <v>170</v>
      </c>
      <c r="D301" s="6" t="s">
        <v>21</v>
      </c>
      <c r="E301" s="6" t="s">
        <v>22</v>
      </c>
      <c r="F301" s="6" t="s">
        <v>64</v>
      </c>
      <c r="G301" s="7">
        <v>3.6</v>
      </c>
      <c r="H301" s="7">
        <v>2.6</v>
      </c>
      <c r="I301" s="7">
        <v>4.0999999999999996</v>
      </c>
      <c r="J301" s="7">
        <v>4.5999999999999996</v>
      </c>
      <c r="K301" s="7">
        <v>5.0999999999999996</v>
      </c>
      <c r="L301" s="7">
        <v>5.0999999999999996</v>
      </c>
      <c r="M301" s="6">
        <v>6000</v>
      </c>
      <c r="N301" s="8">
        <f>IF('NORMAL OPTION CALLS'!E301="BUY",('NORMAL OPTION CALLS'!L301-'NORMAL OPTION CALLS'!G301)*('NORMAL OPTION CALLS'!M301),('NORMAL OPTION CALLS'!G301-'NORMAL OPTION CALLS'!L301)*('NORMAL OPTION CALLS'!M301))</f>
        <v>8999.9999999999982</v>
      </c>
      <c r="O301" s="9">
        <f>'NORMAL OPTION CALLS'!N301/('NORMAL OPTION CALLS'!M301)/'NORMAL OPTION CALLS'!G301%</f>
        <v>41.666666666666657</v>
      </c>
    </row>
    <row r="302" spans="1:15" ht="16.5" customHeight="1">
      <c r="A302" s="61">
        <v>23</v>
      </c>
      <c r="B302" s="5">
        <v>42963</v>
      </c>
      <c r="C302" s="6">
        <v>160</v>
      </c>
      <c r="D302" s="6" t="s">
        <v>47</v>
      </c>
      <c r="E302" s="6" t="s">
        <v>22</v>
      </c>
      <c r="F302" s="6" t="s">
        <v>64</v>
      </c>
      <c r="G302" s="7">
        <v>3.5</v>
      </c>
      <c r="H302" s="7">
        <v>2.5</v>
      </c>
      <c r="I302" s="7">
        <v>4</v>
      </c>
      <c r="J302" s="7">
        <v>4.5</v>
      </c>
      <c r="K302" s="7">
        <v>5</v>
      </c>
      <c r="L302" s="7">
        <v>2.5</v>
      </c>
      <c r="M302" s="6">
        <v>6000</v>
      </c>
      <c r="N302" s="8">
        <f>IF('NORMAL OPTION CALLS'!E302="BUY",('NORMAL OPTION CALLS'!L302-'NORMAL OPTION CALLS'!G302)*('NORMAL OPTION CALLS'!M302),('NORMAL OPTION CALLS'!G302-'NORMAL OPTION CALLS'!L302)*('NORMAL OPTION CALLS'!M302))</f>
        <v>-6000</v>
      </c>
      <c r="O302" s="9">
        <f>'NORMAL OPTION CALLS'!N302/('NORMAL OPTION CALLS'!M302)/'NORMAL OPTION CALLS'!G302%</f>
        <v>-28.571428571428569</v>
      </c>
    </row>
    <row r="303" spans="1:15" ht="16.5" customHeight="1">
      <c r="A303" s="61">
        <v>24</v>
      </c>
      <c r="B303" s="5">
        <v>42963</v>
      </c>
      <c r="C303" s="6">
        <v>140</v>
      </c>
      <c r="D303" s="6" t="s">
        <v>47</v>
      </c>
      <c r="E303" s="6" t="s">
        <v>22</v>
      </c>
      <c r="F303" s="6" t="s">
        <v>189</v>
      </c>
      <c r="G303" s="7">
        <v>5.55</v>
      </c>
      <c r="H303" s="7">
        <v>3.7</v>
      </c>
      <c r="I303" s="7">
        <v>6.5</v>
      </c>
      <c r="J303" s="7">
        <v>7.5</v>
      </c>
      <c r="K303" s="7">
        <v>8.5</v>
      </c>
      <c r="L303" s="7">
        <v>3.7</v>
      </c>
      <c r="M303" s="6">
        <v>3500</v>
      </c>
      <c r="N303" s="8">
        <f>IF('NORMAL OPTION CALLS'!E303="BUY",('NORMAL OPTION CALLS'!L303-'NORMAL OPTION CALLS'!G303)*('NORMAL OPTION CALLS'!M303),('NORMAL OPTION CALLS'!G303-'NORMAL OPTION CALLS'!L303)*('NORMAL OPTION CALLS'!M303))</f>
        <v>-6474.9999999999991</v>
      </c>
      <c r="O303" s="9">
        <f>'NORMAL OPTION CALLS'!N303/('NORMAL OPTION CALLS'!M303)/'NORMAL OPTION CALLS'!G303%</f>
        <v>-33.333333333333329</v>
      </c>
    </row>
    <row r="304" spans="1:15" ht="16.5" customHeight="1">
      <c r="A304" s="61">
        <v>25</v>
      </c>
      <c r="B304" s="5">
        <v>42963</v>
      </c>
      <c r="C304" s="6">
        <v>230</v>
      </c>
      <c r="D304" s="6" t="s">
        <v>21</v>
      </c>
      <c r="E304" s="6" t="s">
        <v>22</v>
      </c>
      <c r="F304" s="6" t="s">
        <v>24</v>
      </c>
      <c r="G304" s="7">
        <v>9</v>
      </c>
      <c r="H304" s="7">
        <v>7</v>
      </c>
      <c r="I304" s="7">
        <v>10</v>
      </c>
      <c r="J304" s="7">
        <v>11</v>
      </c>
      <c r="K304" s="7">
        <v>12</v>
      </c>
      <c r="L304" s="7">
        <v>12</v>
      </c>
      <c r="M304" s="6">
        <v>3500</v>
      </c>
      <c r="N304" s="8">
        <f>IF('NORMAL OPTION CALLS'!E304="BUY",('NORMAL OPTION CALLS'!L304-'NORMAL OPTION CALLS'!G304)*('NORMAL OPTION CALLS'!M304),('NORMAL OPTION CALLS'!G304-'NORMAL OPTION CALLS'!L304)*('NORMAL OPTION CALLS'!M304))</f>
        <v>10500</v>
      </c>
      <c r="O304" s="9">
        <f>'NORMAL OPTION CALLS'!N304/('NORMAL OPTION CALLS'!M304)/'NORMAL OPTION CALLS'!G304%</f>
        <v>33.333333333333336</v>
      </c>
    </row>
    <row r="305" spans="1:15" ht="16.5" customHeight="1">
      <c r="A305" s="61">
        <v>26</v>
      </c>
      <c r="B305" s="5">
        <v>42961</v>
      </c>
      <c r="C305" s="6">
        <v>740</v>
      </c>
      <c r="D305" s="6" t="s">
        <v>21</v>
      </c>
      <c r="E305" s="6" t="s">
        <v>22</v>
      </c>
      <c r="F305" s="6" t="s">
        <v>188</v>
      </c>
      <c r="G305" s="7">
        <v>26</v>
      </c>
      <c r="H305" s="7">
        <v>18</v>
      </c>
      <c r="I305" s="7">
        <v>30</v>
      </c>
      <c r="J305" s="7">
        <v>34</v>
      </c>
      <c r="K305" s="7">
        <v>38</v>
      </c>
      <c r="L305" s="7">
        <v>34</v>
      </c>
      <c r="M305" s="6">
        <v>1000</v>
      </c>
      <c r="N305" s="8">
        <f>IF('NORMAL OPTION CALLS'!E305="BUY",('NORMAL OPTION CALLS'!L305-'NORMAL OPTION CALLS'!G305)*('NORMAL OPTION CALLS'!M305),('NORMAL OPTION CALLS'!G305-'NORMAL OPTION CALLS'!L305)*('NORMAL OPTION CALLS'!M305))</f>
        <v>8000</v>
      </c>
      <c r="O305" s="9">
        <f>'NORMAL OPTION CALLS'!N305/('NORMAL OPTION CALLS'!M305)/'NORMAL OPTION CALLS'!G305%</f>
        <v>30.769230769230766</v>
      </c>
    </row>
    <row r="306" spans="1:15" ht="16.5" customHeight="1">
      <c r="A306" s="61">
        <v>27</v>
      </c>
      <c r="B306" s="5">
        <v>42961</v>
      </c>
      <c r="C306" s="6">
        <v>630</v>
      </c>
      <c r="D306" s="6" t="s">
        <v>21</v>
      </c>
      <c r="E306" s="6" t="s">
        <v>22</v>
      </c>
      <c r="F306" s="6" t="s">
        <v>169</v>
      </c>
      <c r="G306" s="7">
        <v>16</v>
      </c>
      <c r="H306" s="7">
        <v>10</v>
      </c>
      <c r="I306" s="7">
        <v>19</v>
      </c>
      <c r="J306" s="7">
        <v>23</v>
      </c>
      <c r="K306" s="7">
        <v>26</v>
      </c>
      <c r="L306" s="7">
        <v>19</v>
      </c>
      <c r="M306" s="6">
        <v>1500</v>
      </c>
      <c r="N306" s="8">
        <f>IF('NORMAL OPTION CALLS'!E306="BUY",('NORMAL OPTION CALLS'!L306-'NORMAL OPTION CALLS'!G306)*('NORMAL OPTION CALLS'!M306),('NORMAL OPTION CALLS'!G306-'NORMAL OPTION CALLS'!L306)*('NORMAL OPTION CALLS'!M306))</f>
        <v>4500</v>
      </c>
      <c r="O306" s="9">
        <f>'NORMAL OPTION CALLS'!N306/('NORMAL OPTION CALLS'!M306)/'NORMAL OPTION CALLS'!G306%</f>
        <v>18.75</v>
      </c>
    </row>
    <row r="307" spans="1:15" ht="16.5" customHeight="1">
      <c r="A307" s="61">
        <v>28</v>
      </c>
      <c r="B307" s="5">
        <v>42961</v>
      </c>
      <c r="C307" s="6">
        <v>620</v>
      </c>
      <c r="D307" s="6" t="s">
        <v>21</v>
      </c>
      <c r="E307" s="6" t="s">
        <v>22</v>
      </c>
      <c r="F307" s="6" t="s">
        <v>99</v>
      </c>
      <c r="G307" s="7">
        <v>14</v>
      </c>
      <c r="H307" s="7">
        <v>11</v>
      </c>
      <c r="I307" s="7">
        <v>15.5</v>
      </c>
      <c r="J307" s="7">
        <v>17</v>
      </c>
      <c r="K307" s="7">
        <v>18.5</v>
      </c>
      <c r="L307" s="7">
        <v>18.5</v>
      </c>
      <c r="M307" s="6">
        <v>2000</v>
      </c>
      <c r="N307" s="8">
        <f>IF('NORMAL OPTION CALLS'!E307="BUY",('NORMAL OPTION CALLS'!L307-'NORMAL OPTION CALLS'!G307)*('NORMAL OPTION CALLS'!M307),('NORMAL OPTION CALLS'!G307-'NORMAL OPTION CALLS'!L307)*('NORMAL OPTION CALLS'!M307))</f>
        <v>9000</v>
      </c>
      <c r="O307" s="9">
        <f>'NORMAL OPTION CALLS'!N307/('NORMAL OPTION CALLS'!M307)/'NORMAL OPTION CALLS'!G307%</f>
        <v>32.142857142857139</v>
      </c>
    </row>
    <row r="308" spans="1:15" ht="16.5" customHeight="1">
      <c r="A308" s="61">
        <v>29</v>
      </c>
      <c r="B308" s="5">
        <v>42958</v>
      </c>
      <c r="C308" s="6">
        <v>280</v>
      </c>
      <c r="D308" s="6" t="s">
        <v>47</v>
      </c>
      <c r="E308" s="6" t="s">
        <v>22</v>
      </c>
      <c r="F308" s="6" t="s">
        <v>49</v>
      </c>
      <c r="G308" s="7">
        <v>9.5</v>
      </c>
      <c r="H308" s="7">
        <v>7.5</v>
      </c>
      <c r="I308" s="7">
        <v>10.5</v>
      </c>
      <c r="J308" s="7">
        <v>11.5</v>
      </c>
      <c r="K308" s="7">
        <v>12.5</v>
      </c>
      <c r="L308" s="7">
        <v>10.5</v>
      </c>
      <c r="M308" s="6">
        <v>3000</v>
      </c>
      <c r="N308" s="8">
        <f>IF('NORMAL OPTION CALLS'!E308="BUY",('NORMAL OPTION CALLS'!L308-'NORMAL OPTION CALLS'!G308)*('NORMAL OPTION CALLS'!M308),('NORMAL OPTION CALLS'!G308-'NORMAL OPTION CALLS'!L308)*('NORMAL OPTION CALLS'!M308))</f>
        <v>3000</v>
      </c>
      <c r="O308" s="9">
        <f>'NORMAL OPTION CALLS'!N308/('NORMAL OPTION CALLS'!M308)/'NORMAL OPTION CALLS'!G308%</f>
        <v>10.526315789473685</v>
      </c>
    </row>
    <row r="309" spans="1:15" ht="16.5" customHeight="1">
      <c r="A309" s="61">
        <v>30</v>
      </c>
      <c r="B309" s="5">
        <v>42958</v>
      </c>
      <c r="C309" s="6">
        <v>160</v>
      </c>
      <c r="D309" s="6" t="s">
        <v>47</v>
      </c>
      <c r="E309" s="6" t="s">
        <v>22</v>
      </c>
      <c r="F309" s="6" t="s">
        <v>69</v>
      </c>
      <c r="G309" s="7">
        <v>9.6</v>
      </c>
      <c r="H309" s="7">
        <v>8</v>
      </c>
      <c r="I309" s="7">
        <v>10.3</v>
      </c>
      <c r="J309" s="7">
        <v>11</v>
      </c>
      <c r="K309" s="7">
        <v>11.7</v>
      </c>
      <c r="L309" s="7">
        <v>11.7</v>
      </c>
      <c r="M309" s="6">
        <v>5000</v>
      </c>
      <c r="N309" s="8">
        <f>IF('NORMAL OPTION CALLS'!E309="BUY",('NORMAL OPTION CALLS'!L309-'NORMAL OPTION CALLS'!G309)*('NORMAL OPTION CALLS'!M309),('NORMAL OPTION CALLS'!G309-'NORMAL OPTION CALLS'!L309)*('NORMAL OPTION CALLS'!M309))</f>
        <v>10499.999999999998</v>
      </c>
      <c r="O309" s="9">
        <f>'NORMAL OPTION CALLS'!N309/('NORMAL OPTION CALLS'!M309)/'NORMAL OPTION CALLS'!G309%</f>
        <v>21.874999999999996</v>
      </c>
    </row>
    <row r="310" spans="1:15" ht="16.5" customHeight="1">
      <c r="A310" s="61">
        <v>31</v>
      </c>
      <c r="B310" s="5">
        <v>42958</v>
      </c>
      <c r="C310" s="6">
        <v>230</v>
      </c>
      <c r="D310" s="6" t="s">
        <v>47</v>
      </c>
      <c r="E310" s="6" t="s">
        <v>22</v>
      </c>
      <c r="F310" s="6" t="s">
        <v>24</v>
      </c>
      <c r="G310" s="7">
        <v>8</v>
      </c>
      <c r="H310" s="7">
        <v>6</v>
      </c>
      <c r="I310" s="7">
        <v>9</v>
      </c>
      <c r="J310" s="7">
        <v>10</v>
      </c>
      <c r="K310" s="7">
        <v>11</v>
      </c>
      <c r="L310" s="7">
        <v>11</v>
      </c>
      <c r="M310" s="6">
        <v>3500</v>
      </c>
      <c r="N310" s="8">
        <f>IF('NORMAL OPTION CALLS'!E310="BUY",('NORMAL OPTION CALLS'!L310-'NORMAL OPTION CALLS'!G310)*('NORMAL OPTION CALLS'!M310),('NORMAL OPTION CALLS'!G310-'NORMAL OPTION CALLS'!L310)*('NORMAL OPTION CALLS'!M310))</f>
        <v>10500</v>
      </c>
      <c r="O310" s="9">
        <f>'NORMAL OPTION CALLS'!N310/('NORMAL OPTION CALLS'!M310)/'NORMAL OPTION CALLS'!G310%</f>
        <v>37.5</v>
      </c>
    </row>
    <row r="311" spans="1:15" ht="16.5" customHeight="1">
      <c r="A311" s="61">
        <v>32</v>
      </c>
      <c r="B311" s="5">
        <v>42957</v>
      </c>
      <c r="C311" s="6">
        <v>1740</v>
      </c>
      <c r="D311" s="6" t="s">
        <v>21</v>
      </c>
      <c r="E311" s="6" t="s">
        <v>22</v>
      </c>
      <c r="F311" s="6" t="s">
        <v>186</v>
      </c>
      <c r="G311" s="7">
        <v>34</v>
      </c>
      <c r="H311" s="7">
        <v>20</v>
      </c>
      <c r="I311" s="7">
        <v>41</v>
      </c>
      <c r="J311" s="7">
        <v>48</v>
      </c>
      <c r="K311" s="7">
        <v>55</v>
      </c>
      <c r="L311" s="7">
        <v>20</v>
      </c>
      <c r="M311" s="6">
        <v>500</v>
      </c>
      <c r="N311" s="8">
        <f>IF('NORMAL OPTION CALLS'!E311="BUY",('NORMAL OPTION CALLS'!L311-'NORMAL OPTION CALLS'!G311)*('NORMAL OPTION CALLS'!M311),('NORMAL OPTION CALLS'!G311-'NORMAL OPTION CALLS'!L311)*('NORMAL OPTION CALLS'!M311))</f>
        <v>-7000</v>
      </c>
      <c r="O311" s="9">
        <f>'NORMAL OPTION CALLS'!N311/('NORMAL OPTION CALLS'!M311)/'NORMAL OPTION CALLS'!G311%</f>
        <v>-41.17647058823529</v>
      </c>
    </row>
    <row r="312" spans="1:15" ht="16.5" customHeight="1">
      <c r="A312" s="61">
        <v>33</v>
      </c>
      <c r="B312" s="5">
        <v>42957</v>
      </c>
      <c r="C312" s="6">
        <v>300</v>
      </c>
      <c r="D312" s="6" t="s">
        <v>21</v>
      </c>
      <c r="E312" s="6" t="s">
        <v>22</v>
      </c>
      <c r="F312" s="6" t="s">
        <v>74</v>
      </c>
      <c r="G312" s="7">
        <v>11</v>
      </c>
      <c r="H312" s="7">
        <v>9</v>
      </c>
      <c r="I312" s="7">
        <v>12</v>
      </c>
      <c r="J312" s="7">
        <v>13</v>
      </c>
      <c r="K312" s="7">
        <v>14</v>
      </c>
      <c r="L312" s="7">
        <v>9</v>
      </c>
      <c r="M312" s="6">
        <v>3500</v>
      </c>
      <c r="N312" s="8">
        <f>IF('NORMAL OPTION CALLS'!E312="BUY",('NORMAL OPTION CALLS'!L312-'NORMAL OPTION CALLS'!G312)*('NORMAL OPTION CALLS'!M312),('NORMAL OPTION CALLS'!G312-'NORMAL OPTION CALLS'!L312)*('NORMAL OPTION CALLS'!M312))</f>
        <v>-7000</v>
      </c>
      <c r="O312" s="9">
        <f>'NORMAL OPTION CALLS'!N312/('NORMAL OPTION CALLS'!M312)/'NORMAL OPTION CALLS'!G312%</f>
        <v>-18.181818181818183</v>
      </c>
    </row>
    <row r="313" spans="1:15" ht="16.5" customHeight="1">
      <c r="A313" s="61">
        <v>34</v>
      </c>
      <c r="B313" s="5">
        <v>42957</v>
      </c>
      <c r="C313" s="6">
        <v>160</v>
      </c>
      <c r="D313" s="6" t="s">
        <v>47</v>
      </c>
      <c r="E313" s="6" t="s">
        <v>22</v>
      </c>
      <c r="F313" s="6" t="s">
        <v>64</v>
      </c>
      <c r="G313" s="7">
        <v>5</v>
      </c>
      <c r="H313" s="7">
        <v>4</v>
      </c>
      <c r="I313" s="7">
        <v>6</v>
      </c>
      <c r="J313" s="7">
        <v>7</v>
      </c>
      <c r="K313" s="7">
        <v>8</v>
      </c>
      <c r="L313" s="7">
        <v>6</v>
      </c>
      <c r="M313" s="6">
        <v>6000</v>
      </c>
      <c r="N313" s="8">
        <f>IF('NORMAL OPTION CALLS'!E313="BUY",('NORMAL OPTION CALLS'!L313-'NORMAL OPTION CALLS'!G313)*('NORMAL OPTION CALLS'!M313),('NORMAL OPTION CALLS'!G313-'NORMAL OPTION CALLS'!L313)*('NORMAL OPTION CALLS'!M313))</f>
        <v>6000</v>
      </c>
      <c r="O313" s="9">
        <f>'NORMAL OPTION CALLS'!N313/('NORMAL OPTION CALLS'!M313)/'NORMAL OPTION CALLS'!G313%</f>
        <v>20</v>
      </c>
    </row>
    <row r="314" spans="1:15" ht="16.5" customHeight="1">
      <c r="A314" s="61">
        <v>35</v>
      </c>
      <c r="B314" s="5">
        <v>42957</v>
      </c>
      <c r="C314" s="6">
        <v>610</v>
      </c>
      <c r="D314" s="6" t="s">
        <v>21</v>
      </c>
      <c r="E314" s="6" t="s">
        <v>22</v>
      </c>
      <c r="F314" s="6" t="s">
        <v>99</v>
      </c>
      <c r="G314" s="7">
        <v>18</v>
      </c>
      <c r="H314" s="7">
        <v>15</v>
      </c>
      <c r="I314" s="7">
        <v>19.5</v>
      </c>
      <c r="J314" s="7">
        <v>21</v>
      </c>
      <c r="K314" s="7">
        <v>22.5</v>
      </c>
      <c r="L314" s="7">
        <v>19.5</v>
      </c>
      <c r="M314" s="6">
        <v>2000</v>
      </c>
      <c r="N314" s="8">
        <f>IF('NORMAL OPTION CALLS'!E314="BUY",('NORMAL OPTION CALLS'!L314-'NORMAL OPTION CALLS'!G314)*('NORMAL OPTION CALLS'!M314),('NORMAL OPTION CALLS'!G314-'NORMAL OPTION CALLS'!L314)*('NORMAL OPTION CALLS'!M314))</f>
        <v>3000</v>
      </c>
      <c r="O314" s="9">
        <f>'NORMAL OPTION CALLS'!N314/('NORMAL OPTION CALLS'!M314)/'NORMAL OPTION CALLS'!G314%</f>
        <v>8.3333333333333339</v>
      </c>
    </row>
    <row r="315" spans="1:15" ht="16.5" customHeight="1">
      <c r="A315" s="61">
        <v>36</v>
      </c>
      <c r="B315" s="5">
        <v>42957</v>
      </c>
      <c r="C315" s="6">
        <v>130</v>
      </c>
      <c r="D315" s="6" t="s">
        <v>47</v>
      </c>
      <c r="E315" s="6" t="s">
        <v>22</v>
      </c>
      <c r="F315" s="6" t="s">
        <v>59</v>
      </c>
      <c r="G315" s="7">
        <v>4.7</v>
      </c>
      <c r="H315" s="7">
        <v>3.7</v>
      </c>
      <c r="I315" s="7">
        <v>5.2</v>
      </c>
      <c r="J315" s="7">
        <v>5.7</v>
      </c>
      <c r="K315" s="7">
        <v>6.2</v>
      </c>
      <c r="L315" s="7">
        <v>6.2</v>
      </c>
      <c r="M315" s="6">
        <v>6000</v>
      </c>
      <c r="N315" s="8">
        <f>IF('NORMAL OPTION CALLS'!E315="BUY",('NORMAL OPTION CALLS'!L315-'NORMAL OPTION CALLS'!G315)*('NORMAL OPTION CALLS'!M315),('NORMAL OPTION CALLS'!G315-'NORMAL OPTION CALLS'!L315)*('NORMAL OPTION CALLS'!M315))</f>
        <v>9000</v>
      </c>
      <c r="O315" s="9">
        <f>'NORMAL OPTION CALLS'!N315/('NORMAL OPTION CALLS'!M315)/'NORMAL OPTION CALLS'!G315%</f>
        <v>31.914893617021278</v>
      </c>
    </row>
    <row r="316" spans="1:15" ht="16.5" customHeight="1">
      <c r="A316" s="61">
        <v>37</v>
      </c>
      <c r="B316" s="5">
        <v>42956</v>
      </c>
      <c r="C316" s="6">
        <v>140</v>
      </c>
      <c r="D316" s="6" t="s">
        <v>21</v>
      </c>
      <c r="E316" s="6" t="s">
        <v>22</v>
      </c>
      <c r="F316" s="6" t="s">
        <v>59</v>
      </c>
      <c r="G316" s="7">
        <v>5</v>
      </c>
      <c r="H316" s="7">
        <v>4</v>
      </c>
      <c r="I316" s="7">
        <v>5.5</v>
      </c>
      <c r="J316" s="7">
        <v>6</v>
      </c>
      <c r="K316" s="7">
        <v>6.5</v>
      </c>
      <c r="L316" s="7">
        <v>4</v>
      </c>
      <c r="M316" s="6">
        <v>6000</v>
      </c>
      <c r="N316" s="8">
        <f>IF('NORMAL OPTION CALLS'!E316="BUY",('NORMAL OPTION CALLS'!L316-'NORMAL OPTION CALLS'!G316)*('NORMAL OPTION CALLS'!M316),('NORMAL OPTION CALLS'!G316-'NORMAL OPTION CALLS'!L316)*('NORMAL OPTION CALLS'!M316))</f>
        <v>-6000</v>
      </c>
      <c r="O316" s="9">
        <f>'NORMAL OPTION CALLS'!N316/('NORMAL OPTION CALLS'!M316)/'NORMAL OPTION CALLS'!G316%</f>
        <v>-20</v>
      </c>
    </row>
    <row r="317" spans="1:15" ht="16.5" customHeight="1">
      <c r="A317" s="61">
        <v>38</v>
      </c>
      <c r="B317" s="5">
        <v>42956</v>
      </c>
      <c r="C317" s="6">
        <v>180</v>
      </c>
      <c r="D317" s="6" t="s">
        <v>47</v>
      </c>
      <c r="E317" s="6" t="s">
        <v>22</v>
      </c>
      <c r="F317" s="6" t="s">
        <v>64</v>
      </c>
      <c r="G317" s="7">
        <v>7.7</v>
      </c>
      <c r="H317" s="7">
        <v>6.7</v>
      </c>
      <c r="I317" s="7">
        <v>8.1999999999999993</v>
      </c>
      <c r="J317" s="7">
        <v>9.6999999999999993</v>
      </c>
      <c r="K317" s="7">
        <v>10.199999999999999</v>
      </c>
      <c r="L317" s="7">
        <v>8.1999999999999993</v>
      </c>
      <c r="M317" s="6">
        <v>6000</v>
      </c>
      <c r="N317" s="8">
        <f>IF('NORMAL OPTION CALLS'!E317="BUY",('NORMAL OPTION CALLS'!L317-'NORMAL OPTION CALLS'!G317)*('NORMAL OPTION CALLS'!M317),('NORMAL OPTION CALLS'!G317-'NORMAL OPTION CALLS'!L317)*('NORMAL OPTION CALLS'!M317))</f>
        <v>2999.9999999999945</v>
      </c>
      <c r="O317" s="9">
        <f>'NORMAL OPTION CALLS'!N317/('NORMAL OPTION CALLS'!M317)/'NORMAL OPTION CALLS'!G317%</f>
        <v>6.4935064935064819</v>
      </c>
    </row>
    <row r="318" spans="1:15" ht="16.5" customHeight="1">
      <c r="A318" s="61">
        <v>39</v>
      </c>
      <c r="B318" s="5">
        <v>42956</v>
      </c>
      <c r="C318" s="6">
        <v>620</v>
      </c>
      <c r="D318" s="6" t="s">
        <v>21</v>
      </c>
      <c r="E318" s="6" t="s">
        <v>22</v>
      </c>
      <c r="F318" s="6" t="s">
        <v>169</v>
      </c>
      <c r="G318" s="7">
        <v>16</v>
      </c>
      <c r="H318" s="7">
        <v>11</v>
      </c>
      <c r="I318" s="7">
        <v>18.5</v>
      </c>
      <c r="J318" s="7">
        <v>20</v>
      </c>
      <c r="K318" s="7">
        <v>22.5</v>
      </c>
      <c r="L318" s="7">
        <v>22.5</v>
      </c>
      <c r="M318" s="6">
        <v>1500</v>
      </c>
      <c r="N318" s="8">
        <f>IF('NORMAL OPTION CALLS'!E318="BUY",('NORMAL OPTION CALLS'!L318-'NORMAL OPTION CALLS'!G318)*('NORMAL OPTION CALLS'!M318),('NORMAL OPTION CALLS'!G318-'NORMAL OPTION CALLS'!L318)*('NORMAL OPTION CALLS'!M318))</f>
        <v>9750</v>
      </c>
      <c r="O318" s="9">
        <f>'NORMAL OPTION CALLS'!N318/('NORMAL OPTION CALLS'!M318)/'NORMAL OPTION CALLS'!G318%</f>
        <v>40.625</v>
      </c>
    </row>
    <row r="319" spans="1:15" ht="16.5" customHeight="1">
      <c r="A319" s="61">
        <v>40</v>
      </c>
      <c r="B319" s="5">
        <v>42955</v>
      </c>
      <c r="C319" s="6">
        <v>180</v>
      </c>
      <c r="D319" s="6" t="s">
        <v>21</v>
      </c>
      <c r="E319" s="6" t="s">
        <v>22</v>
      </c>
      <c r="F319" s="6" t="s">
        <v>184</v>
      </c>
      <c r="G319" s="7">
        <v>5</v>
      </c>
      <c r="H319" s="7">
        <v>3</v>
      </c>
      <c r="I319" s="7">
        <v>6</v>
      </c>
      <c r="J319" s="7">
        <v>7</v>
      </c>
      <c r="K319" s="7">
        <v>8</v>
      </c>
      <c r="L319" s="7">
        <v>3</v>
      </c>
      <c r="M319" s="6">
        <v>4500</v>
      </c>
      <c r="N319" s="8">
        <f>IF('NORMAL OPTION CALLS'!E319="BUY",('NORMAL OPTION CALLS'!L319-'NORMAL OPTION CALLS'!G319)*('NORMAL OPTION CALLS'!M319),('NORMAL OPTION CALLS'!G319-'NORMAL OPTION CALLS'!L319)*('NORMAL OPTION CALLS'!M319))</f>
        <v>-9000</v>
      </c>
      <c r="O319" s="9">
        <f>'NORMAL OPTION CALLS'!N319/('NORMAL OPTION CALLS'!M319)/'NORMAL OPTION CALLS'!G319%</f>
        <v>-40</v>
      </c>
    </row>
    <row r="320" spans="1:15" ht="16.5" customHeight="1">
      <c r="A320" s="61">
        <v>41</v>
      </c>
      <c r="B320" s="5">
        <v>42955</v>
      </c>
      <c r="C320" s="6">
        <v>620</v>
      </c>
      <c r="D320" s="6" t="s">
        <v>21</v>
      </c>
      <c r="E320" s="6" t="s">
        <v>22</v>
      </c>
      <c r="F320" s="6" t="s">
        <v>99</v>
      </c>
      <c r="G320" s="7">
        <v>18.5</v>
      </c>
      <c r="H320" s="7">
        <v>15.5</v>
      </c>
      <c r="I320" s="7">
        <v>20</v>
      </c>
      <c r="J320" s="7">
        <v>21.5</v>
      </c>
      <c r="K320" s="7">
        <v>23</v>
      </c>
      <c r="L320" s="7">
        <v>20</v>
      </c>
      <c r="M320" s="6">
        <v>2000</v>
      </c>
      <c r="N320" s="8">
        <f>IF('NORMAL OPTION CALLS'!E320="BUY",('NORMAL OPTION CALLS'!L320-'NORMAL OPTION CALLS'!G320)*('NORMAL OPTION CALLS'!M320),('NORMAL OPTION CALLS'!G320-'NORMAL OPTION CALLS'!L320)*('NORMAL OPTION CALLS'!M320))</f>
        <v>3000</v>
      </c>
      <c r="O320" s="9">
        <f>'NORMAL OPTION CALLS'!N320/('NORMAL OPTION CALLS'!M320)/'NORMAL OPTION CALLS'!G320%</f>
        <v>8.1081081081081088</v>
      </c>
    </row>
    <row r="321" spans="1:15" ht="16.5" customHeight="1">
      <c r="A321" s="61">
        <v>42</v>
      </c>
      <c r="B321" s="5">
        <v>42955</v>
      </c>
      <c r="C321" s="6">
        <v>640</v>
      </c>
      <c r="D321" s="6" t="s">
        <v>21</v>
      </c>
      <c r="E321" s="6" t="s">
        <v>22</v>
      </c>
      <c r="F321" s="6" t="s">
        <v>183</v>
      </c>
      <c r="G321" s="7">
        <v>21</v>
      </c>
      <c r="H321" s="7">
        <v>15</v>
      </c>
      <c r="I321" s="7">
        <v>24</v>
      </c>
      <c r="J321" s="7">
        <v>27</v>
      </c>
      <c r="K321" s="7">
        <v>30</v>
      </c>
      <c r="L321" s="7">
        <v>24</v>
      </c>
      <c r="M321" s="6">
        <v>1200</v>
      </c>
      <c r="N321" s="8">
        <f>IF('NORMAL OPTION CALLS'!E321="BUY",('NORMAL OPTION CALLS'!L321-'NORMAL OPTION CALLS'!G321)*('NORMAL OPTION CALLS'!M321),('NORMAL OPTION CALLS'!G321-'NORMAL OPTION CALLS'!L321)*('NORMAL OPTION CALLS'!M321))</f>
        <v>3600</v>
      </c>
      <c r="O321" s="9">
        <f>'NORMAL OPTION CALLS'!N321/('NORMAL OPTION CALLS'!M321)/'NORMAL OPTION CALLS'!G321%</f>
        <v>14.285714285714286</v>
      </c>
    </row>
    <row r="322" spans="1:15" ht="16.5" customHeight="1">
      <c r="A322" s="61">
        <v>43</v>
      </c>
      <c r="B322" s="5">
        <v>42954</v>
      </c>
      <c r="C322" s="6">
        <v>180</v>
      </c>
      <c r="D322" s="6" t="s">
        <v>21</v>
      </c>
      <c r="E322" s="6" t="s">
        <v>22</v>
      </c>
      <c r="F322" s="6" t="s">
        <v>64</v>
      </c>
      <c r="G322" s="7">
        <v>5</v>
      </c>
      <c r="H322" s="7">
        <v>4</v>
      </c>
      <c r="I322" s="7">
        <v>5.5</v>
      </c>
      <c r="J322" s="7">
        <v>6</v>
      </c>
      <c r="K322" s="7">
        <v>6.5</v>
      </c>
      <c r="L322" s="7">
        <v>6.5</v>
      </c>
      <c r="M322" s="6">
        <v>6000</v>
      </c>
      <c r="N322" s="8">
        <f>IF('NORMAL OPTION CALLS'!E322="BUY",('NORMAL OPTION CALLS'!L322-'NORMAL OPTION CALLS'!G322)*('NORMAL OPTION CALLS'!M322),('NORMAL OPTION CALLS'!G322-'NORMAL OPTION CALLS'!L322)*('NORMAL OPTION CALLS'!M322))</f>
        <v>9000</v>
      </c>
      <c r="O322" s="9">
        <f>'NORMAL OPTION CALLS'!N322/('NORMAL OPTION CALLS'!M322)/'NORMAL OPTION CALLS'!G322%</f>
        <v>30</v>
      </c>
    </row>
    <row r="323" spans="1:15" ht="16.5" customHeight="1">
      <c r="A323" s="61">
        <v>44</v>
      </c>
      <c r="B323" s="5">
        <v>42954</v>
      </c>
      <c r="C323" s="6">
        <v>600</v>
      </c>
      <c r="D323" s="6" t="s">
        <v>21</v>
      </c>
      <c r="E323" s="6" t="s">
        <v>22</v>
      </c>
      <c r="F323" s="6" t="s">
        <v>99</v>
      </c>
      <c r="G323" s="7">
        <v>17</v>
      </c>
      <c r="H323" s="7">
        <v>13</v>
      </c>
      <c r="I323" s="7">
        <v>19</v>
      </c>
      <c r="J323" s="7">
        <v>21</v>
      </c>
      <c r="K323" s="7">
        <v>23</v>
      </c>
      <c r="L323" s="7">
        <v>23</v>
      </c>
      <c r="M323" s="6">
        <v>2000</v>
      </c>
      <c r="N323" s="8">
        <f>IF('NORMAL OPTION CALLS'!E323="BUY",('NORMAL OPTION CALLS'!L323-'NORMAL OPTION CALLS'!G323)*('NORMAL OPTION CALLS'!M323),('NORMAL OPTION CALLS'!G323-'NORMAL OPTION CALLS'!L323)*('NORMAL OPTION CALLS'!M323))</f>
        <v>12000</v>
      </c>
      <c r="O323" s="9">
        <f>'NORMAL OPTION CALLS'!N323/('NORMAL OPTION CALLS'!M323)/'NORMAL OPTION CALLS'!G323%</f>
        <v>35.294117647058819</v>
      </c>
    </row>
    <row r="324" spans="1:15" ht="16.5" customHeight="1">
      <c r="A324" s="61">
        <v>45</v>
      </c>
      <c r="B324" s="5">
        <v>42954</v>
      </c>
      <c r="C324" s="6">
        <v>440</v>
      </c>
      <c r="D324" s="6" t="s">
        <v>21</v>
      </c>
      <c r="E324" s="6" t="s">
        <v>22</v>
      </c>
      <c r="F324" s="6" t="s">
        <v>185</v>
      </c>
      <c r="G324" s="7">
        <v>23.5</v>
      </c>
      <c r="H324" s="7">
        <v>19.5</v>
      </c>
      <c r="I324" s="7">
        <v>25.5</v>
      </c>
      <c r="J324" s="7">
        <v>27.5</v>
      </c>
      <c r="K324" s="7">
        <v>29.5</v>
      </c>
      <c r="L324" s="7">
        <v>25.5</v>
      </c>
      <c r="M324" s="6">
        <v>1575</v>
      </c>
      <c r="N324" s="8">
        <f>IF('NORMAL OPTION CALLS'!E324="BUY",('NORMAL OPTION CALLS'!L324-'NORMAL OPTION CALLS'!G324)*('NORMAL OPTION CALLS'!M324),('NORMAL OPTION CALLS'!G324-'NORMAL OPTION CALLS'!L324)*('NORMAL OPTION CALLS'!M324))</f>
        <v>3150</v>
      </c>
      <c r="O324" s="9">
        <f>'NORMAL OPTION CALLS'!N324/('NORMAL OPTION CALLS'!M324)/'NORMAL OPTION CALLS'!G324%</f>
        <v>8.5106382978723403</v>
      </c>
    </row>
    <row r="325" spans="1:15" ht="16.5" customHeight="1">
      <c r="A325" s="61">
        <v>46</v>
      </c>
      <c r="B325" s="5">
        <v>42951</v>
      </c>
      <c r="C325" s="6">
        <v>230</v>
      </c>
      <c r="D325" s="6" t="s">
        <v>21</v>
      </c>
      <c r="E325" s="6" t="s">
        <v>22</v>
      </c>
      <c r="F325" s="6" t="s">
        <v>43</v>
      </c>
      <c r="G325" s="7">
        <v>6.5</v>
      </c>
      <c r="H325" s="7">
        <v>4.5</v>
      </c>
      <c r="I325" s="7">
        <v>7.5</v>
      </c>
      <c r="J325" s="7">
        <v>8.5</v>
      </c>
      <c r="K325" s="7">
        <v>9.5</v>
      </c>
      <c r="L325" s="7">
        <v>7</v>
      </c>
      <c r="M325" s="6">
        <v>3000</v>
      </c>
      <c r="N325" s="8">
        <f>IF('NORMAL OPTION CALLS'!E325="BUY",('NORMAL OPTION CALLS'!L325-'NORMAL OPTION CALLS'!G325)*('NORMAL OPTION CALLS'!M325),('NORMAL OPTION CALLS'!G325-'NORMAL OPTION CALLS'!L325)*('NORMAL OPTION CALLS'!M325))</f>
        <v>1500</v>
      </c>
      <c r="O325" s="9">
        <f>'NORMAL OPTION CALLS'!N325/('NORMAL OPTION CALLS'!M325)/'NORMAL OPTION CALLS'!G325%</f>
        <v>7.6923076923076916</v>
      </c>
    </row>
    <row r="326" spans="1:15" ht="16.5" customHeight="1">
      <c r="A326" s="61">
        <v>47</v>
      </c>
      <c r="B326" s="5">
        <v>42951</v>
      </c>
      <c r="C326" s="6">
        <v>400</v>
      </c>
      <c r="D326" s="6" t="s">
        <v>21</v>
      </c>
      <c r="E326" s="6" t="s">
        <v>22</v>
      </c>
      <c r="F326" s="6" t="s">
        <v>56</v>
      </c>
      <c r="G326" s="7">
        <v>11</v>
      </c>
      <c r="H326" s="7">
        <v>7</v>
      </c>
      <c r="I326" s="7">
        <v>13</v>
      </c>
      <c r="J326" s="7">
        <v>15</v>
      </c>
      <c r="K326" s="7">
        <v>17</v>
      </c>
      <c r="L326" s="7">
        <v>17</v>
      </c>
      <c r="M326" s="6">
        <v>1500</v>
      </c>
      <c r="N326" s="8">
        <f>IF('NORMAL OPTION CALLS'!E326="BUY",('NORMAL OPTION CALLS'!L326-'NORMAL OPTION CALLS'!G326)*('NORMAL OPTION CALLS'!M326),('NORMAL OPTION CALLS'!G326-'NORMAL OPTION CALLS'!L326)*('NORMAL OPTION CALLS'!M326))</f>
        <v>9000</v>
      </c>
      <c r="O326" s="9">
        <f>'NORMAL OPTION CALLS'!N326/('NORMAL OPTION CALLS'!M326)/'NORMAL OPTION CALLS'!G326%</f>
        <v>54.545454545454547</v>
      </c>
    </row>
    <row r="327" spans="1:15" ht="16.5" customHeight="1">
      <c r="A327" s="61">
        <v>48</v>
      </c>
      <c r="B327" s="5">
        <v>42950</v>
      </c>
      <c r="C327" s="6">
        <v>560</v>
      </c>
      <c r="D327" s="6" t="s">
        <v>21</v>
      </c>
      <c r="E327" s="6" t="s">
        <v>22</v>
      </c>
      <c r="F327" s="6" t="s">
        <v>169</v>
      </c>
      <c r="G327" s="7">
        <v>20</v>
      </c>
      <c r="H327" s="7">
        <v>15</v>
      </c>
      <c r="I327" s="7">
        <v>23</v>
      </c>
      <c r="J327" s="7">
        <v>26</v>
      </c>
      <c r="K327" s="7">
        <v>29</v>
      </c>
      <c r="L327" s="7">
        <v>15</v>
      </c>
      <c r="M327" s="6">
        <v>1500</v>
      </c>
      <c r="N327" s="8">
        <f>IF('NORMAL OPTION CALLS'!E327="BUY",('NORMAL OPTION CALLS'!L327-'NORMAL OPTION CALLS'!G327)*('NORMAL OPTION CALLS'!M327),('NORMAL OPTION CALLS'!G327-'NORMAL OPTION CALLS'!L327)*('NORMAL OPTION CALLS'!M327))</f>
        <v>-7500</v>
      </c>
      <c r="O327" s="9">
        <f>'NORMAL OPTION CALLS'!N327/('NORMAL OPTION CALLS'!M327)/'NORMAL OPTION CALLS'!G327%</f>
        <v>-25</v>
      </c>
    </row>
    <row r="328" spans="1:15" ht="16.5" customHeight="1">
      <c r="A328" s="61">
        <v>49</v>
      </c>
      <c r="B328" s="5">
        <v>42950</v>
      </c>
      <c r="C328" s="6">
        <v>170</v>
      </c>
      <c r="D328" s="6" t="s">
        <v>47</v>
      </c>
      <c r="E328" s="6" t="s">
        <v>22</v>
      </c>
      <c r="F328" s="6" t="s">
        <v>64</v>
      </c>
      <c r="G328" s="7">
        <v>5.7</v>
      </c>
      <c r="H328" s="7">
        <v>4.7</v>
      </c>
      <c r="I328" s="7">
        <v>6.2</v>
      </c>
      <c r="J328" s="7">
        <v>6.7</v>
      </c>
      <c r="K328" s="7">
        <v>7.2</v>
      </c>
      <c r="L328" s="7">
        <v>4.7</v>
      </c>
      <c r="M328" s="6">
        <v>6000</v>
      </c>
      <c r="N328" s="8">
        <f>IF('NORMAL OPTION CALLS'!E328="BUY",('NORMAL OPTION CALLS'!L328-'NORMAL OPTION CALLS'!G328)*('NORMAL OPTION CALLS'!M328),('NORMAL OPTION CALLS'!G328-'NORMAL OPTION CALLS'!L328)*('NORMAL OPTION CALLS'!M328))</f>
        <v>-6000</v>
      </c>
      <c r="O328" s="9">
        <f>'NORMAL OPTION CALLS'!N328/('NORMAL OPTION CALLS'!M328)/'NORMAL OPTION CALLS'!G328%</f>
        <v>-17.543859649122805</v>
      </c>
    </row>
    <row r="329" spans="1:15" ht="16.5" customHeight="1">
      <c r="A329" s="61">
        <v>50</v>
      </c>
      <c r="B329" s="5">
        <v>42950</v>
      </c>
      <c r="C329" s="6">
        <v>760</v>
      </c>
      <c r="D329" s="6" t="s">
        <v>21</v>
      </c>
      <c r="E329" s="6" t="s">
        <v>22</v>
      </c>
      <c r="F329" s="6" t="s">
        <v>182</v>
      </c>
      <c r="G329" s="7">
        <v>25</v>
      </c>
      <c r="H329" s="7">
        <v>18</v>
      </c>
      <c r="I329" s="7">
        <v>29</v>
      </c>
      <c r="J329" s="7">
        <v>33</v>
      </c>
      <c r="K329" s="7">
        <v>37</v>
      </c>
      <c r="L329" s="7">
        <v>18</v>
      </c>
      <c r="M329" s="6">
        <v>800</v>
      </c>
      <c r="N329" s="8">
        <f>IF('NORMAL OPTION CALLS'!E329="BUY",('NORMAL OPTION CALLS'!L329-'NORMAL OPTION CALLS'!G329)*('NORMAL OPTION CALLS'!M329),('NORMAL OPTION CALLS'!G329-'NORMAL OPTION CALLS'!L329)*('NORMAL OPTION CALLS'!M329))</f>
        <v>-5600</v>
      </c>
      <c r="O329" s="9">
        <f>'NORMAL OPTION CALLS'!N329/('NORMAL OPTION CALLS'!M329)/'NORMAL OPTION CALLS'!G329%</f>
        <v>-28</v>
      </c>
    </row>
    <row r="330" spans="1:15" ht="16.5" customHeight="1">
      <c r="A330" s="61">
        <v>51</v>
      </c>
      <c r="B330" s="5">
        <v>42949</v>
      </c>
      <c r="C330" s="6">
        <v>1620</v>
      </c>
      <c r="D330" s="6" t="s">
        <v>21</v>
      </c>
      <c r="E330" s="6" t="s">
        <v>22</v>
      </c>
      <c r="F330" s="6" t="s">
        <v>132</v>
      </c>
      <c r="G330" s="7">
        <v>46</v>
      </c>
      <c r="H330" s="7">
        <v>34</v>
      </c>
      <c r="I330" s="7">
        <v>52</v>
      </c>
      <c r="J330" s="7">
        <v>58</v>
      </c>
      <c r="K330" s="7">
        <v>64</v>
      </c>
      <c r="L330" s="7">
        <v>64</v>
      </c>
      <c r="M330" s="6">
        <v>500</v>
      </c>
      <c r="N330" s="8">
        <f>IF('NORMAL OPTION CALLS'!E330="BUY",('NORMAL OPTION CALLS'!L330-'NORMAL OPTION CALLS'!G330)*('NORMAL OPTION CALLS'!M330),('NORMAL OPTION CALLS'!G330-'NORMAL OPTION CALLS'!L330)*('NORMAL OPTION CALLS'!M330))</f>
        <v>9000</v>
      </c>
      <c r="O330" s="9">
        <f>'NORMAL OPTION CALLS'!N330/('NORMAL OPTION CALLS'!M330)/'NORMAL OPTION CALLS'!G330%</f>
        <v>39.130434782608695</v>
      </c>
    </row>
    <row r="331" spans="1:15" ht="16.5" customHeight="1">
      <c r="A331" s="61">
        <v>52</v>
      </c>
      <c r="B331" s="5">
        <v>42949</v>
      </c>
      <c r="C331" s="6">
        <v>170</v>
      </c>
      <c r="D331" s="6" t="s">
        <v>47</v>
      </c>
      <c r="E331" s="6" t="s">
        <v>22</v>
      </c>
      <c r="F331" s="6" t="s">
        <v>64</v>
      </c>
      <c r="G331" s="7">
        <v>4.3</v>
      </c>
      <c r="H331" s="7">
        <v>3.5</v>
      </c>
      <c r="I331" s="7">
        <v>5</v>
      </c>
      <c r="J331" s="7">
        <v>5.5</v>
      </c>
      <c r="K331" s="7">
        <v>6</v>
      </c>
      <c r="L331" s="7">
        <v>5</v>
      </c>
      <c r="M331" s="6">
        <v>6000</v>
      </c>
      <c r="N331" s="8">
        <f>IF('NORMAL OPTION CALLS'!E331="BUY",('NORMAL OPTION CALLS'!L331-'NORMAL OPTION CALLS'!G331)*('NORMAL OPTION CALLS'!M331),('NORMAL OPTION CALLS'!G331-'NORMAL OPTION CALLS'!L331)*('NORMAL OPTION CALLS'!M331))</f>
        <v>4200.0000000000009</v>
      </c>
      <c r="O331" s="9">
        <f>'NORMAL OPTION CALLS'!N331/('NORMAL OPTION CALLS'!M331)/'NORMAL OPTION CALLS'!G331%</f>
        <v>16.279069767441865</v>
      </c>
    </row>
    <row r="332" spans="1:15" ht="16.5" customHeight="1">
      <c r="A332" s="61">
        <v>53</v>
      </c>
      <c r="B332" s="5">
        <v>42948</v>
      </c>
      <c r="C332" s="6">
        <v>400</v>
      </c>
      <c r="D332" s="6" t="s">
        <v>21</v>
      </c>
      <c r="E332" s="6" t="s">
        <v>22</v>
      </c>
      <c r="F332" s="6" t="s">
        <v>23</v>
      </c>
      <c r="G332" s="7">
        <v>13.5</v>
      </c>
      <c r="H332" s="7">
        <v>9.5</v>
      </c>
      <c r="I332" s="7">
        <v>15.5</v>
      </c>
      <c r="J332" s="7">
        <v>17.5</v>
      </c>
      <c r="K332" s="7">
        <v>19.5</v>
      </c>
      <c r="L332" s="7">
        <v>9.5</v>
      </c>
      <c r="M332" s="6">
        <v>1575</v>
      </c>
      <c r="N332" s="8">
        <f>IF('NORMAL OPTION CALLS'!E332="BUY",('NORMAL OPTION CALLS'!L332-'NORMAL OPTION CALLS'!G332)*('NORMAL OPTION CALLS'!M332),('NORMAL OPTION CALLS'!G332-'NORMAL OPTION CALLS'!L332)*('NORMAL OPTION CALLS'!M332))</f>
        <v>-6300</v>
      </c>
      <c r="O332" s="9">
        <f>'NORMAL OPTION CALLS'!N332/('NORMAL OPTION CALLS'!M332)/'NORMAL OPTION CALLS'!G332%</f>
        <v>-29.629629629629626</v>
      </c>
    </row>
    <row r="333" spans="1:15" ht="16.5" customHeight="1">
      <c r="A333" s="61">
        <v>54</v>
      </c>
      <c r="B333" s="5">
        <v>42948</v>
      </c>
      <c r="C333" s="6">
        <v>230</v>
      </c>
      <c r="D333" s="6" t="s">
        <v>21</v>
      </c>
      <c r="E333" s="6" t="s">
        <v>22</v>
      </c>
      <c r="F333" s="6" t="s">
        <v>24</v>
      </c>
      <c r="G333" s="7">
        <v>7</v>
      </c>
      <c r="H333" s="7">
        <v>5</v>
      </c>
      <c r="I333" s="7">
        <v>8</v>
      </c>
      <c r="J333" s="7">
        <v>9</v>
      </c>
      <c r="K333" s="7">
        <v>10</v>
      </c>
      <c r="L333" s="7">
        <v>8</v>
      </c>
      <c r="M333" s="6">
        <v>3500</v>
      </c>
      <c r="N333" s="8">
        <f>IF('NORMAL OPTION CALLS'!E333="BUY",('NORMAL OPTION CALLS'!L333-'NORMAL OPTION CALLS'!G333)*('NORMAL OPTION CALLS'!M333),('NORMAL OPTION CALLS'!G333-'NORMAL OPTION CALLS'!L333)*('NORMAL OPTION CALLS'!M333))</f>
        <v>3500</v>
      </c>
      <c r="O333" s="9">
        <f>'NORMAL OPTION CALLS'!N333/('NORMAL OPTION CALLS'!M333)/'NORMAL OPTION CALLS'!G333%</f>
        <v>14.285714285714285</v>
      </c>
    </row>
    <row r="334" spans="1:15" ht="16.5" customHeight="1">
      <c r="A334" s="61">
        <v>55</v>
      </c>
      <c r="B334" s="5">
        <v>42948</v>
      </c>
      <c r="C334" s="6">
        <v>115</v>
      </c>
      <c r="D334" s="6" t="s">
        <v>21</v>
      </c>
      <c r="E334" s="6" t="s">
        <v>22</v>
      </c>
      <c r="F334" s="6" t="s">
        <v>25</v>
      </c>
      <c r="G334" s="7">
        <v>2.5</v>
      </c>
      <c r="H334" s="7">
        <v>1.5</v>
      </c>
      <c r="I334" s="7">
        <v>3</v>
      </c>
      <c r="J334" s="7">
        <v>3.5</v>
      </c>
      <c r="K334" s="7">
        <v>4</v>
      </c>
      <c r="L334" s="7">
        <v>3</v>
      </c>
      <c r="M334" s="6">
        <v>7000</v>
      </c>
      <c r="N334" s="8">
        <f>IF('NORMAL OPTION CALLS'!E334="BUY",('NORMAL OPTION CALLS'!L334-'NORMAL OPTION CALLS'!G334)*('NORMAL OPTION CALLS'!M334),('NORMAL OPTION CALLS'!G334-'NORMAL OPTION CALLS'!L334)*('NORMAL OPTION CALLS'!M334))</f>
        <v>3500</v>
      </c>
      <c r="O334" s="9">
        <f>'NORMAL OPTION CALLS'!N334/('NORMAL OPTION CALLS'!M334)/'NORMAL OPTION CALLS'!G334%</f>
        <v>20</v>
      </c>
    </row>
    <row r="335" spans="1:15" ht="16.5" customHeight="1">
      <c r="A335" s="61">
        <v>56</v>
      </c>
      <c r="B335" s="5">
        <v>42948</v>
      </c>
      <c r="C335" s="6">
        <v>600</v>
      </c>
      <c r="D335" s="6" t="s">
        <v>21</v>
      </c>
      <c r="E335" s="6" t="s">
        <v>22</v>
      </c>
      <c r="F335" s="6" t="s">
        <v>26</v>
      </c>
      <c r="G335" s="7">
        <v>19</v>
      </c>
      <c r="H335" s="7">
        <v>15</v>
      </c>
      <c r="I335" s="7">
        <v>21</v>
      </c>
      <c r="J335" s="7">
        <v>23</v>
      </c>
      <c r="K335" s="7">
        <v>25</v>
      </c>
      <c r="L335" s="7">
        <v>21</v>
      </c>
      <c r="M335" s="6">
        <v>2000</v>
      </c>
      <c r="N335" s="8">
        <f>IF('NORMAL OPTION CALLS'!E335="BUY",('NORMAL OPTION CALLS'!L335-'NORMAL OPTION CALLS'!G335)*('NORMAL OPTION CALLS'!M335),('NORMAL OPTION CALLS'!G335-'NORMAL OPTION CALLS'!L335)*('NORMAL OPTION CALLS'!M335))</f>
        <v>4000</v>
      </c>
      <c r="O335" s="9">
        <f>'NORMAL OPTION CALLS'!N335/('NORMAL OPTION CALLS'!M335)/'NORMAL OPTION CALLS'!G335%</f>
        <v>10.526315789473685</v>
      </c>
    </row>
    <row r="336" spans="1:15" s="1" customFormat="1" ht="15.75">
      <c r="A336" s="10"/>
      <c r="B336" s="5"/>
      <c r="C336" s="6"/>
      <c r="D336" s="6"/>
      <c r="E336" s="6"/>
      <c r="F336" s="6"/>
      <c r="G336" s="7"/>
      <c r="H336" s="7"/>
      <c r="I336" s="7"/>
      <c r="J336" s="7"/>
      <c r="K336" s="7"/>
      <c r="L336" s="7"/>
      <c r="M336" s="6"/>
      <c r="N336" s="8"/>
      <c r="O336" s="9"/>
    </row>
    <row r="337" spans="1:15" ht="16.5" thickBot="1">
      <c r="A337" s="4"/>
      <c r="B337" s="11"/>
      <c r="C337" s="11"/>
      <c r="D337" s="12"/>
      <c r="E337" s="12"/>
      <c r="F337" s="12"/>
      <c r="G337" s="13"/>
      <c r="H337" s="14"/>
      <c r="I337" s="15" t="s">
        <v>27</v>
      </c>
      <c r="J337" s="15"/>
      <c r="K337" s="16"/>
      <c r="L337" s="16"/>
      <c r="M337" s="17"/>
      <c r="N337" s="17"/>
      <c r="O337" s="17"/>
    </row>
    <row r="338" spans="1:15" ht="15.75">
      <c r="A338" s="18"/>
      <c r="B338" s="11"/>
      <c r="C338" s="11"/>
      <c r="D338" s="65" t="s">
        <v>28</v>
      </c>
      <c r="E338" s="65"/>
      <c r="F338" s="20">
        <v>55</v>
      </c>
      <c r="G338" s="21">
        <f>'NORMAL OPTION CALLS'!G339+'NORMAL OPTION CALLS'!G340+'NORMAL OPTION CALLS'!G341+'NORMAL OPTION CALLS'!G342+'NORMAL OPTION CALLS'!G343+'NORMAL OPTION CALLS'!G344</f>
        <v>99.999999999999986</v>
      </c>
      <c r="H338" s="12">
        <v>55</v>
      </c>
      <c r="I338" s="22">
        <f>'NORMAL OPTION CALLS'!H339/'NORMAL OPTION CALLS'!H338%</f>
        <v>67.272727272727266</v>
      </c>
      <c r="J338" s="22"/>
      <c r="K338" s="22"/>
      <c r="L338" s="23"/>
      <c r="M338" s="17"/>
    </row>
    <row r="339" spans="1:15" ht="15.75">
      <c r="A339" s="18"/>
      <c r="B339" s="11"/>
      <c r="C339" s="11"/>
      <c r="D339" s="66" t="s">
        <v>29</v>
      </c>
      <c r="E339" s="66"/>
      <c r="F339" s="25">
        <v>37</v>
      </c>
      <c r="G339" s="26">
        <f>('NORMAL OPTION CALLS'!F339/'NORMAL OPTION CALLS'!F338)*100</f>
        <v>67.272727272727266</v>
      </c>
      <c r="H339" s="12">
        <v>37</v>
      </c>
      <c r="I339" s="16"/>
      <c r="J339" s="16"/>
      <c r="K339" s="12"/>
      <c r="L339" s="16"/>
      <c r="N339" s="12" t="s">
        <v>30</v>
      </c>
      <c r="O339" s="12"/>
    </row>
    <row r="340" spans="1:15" ht="15.75">
      <c r="A340" s="27"/>
      <c r="B340" s="11"/>
      <c r="C340" s="11"/>
      <c r="D340" s="66" t="s">
        <v>31</v>
      </c>
      <c r="E340" s="66"/>
      <c r="F340" s="25">
        <v>2</v>
      </c>
      <c r="G340" s="26">
        <f>('NORMAL OPTION CALLS'!F340/'NORMAL OPTION CALLS'!F338)*100</f>
        <v>3.6363636363636362</v>
      </c>
      <c r="H340" s="28"/>
      <c r="I340" s="12"/>
      <c r="J340" s="12"/>
      <c r="K340" s="12"/>
      <c r="L340" s="16"/>
      <c r="M340" s="17"/>
      <c r="N340" s="18"/>
      <c r="O340" s="18"/>
    </row>
    <row r="341" spans="1:15" ht="15.75">
      <c r="A341" s="27"/>
      <c r="B341" s="11"/>
      <c r="C341" s="11"/>
      <c r="D341" s="66" t="s">
        <v>32</v>
      </c>
      <c r="E341" s="66"/>
      <c r="F341" s="25">
        <v>0</v>
      </c>
      <c r="G341" s="26">
        <f>('NORMAL OPTION CALLS'!F341/'NORMAL OPTION CALLS'!F338)*100</f>
        <v>0</v>
      </c>
      <c r="H341" s="28"/>
      <c r="I341" s="12"/>
      <c r="J341" s="12"/>
      <c r="K341" s="12"/>
      <c r="L341" s="16"/>
      <c r="M341" s="17"/>
      <c r="N341" s="17"/>
      <c r="O341" s="17"/>
    </row>
    <row r="342" spans="1:15" ht="15.75">
      <c r="A342" s="27"/>
      <c r="B342" s="11"/>
      <c r="C342" s="11"/>
      <c r="D342" s="66" t="s">
        <v>33</v>
      </c>
      <c r="E342" s="66"/>
      <c r="F342" s="25">
        <v>15</v>
      </c>
      <c r="G342" s="26">
        <f>('NORMAL OPTION CALLS'!F342/'NORMAL OPTION CALLS'!F338)*100</f>
        <v>27.27272727272727</v>
      </c>
      <c r="H342" s="28"/>
      <c r="I342" s="12" t="s">
        <v>34</v>
      </c>
      <c r="J342" s="12"/>
      <c r="K342" s="16"/>
      <c r="L342" s="16"/>
      <c r="M342" s="17"/>
      <c r="N342" s="17"/>
      <c r="O342" s="17"/>
    </row>
    <row r="343" spans="1:15" ht="15.75">
      <c r="A343" s="27"/>
      <c r="B343" s="11"/>
      <c r="C343" s="11"/>
      <c r="D343" s="66" t="s">
        <v>35</v>
      </c>
      <c r="E343" s="66"/>
      <c r="F343" s="25">
        <v>1</v>
      </c>
      <c r="G343" s="26">
        <f>('NORMAL OPTION CALLS'!F343/'NORMAL OPTION CALLS'!F338)*100</f>
        <v>1.8181818181818181</v>
      </c>
      <c r="H343" s="28"/>
      <c r="I343" s="12"/>
      <c r="J343" s="12"/>
      <c r="K343" s="16"/>
      <c r="L343" s="16"/>
      <c r="M343" s="17"/>
      <c r="N343" s="17"/>
      <c r="O343" s="17"/>
    </row>
    <row r="344" spans="1:15" ht="16.5" thickBot="1">
      <c r="A344" s="27"/>
      <c r="B344" s="11"/>
      <c r="C344" s="11"/>
      <c r="D344" s="67" t="s">
        <v>36</v>
      </c>
      <c r="E344" s="67"/>
      <c r="F344" s="30"/>
      <c r="G344" s="31">
        <f>('NORMAL OPTION CALLS'!F344/'NORMAL OPTION CALLS'!F338)*100</f>
        <v>0</v>
      </c>
      <c r="H344" s="28"/>
      <c r="I344" s="12"/>
      <c r="J344" s="12"/>
      <c r="K344" s="23"/>
      <c r="L344" s="23"/>
      <c r="N344" s="17"/>
      <c r="O344" s="17"/>
    </row>
    <row r="345" spans="1:15" ht="15.75">
      <c r="A345" s="27"/>
      <c r="B345" s="11"/>
      <c r="C345" s="11"/>
      <c r="D345" s="17"/>
      <c r="E345" s="17"/>
      <c r="F345" s="17"/>
      <c r="G345" s="16"/>
      <c r="H345" s="28"/>
      <c r="I345" s="22"/>
      <c r="J345" s="22"/>
      <c r="K345" s="16"/>
      <c r="L345" s="22"/>
      <c r="M345" s="17"/>
      <c r="N345" s="17"/>
      <c r="O345" s="17"/>
    </row>
    <row r="346" spans="1:15" ht="15.75">
      <c r="A346" s="27"/>
      <c r="B346" s="32"/>
      <c r="C346" s="11"/>
      <c r="D346" s="18"/>
      <c r="E346" s="33"/>
      <c r="F346" s="12"/>
      <c r="G346" s="12"/>
      <c r="H346" s="34"/>
      <c r="I346" s="16"/>
      <c r="J346" s="16"/>
      <c r="K346" s="16"/>
      <c r="L346" s="13"/>
      <c r="M346" s="17"/>
    </row>
    <row r="347" spans="1:15" ht="15.75">
      <c r="A347" s="35" t="s">
        <v>37</v>
      </c>
      <c r="B347" s="32"/>
      <c r="C347" s="32"/>
      <c r="D347" s="36"/>
      <c r="E347" s="36"/>
      <c r="F347" s="37"/>
      <c r="G347" s="37"/>
      <c r="H347" s="38"/>
      <c r="I347" s="39"/>
      <c r="J347" s="39"/>
      <c r="K347" s="39"/>
      <c r="L347" s="37"/>
      <c r="M347" s="17"/>
      <c r="N347" s="33"/>
      <c r="O347" s="33"/>
    </row>
    <row r="348" spans="1:15" ht="15.75">
      <c r="A348" s="40" t="s">
        <v>38</v>
      </c>
      <c r="B348" s="32"/>
      <c r="C348" s="32"/>
      <c r="D348" s="41"/>
      <c r="E348" s="42"/>
      <c r="F348" s="36"/>
      <c r="G348" s="39"/>
      <c r="H348" s="38"/>
      <c r="I348" s="39"/>
      <c r="J348" s="39"/>
      <c r="K348" s="39"/>
      <c r="L348" s="37"/>
      <c r="M348" s="17"/>
      <c r="N348" s="18"/>
      <c r="O348" s="18"/>
    </row>
    <row r="349" spans="1:15" ht="15.75">
      <c r="A349" s="40" t="s">
        <v>39</v>
      </c>
      <c r="B349" s="32"/>
      <c r="C349" s="32"/>
      <c r="D349" s="36"/>
      <c r="E349" s="42"/>
      <c r="F349" s="36"/>
      <c r="G349" s="39"/>
      <c r="H349" s="38"/>
      <c r="I349" s="43"/>
      <c r="J349" s="43"/>
      <c r="K349" s="43"/>
      <c r="L349" s="37"/>
      <c r="M349" s="17"/>
      <c r="N349" s="17"/>
      <c r="O349" s="17"/>
    </row>
    <row r="350" spans="1:15" ht="15.75">
      <c r="A350" s="40" t="s">
        <v>40</v>
      </c>
      <c r="B350" s="41"/>
      <c r="C350" s="32"/>
      <c r="D350" s="36"/>
      <c r="E350" s="42"/>
      <c r="F350" s="36"/>
      <c r="G350" s="39"/>
      <c r="H350" s="44"/>
      <c r="I350" s="43"/>
      <c r="J350" s="43"/>
      <c r="K350" s="43"/>
      <c r="L350" s="37"/>
      <c r="M350" s="17"/>
      <c r="N350" s="17"/>
      <c r="O350" s="17"/>
    </row>
    <row r="351" spans="1:15" ht="15.75">
      <c r="A351" s="40" t="s">
        <v>41</v>
      </c>
      <c r="B351" s="27"/>
      <c r="C351" s="41"/>
      <c r="D351" s="36"/>
      <c r="E351" s="45"/>
      <c r="F351" s="39"/>
      <c r="G351" s="39"/>
      <c r="H351" s="44"/>
      <c r="I351" s="43"/>
      <c r="J351" s="43"/>
      <c r="K351" s="43"/>
      <c r="L351" s="39"/>
      <c r="M351" s="17"/>
      <c r="N351" s="17"/>
      <c r="O351" s="17"/>
    </row>
    <row r="354" spans="1:15" ht="16.5" customHeight="1"/>
    <row r="355" spans="1:15" ht="16.5" customHeight="1">
      <c r="A355" s="68" t="s">
        <v>0</v>
      </c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</row>
    <row r="356" spans="1:15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</row>
    <row r="357" spans="1:15" ht="16.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</row>
    <row r="358" spans="1:15" ht="16.5" customHeight="1">
      <c r="A358" s="69" t="s">
        <v>1</v>
      </c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</row>
    <row r="359" spans="1:15" ht="16.5" customHeight="1">
      <c r="A359" s="69" t="s">
        <v>2</v>
      </c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</row>
    <row r="360" spans="1:15" ht="15.75">
      <c r="A360" s="70" t="s">
        <v>3</v>
      </c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</row>
    <row r="361" spans="1:15" ht="15.75">
      <c r="A361" s="71" t="s">
        <v>42</v>
      </c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</row>
    <row r="362" spans="1:15" ht="15.75">
      <c r="A362" s="72" t="s">
        <v>5</v>
      </c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</row>
    <row r="363" spans="1:15" ht="13.9" customHeight="1">
      <c r="A363" s="73" t="s">
        <v>6</v>
      </c>
      <c r="B363" s="74" t="s">
        <v>7</v>
      </c>
      <c r="C363" s="75" t="s">
        <v>8</v>
      </c>
      <c r="D363" s="74" t="s">
        <v>9</v>
      </c>
      <c r="E363" s="73" t="s">
        <v>10</v>
      </c>
      <c r="F363" s="73" t="s">
        <v>11</v>
      </c>
      <c r="G363" s="75" t="s">
        <v>12</v>
      </c>
      <c r="H363" s="75" t="s">
        <v>13</v>
      </c>
      <c r="I363" s="75" t="s">
        <v>14</v>
      </c>
      <c r="J363" s="75" t="s">
        <v>15</v>
      </c>
      <c r="K363" s="75" t="s">
        <v>16</v>
      </c>
      <c r="L363" s="76" t="s">
        <v>17</v>
      </c>
      <c r="M363" s="74" t="s">
        <v>18</v>
      </c>
      <c r="N363" s="74" t="s">
        <v>19</v>
      </c>
      <c r="O363" s="74" t="s">
        <v>20</v>
      </c>
    </row>
    <row r="364" spans="1:15">
      <c r="A364" s="73"/>
      <c r="B364" s="74"/>
      <c r="C364" s="75"/>
      <c r="D364" s="74"/>
      <c r="E364" s="73"/>
      <c r="F364" s="73"/>
      <c r="G364" s="75"/>
      <c r="H364" s="75"/>
      <c r="I364" s="75"/>
      <c r="J364" s="75"/>
      <c r="K364" s="75"/>
      <c r="L364" s="76"/>
      <c r="M364" s="74"/>
      <c r="N364" s="74"/>
      <c r="O364" s="74"/>
    </row>
    <row r="365" spans="1:15" ht="15.75">
      <c r="A365" s="4">
        <v>1</v>
      </c>
      <c r="B365" s="5">
        <v>42947</v>
      </c>
      <c r="C365" s="6">
        <v>220</v>
      </c>
      <c r="D365" s="6" t="s">
        <v>21</v>
      </c>
      <c r="E365" s="6" t="s">
        <v>22</v>
      </c>
      <c r="F365" s="6" t="s">
        <v>43</v>
      </c>
      <c r="G365" s="7">
        <v>12</v>
      </c>
      <c r="H365" s="7">
        <v>9</v>
      </c>
      <c r="I365" s="7">
        <v>13.5</v>
      </c>
      <c r="J365" s="7">
        <v>15</v>
      </c>
      <c r="K365" s="7">
        <v>16.5</v>
      </c>
      <c r="L365" s="7">
        <v>9</v>
      </c>
      <c r="M365" s="6">
        <v>3000</v>
      </c>
      <c r="N365" s="8">
        <f>IF('NORMAL OPTION CALLS'!E365="BUY",('NORMAL OPTION CALLS'!L365-'NORMAL OPTION CALLS'!G365)*('NORMAL OPTION CALLS'!M365),('NORMAL OPTION CALLS'!G365-'NORMAL OPTION CALLS'!L365)*('NORMAL OPTION CALLS'!M365))</f>
        <v>-9000</v>
      </c>
      <c r="O365" s="9">
        <f>'NORMAL OPTION CALLS'!N365/('NORMAL OPTION CALLS'!M365)/'NORMAL OPTION CALLS'!G365%</f>
        <v>-25</v>
      </c>
    </row>
    <row r="366" spans="1:15" ht="15.75">
      <c r="A366" s="4">
        <v>2</v>
      </c>
      <c r="B366" s="5">
        <v>42947</v>
      </c>
      <c r="C366" s="6">
        <v>570</v>
      </c>
      <c r="D366" s="6" t="s">
        <v>21</v>
      </c>
      <c r="E366" s="6" t="s">
        <v>22</v>
      </c>
      <c r="F366" s="6" t="s">
        <v>44</v>
      </c>
      <c r="G366" s="7">
        <v>19</v>
      </c>
      <c r="H366" s="7">
        <v>15</v>
      </c>
      <c r="I366" s="7">
        <v>21</v>
      </c>
      <c r="J366" s="7">
        <v>23</v>
      </c>
      <c r="K366" s="7">
        <v>25</v>
      </c>
      <c r="L366" s="7">
        <v>21</v>
      </c>
      <c r="M366" s="6">
        <v>2000</v>
      </c>
      <c r="N366" s="8">
        <f>IF('NORMAL OPTION CALLS'!E366="BUY",('NORMAL OPTION CALLS'!L366-'NORMAL OPTION CALLS'!G366)*('NORMAL OPTION CALLS'!M366),('NORMAL OPTION CALLS'!G366-'NORMAL OPTION CALLS'!L366)*('NORMAL OPTION CALLS'!M366))</f>
        <v>4000</v>
      </c>
      <c r="O366" s="9">
        <f>'NORMAL OPTION CALLS'!N366/('NORMAL OPTION CALLS'!M366)/'NORMAL OPTION CALLS'!G366%</f>
        <v>10.526315789473685</v>
      </c>
    </row>
    <row r="367" spans="1:15" ht="15.75">
      <c r="A367" s="4">
        <v>3</v>
      </c>
      <c r="B367" s="5">
        <v>42947</v>
      </c>
      <c r="C367" s="6">
        <v>380</v>
      </c>
      <c r="D367" s="6" t="s">
        <v>21</v>
      </c>
      <c r="E367" s="6" t="s">
        <v>22</v>
      </c>
      <c r="F367" s="6" t="s">
        <v>23</v>
      </c>
      <c r="G367" s="7">
        <v>15</v>
      </c>
      <c r="H367" s="7">
        <v>11</v>
      </c>
      <c r="I367" s="7">
        <v>17</v>
      </c>
      <c r="J367" s="7">
        <v>19</v>
      </c>
      <c r="K367" s="7">
        <v>21</v>
      </c>
      <c r="L367" s="7">
        <v>17</v>
      </c>
      <c r="M367" s="6">
        <v>1575</v>
      </c>
      <c r="N367" s="8">
        <f>IF('NORMAL OPTION CALLS'!E367="BUY",('NORMAL OPTION CALLS'!L367-'NORMAL OPTION CALLS'!G367)*('NORMAL OPTION CALLS'!M367),('NORMAL OPTION CALLS'!G367-'NORMAL OPTION CALLS'!L367)*('NORMAL OPTION CALLS'!M367))</f>
        <v>3150</v>
      </c>
      <c r="O367" s="9">
        <f>'NORMAL OPTION CALLS'!N367/('NORMAL OPTION CALLS'!M367)/'NORMAL OPTION CALLS'!G367%</f>
        <v>13.333333333333334</v>
      </c>
    </row>
    <row r="368" spans="1:15" ht="15.75">
      <c r="A368" s="4">
        <v>4</v>
      </c>
      <c r="B368" s="5">
        <v>42944</v>
      </c>
      <c r="C368" s="6">
        <v>680</v>
      </c>
      <c r="D368" s="6" t="s">
        <v>21</v>
      </c>
      <c r="E368" s="6" t="s">
        <v>22</v>
      </c>
      <c r="F368" s="6" t="s">
        <v>45</v>
      </c>
      <c r="G368" s="7">
        <v>37</v>
      </c>
      <c r="H368" s="7">
        <v>31</v>
      </c>
      <c r="I368" s="7">
        <v>40</v>
      </c>
      <c r="J368" s="7">
        <v>43</v>
      </c>
      <c r="K368" s="7">
        <v>46</v>
      </c>
      <c r="L368" s="7">
        <v>40</v>
      </c>
      <c r="M368" s="6">
        <v>1500</v>
      </c>
      <c r="N368" s="8">
        <f>IF('NORMAL OPTION CALLS'!E368="BUY",('NORMAL OPTION CALLS'!L368-'NORMAL OPTION CALLS'!G368)*('NORMAL OPTION CALLS'!M368),('NORMAL OPTION CALLS'!G368-'NORMAL OPTION CALLS'!L368)*('NORMAL OPTION CALLS'!M368))</f>
        <v>4500</v>
      </c>
      <c r="O368" s="9">
        <f>'NORMAL OPTION CALLS'!N368/('NORMAL OPTION CALLS'!M368)/'NORMAL OPTION CALLS'!G368%</f>
        <v>8.1081081081081088</v>
      </c>
    </row>
    <row r="369" spans="1:39" ht="15.75">
      <c r="A369" s="4">
        <v>5</v>
      </c>
      <c r="B369" s="5">
        <v>42944</v>
      </c>
      <c r="C369" s="6">
        <v>100</v>
      </c>
      <c r="D369" s="6" t="s">
        <v>21</v>
      </c>
      <c r="E369" s="6" t="s">
        <v>22</v>
      </c>
      <c r="F369" s="6" t="s">
        <v>46</v>
      </c>
      <c r="G369" s="7">
        <v>2</v>
      </c>
      <c r="H369" s="7">
        <v>1</v>
      </c>
      <c r="I369" s="7">
        <v>2.5</v>
      </c>
      <c r="J369" s="7">
        <v>3</v>
      </c>
      <c r="K369" s="7">
        <v>3.5</v>
      </c>
      <c r="L369" s="7">
        <v>3.5</v>
      </c>
      <c r="M369" s="6">
        <v>7000</v>
      </c>
      <c r="N369" s="8">
        <f>IF('NORMAL OPTION CALLS'!E369="BUY",('NORMAL OPTION CALLS'!L369-'NORMAL OPTION CALLS'!G369)*('NORMAL OPTION CALLS'!M369),('NORMAL OPTION CALLS'!G369-'NORMAL OPTION CALLS'!L369)*('NORMAL OPTION CALLS'!M369))</f>
        <v>10500</v>
      </c>
      <c r="O369" s="9">
        <f>'NORMAL OPTION CALLS'!N369/('NORMAL OPTION CALLS'!M369)/'NORMAL OPTION CALLS'!G369%</f>
        <v>75</v>
      </c>
    </row>
    <row r="370" spans="1:39" ht="15.75">
      <c r="A370" s="4">
        <v>6</v>
      </c>
      <c r="B370" s="5">
        <v>42943</v>
      </c>
      <c r="C370" s="6">
        <v>105</v>
      </c>
      <c r="D370" s="6" t="s">
        <v>47</v>
      </c>
      <c r="E370" s="6" t="s">
        <v>22</v>
      </c>
      <c r="F370" s="6" t="s">
        <v>48</v>
      </c>
      <c r="G370" s="7">
        <v>0.3</v>
      </c>
      <c r="H370" s="7">
        <v>0.05</v>
      </c>
      <c r="I370" s="7">
        <v>0.8</v>
      </c>
      <c r="J370" s="7">
        <v>1.3</v>
      </c>
      <c r="K370" s="7">
        <v>1.8</v>
      </c>
      <c r="L370" s="7">
        <v>0.05</v>
      </c>
      <c r="M370" s="6">
        <v>9000</v>
      </c>
      <c r="N370" s="8">
        <f>IF('NORMAL OPTION CALLS'!E370="BUY",('NORMAL OPTION CALLS'!L370-'NORMAL OPTION CALLS'!G370)*('NORMAL OPTION CALLS'!M370),('NORMAL OPTION CALLS'!G370-'NORMAL OPTION CALLS'!L370)*('NORMAL OPTION CALLS'!M370))</f>
        <v>-2250</v>
      </c>
      <c r="O370" s="9">
        <f>'NORMAL OPTION CALLS'!N370/('NORMAL OPTION CALLS'!M370)/'NORMAL OPTION CALLS'!G370%</f>
        <v>-83.333333333333329</v>
      </c>
    </row>
    <row r="371" spans="1:39" ht="15.75">
      <c r="A371" s="4">
        <v>7</v>
      </c>
      <c r="B371" s="5">
        <v>42943</v>
      </c>
      <c r="C371" s="6">
        <v>300</v>
      </c>
      <c r="D371" s="6" t="s">
        <v>21</v>
      </c>
      <c r="E371" s="6" t="s">
        <v>22</v>
      </c>
      <c r="F371" s="6" t="s">
        <v>49</v>
      </c>
      <c r="G371" s="7">
        <v>1.5</v>
      </c>
      <c r="H371" s="7">
        <v>0.1</v>
      </c>
      <c r="I371" s="7">
        <v>2.5</v>
      </c>
      <c r="J371" s="7">
        <v>3.5</v>
      </c>
      <c r="K371" s="7">
        <v>4.5</v>
      </c>
      <c r="L371" s="7">
        <v>0.1</v>
      </c>
      <c r="M371" s="6">
        <v>3000</v>
      </c>
      <c r="N371" s="8">
        <f>IF('NORMAL OPTION CALLS'!E371="BUY",('NORMAL OPTION CALLS'!L371-'NORMAL OPTION CALLS'!G371)*('NORMAL OPTION CALLS'!M371),('NORMAL OPTION CALLS'!G371-'NORMAL OPTION CALLS'!L371)*('NORMAL OPTION CALLS'!M371))</f>
        <v>-4200</v>
      </c>
      <c r="O371" s="9">
        <f>'NORMAL OPTION CALLS'!N371/('NORMAL OPTION CALLS'!M371)/'NORMAL OPTION CALLS'!G371%</f>
        <v>-93.333333333333329</v>
      </c>
    </row>
    <row r="372" spans="1:39" ht="15.75">
      <c r="A372" s="4">
        <v>8</v>
      </c>
      <c r="B372" s="5">
        <v>42943</v>
      </c>
      <c r="C372" s="6">
        <v>1700</v>
      </c>
      <c r="D372" s="6" t="s">
        <v>21</v>
      </c>
      <c r="E372" s="6" t="s">
        <v>22</v>
      </c>
      <c r="F372" s="6" t="s">
        <v>50</v>
      </c>
      <c r="G372" s="7">
        <v>36</v>
      </c>
      <c r="H372" s="7">
        <v>24</v>
      </c>
      <c r="I372" s="7">
        <v>42</v>
      </c>
      <c r="J372" s="7">
        <v>48</v>
      </c>
      <c r="K372" s="7">
        <v>54</v>
      </c>
      <c r="L372" s="7">
        <v>24</v>
      </c>
      <c r="M372" s="6">
        <v>500</v>
      </c>
      <c r="N372" s="8">
        <f>IF('NORMAL OPTION CALLS'!E372="BUY",('NORMAL OPTION CALLS'!L372-'NORMAL OPTION CALLS'!G372)*('NORMAL OPTION CALLS'!M372),('NORMAL OPTION CALLS'!G372-'NORMAL OPTION CALLS'!L372)*('NORMAL OPTION CALLS'!M372))</f>
        <v>-6000</v>
      </c>
      <c r="O372" s="9">
        <f>'NORMAL OPTION CALLS'!N372/('NORMAL OPTION CALLS'!M372)/'NORMAL OPTION CALLS'!G372%</f>
        <v>-33.333333333333336</v>
      </c>
    </row>
    <row r="373" spans="1:39" ht="15.75">
      <c r="A373" s="4">
        <v>9</v>
      </c>
      <c r="B373" s="5">
        <v>42942</v>
      </c>
      <c r="C373" s="6">
        <v>150</v>
      </c>
      <c r="D373" s="6" t="s">
        <v>21</v>
      </c>
      <c r="E373" s="6" t="s">
        <v>22</v>
      </c>
      <c r="F373" s="6" t="s">
        <v>51</v>
      </c>
      <c r="G373" s="7">
        <v>2</v>
      </c>
      <c r="H373" s="7">
        <v>0.5</v>
      </c>
      <c r="I373" s="7">
        <v>3</v>
      </c>
      <c r="J373" s="7">
        <v>4</v>
      </c>
      <c r="K373" s="7">
        <v>5</v>
      </c>
      <c r="L373" s="7">
        <v>3</v>
      </c>
      <c r="M373" s="6">
        <v>4500</v>
      </c>
      <c r="N373" s="8">
        <f>IF('NORMAL OPTION CALLS'!E373="BUY",('NORMAL OPTION CALLS'!L373-'NORMAL OPTION CALLS'!G373)*('NORMAL OPTION CALLS'!M373),('NORMAL OPTION CALLS'!G373-'NORMAL OPTION CALLS'!L373)*('NORMAL OPTION CALLS'!M373))</f>
        <v>4500</v>
      </c>
      <c r="O373" s="9">
        <f>'NORMAL OPTION CALLS'!N373/('NORMAL OPTION CALLS'!M373)/'NORMAL OPTION CALLS'!G373%</f>
        <v>50</v>
      </c>
    </row>
    <row r="374" spans="1:39" ht="15.75">
      <c r="A374" s="4">
        <v>10</v>
      </c>
      <c r="B374" s="5">
        <v>42942</v>
      </c>
      <c r="C374" s="6">
        <v>560</v>
      </c>
      <c r="D374" s="6" t="s">
        <v>21</v>
      </c>
      <c r="E374" s="6" t="s">
        <v>22</v>
      </c>
      <c r="F374" s="6" t="s">
        <v>44</v>
      </c>
      <c r="G374" s="7">
        <v>4.5</v>
      </c>
      <c r="H374" s="7">
        <v>1.5</v>
      </c>
      <c r="I374" s="7">
        <v>6</v>
      </c>
      <c r="J374" s="7">
        <v>7.5</v>
      </c>
      <c r="K374" s="7">
        <v>9</v>
      </c>
      <c r="L374" s="7">
        <v>7.5</v>
      </c>
      <c r="M374" s="6">
        <v>2000</v>
      </c>
      <c r="N374" s="8">
        <f>IF('NORMAL OPTION CALLS'!E374="BUY",('NORMAL OPTION CALLS'!L374-'NORMAL OPTION CALLS'!G374)*('NORMAL OPTION CALLS'!M374),('NORMAL OPTION CALLS'!G374-'NORMAL OPTION CALLS'!L374)*('NORMAL OPTION CALLS'!M374))</f>
        <v>6000</v>
      </c>
      <c r="O374" s="9">
        <f>'NORMAL OPTION CALLS'!N374/('NORMAL OPTION CALLS'!M374)/'NORMAL OPTION CALLS'!G374%</f>
        <v>66.666666666666671</v>
      </c>
    </row>
    <row r="375" spans="1:39" ht="15.75">
      <c r="A375" s="4">
        <v>11</v>
      </c>
      <c r="B375" s="5">
        <v>42941</v>
      </c>
      <c r="C375" s="6">
        <v>2600</v>
      </c>
      <c r="D375" s="6" t="s">
        <v>21</v>
      </c>
      <c r="E375" s="6" t="s">
        <v>22</v>
      </c>
      <c r="F375" s="6" t="s">
        <v>52</v>
      </c>
      <c r="G375" s="7">
        <v>7</v>
      </c>
      <c r="H375" s="7">
        <v>0.5</v>
      </c>
      <c r="I375" s="7">
        <v>21</v>
      </c>
      <c r="J375" s="7">
        <v>35</v>
      </c>
      <c r="K375" s="7">
        <v>48</v>
      </c>
      <c r="L375" s="7">
        <v>0.5</v>
      </c>
      <c r="M375" s="6">
        <v>250</v>
      </c>
      <c r="N375" s="8">
        <f>IF('NORMAL OPTION CALLS'!E375="BUY",('NORMAL OPTION CALLS'!L375-'NORMAL OPTION CALLS'!G375)*('NORMAL OPTION CALLS'!M375),('NORMAL OPTION CALLS'!G375-'NORMAL OPTION CALLS'!L375)*('NORMAL OPTION CALLS'!M375))</f>
        <v>-1625</v>
      </c>
      <c r="O375" s="9">
        <f>'NORMAL OPTION CALLS'!N375/('NORMAL OPTION CALLS'!M375)/'NORMAL OPTION CALLS'!G375%</f>
        <v>-92.857142857142847</v>
      </c>
    </row>
    <row r="376" spans="1:39" s="6" customFormat="1" ht="15.75">
      <c r="A376" s="4">
        <v>12</v>
      </c>
      <c r="B376" s="5">
        <v>42941</v>
      </c>
      <c r="C376" s="6">
        <v>120</v>
      </c>
      <c r="D376" s="6" t="s">
        <v>21</v>
      </c>
      <c r="E376" s="6" t="s">
        <v>22</v>
      </c>
      <c r="F376" s="6" t="s">
        <v>53</v>
      </c>
      <c r="G376" s="7">
        <v>2.5</v>
      </c>
      <c r="H376" s="7">
        <v>1.5</v>
      </c>
      <c r="I376" s="7">
        <v>3</v>
      </c>
      <c r="J376" s="7">
        <v>3.5</v>
      </c>
      <c r="K376" s="7">
        <v>4</v>
      </c>
      <c r="L376" s="7">
        <v>3</v>
      </c>
      <c r="M376" s="6">
        <v>11000</v>
      </c>
      <c r="N376" s="8">
        <f>IF('NORMAL OPTION CALLS'!E376="BUY",('NORMAL OPTION CALLS'!L376-'NORMAL OPTION CALLS'!G376)*('NORMAL OPTION CALLS'!M376),('NORMAL OPTION CALLS'!G376-'NORMAL OPTION CALLS'!L376)*('NORMAL OPTION CALLS'!M376))</f>
        <v>5500</v>
      </c>
      <c r="O376" s="9">
        <f>'NORMAL OPTION CALLS'!N376/('NORMAL OPTION CALLS'!M376)/'NORMAL OPTION CALLS'!G376%</f>
        <v>20</v>
      </c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63"/>
    </row>
    <row r="377" spans="1:39" ht="15.75">
      <c r="A377" s="4">
        <v>13</v>
      </c>
      <c r="B377" s="5">
        <v>42941</v>
      </c>
      <c r="C377" s="6">
        <v>215</v>
      </c>
      <c r="D377" s="6" t="s">
        <v>21</v>
      </c>
      <c r="E377" s="6" t="s">
        <v>22</v>
      </c>
      <c r="F377" s="6" t="s">
        <v>24</v>
      </c>
      <c r="G377" s="7">
        <v>3</v>
      </c>
      <c r="H377" s="7">
        <v>1</v>
      </c>
      <c r="I377" s="7">
        <v>4</v>
      </c>
      <c r="J377" s="7">
        <v>5</v>
      </c>
      <c r="K377" s="7">
        <v>6</v>
      </c>
      <c r="L377" s="7">
        <v>4</v>
      </c>
      <c r="M377" s="6">
        <v>3500</v>
      </c>
      <c r="N377" s="8">
        <f>IF('NORMAL OPTION CALLS'!E377="BUY",('NORMAL OPTION CALLS'!L377-'NORMAL OPTION CALLS'!G377)*('NORMAL OPTION CALLS'!M377),('NORMAL OPTION CALLS'!G377-'NORMAL OPTION CALLS'!L377)*('NORMAL OPTION CALLS'!M377))</f>
        <v>3500</v>
      </c>
      <c r="O377" s="9">
        <f>'NORMAL OPTION CALLS'!N377/('NORMAL OPTION CALLS'!M377)/'NORMAL OPTION CALLS'!G377%</f>
        <v>33.333333333333336</v>
      </c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</row>
    <row r="378" spans="1:39" s="6" customFormat="1" ht="15.75">
      <c r="A378" s="4">
        <v>14</v>
      </c>
      <c r="B378" s="5">
        <v>42941</v>
      </c>
      <c r="C378" s="6">
        <v>100</v>
      </c>
      <c r="D378" s="6" t="s">
        <v>21</v>
      </c>
      <c r="E378" s="6" t="s">
        <v>22</v>
      </c>
      <c r="F378" s="6" t="s">
        <v>46</v>
      </c>
      <c r="G378" s="7">
        <v>1.5</v>
      </c>
      <c r="H378" s="7">
        <v>0.5</v>
      </c>
      <c r="I378" s="7">
        <v>2</v>
      </c>
      <c r="J378" s="7">
        <v>2.5</v>
      </c>
      <c r="K378" s="7">
        <v>3</v>
      </c>
      <c r="L378" s="7">
        <v>2.5</v>
      </c>
      <c r="M378" s="6">
        <v>7000</v>
      </c>
      <c r="N378" s="8">
        <f>IF('NORMAL OPTION CALLS'!E378="BUY",('NORMAL OPTION CALLS'!L378-'NORMAL OPTION CALLS'!G378)*('NORMAL OPTION CALLS'!M378),('NORMAL OPTION CALLS'!G378-'NORMAL OPTION CALLS'!L378)*('NORMAL OPTION CALLS'!M378))</f>
        <v>7000</v>
      </c>
      <c r="O378" s="9">
        <f>'NORMAL OPTION CALLS'!N378/('NORMAL OPTION CALLS'!M378)/'NORMAL OPTION CALLS'!G378%</f>
        <v>66.666666666666671</v>
      </c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63"/>
    </row>
    <row r="379" spans="1:39" s="6" customFormat="1" ht="15.75">
      <c r="A379" s="4">
        <v>15</v>
      </c>
      <c r="B379" s="5">
        <v>42940</v>
      </c>
      <c r="C379" s="6">
        <v>860</v>
      </c>
      <c r="D379" s="6" t="s">
        <v>21</v>
      </c>
      <c r="E379" s="6" t="s">
        <v>22</v>
      </c>
      <c r="F379" s="6" t="s">
        <v>54</v>
      </c>
      <c r="G379" s="7">
        <v>12</v>
      </c>
      <c r="H379" s="7">
        <v>4</v>
      </c>
      <c r="I379" s="7">
        <v>16</v>
      </c>
      <c r="J379" s="7">
        <v>20</v>
      </c>
      <c r="K379" s="7">
        <v>24</v>
      </c>
      <c r="L379" s="7">
        <v>24</v>
      </c>
      <c r="M379" s="6">
        <v>1200</v>
      </c>
      <c r="N379" s="8">
        <f>IF('NORMAL OPTION CALLS'!E379="BUY",('NORMAL OPTION CALLS'!L379-'NORMAL OPTION CALLS'!G379)*('NORMAL OPTION CALLS'!M379),('NORMAL OPTION CALLS'!G379-'NORMAL OPTION CALLS'!L379)*('NORMAL OPTION CALLS'!M379))</f>
        <v>14400</v>
      </c>
      <c r="O379" s="9">
        <f>'NORMAL OPTION CALLS'!N379/('NORMAL OPTION CALLS'!M379)/'NORMAL OPTION CALLS'!G379%</f>
        <v>100</v>
      </c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63"/>
    </row>
    <row r="380" spans="1:39" s="6" customFormat="1" ht="15.75">
      <c r="A380" s="4">
        <v>16</v>
      </c>
      <c r="B380" s="5">
        <v>42940</v>
      </c>
      <c r="C380" s="6">
        <v>1600</v>
      </c>
      <c r="D380" s="6" t="s">
        <v>21</v>
      </c>
      <c r="E380" s="6" t="s">
        <v>22</v>
      </c>
      <c r="F380" s="6" t="s">
        <v>55</v>
      </c>
      <c r="G380" s="7">
        <v>22</v>
      </c>
      <c r="H380" s="7">
        <v>8</v>
      </c>
      <c r="I380" s="7">
        <v>30</v>
      </c>
      <c r="J380" s="7">
        <v>38</v>
      </c>
      <c r="K380" s="7">
        <v>46</v>
      </c>
      <c r="L380" s="7">
        <v>30</v>
      </c>
      <c r="M380" s="6">
        <v>350</v>
      </c>
      <c r="N380" s="8">
        <f>IF('NORMAL OPTION CALLS'!E380="BUY",('NORMAL OPTION CALLS'!L380-'NORMAL OPTION CALLS'!G380)*('NORMAL OPTION CALLS'!M380),('NORMAL OPTION CALLS'!G380-'NORMAL OPTION CALLS'!L380)*('NORMAL OPTION CALLS'!M380))</f>
        <v>2800</v>
      </c>
      <c r="O380" s="9">
        <f>'NORMAL OPTION CALLS'!N380/('NORMAL OPTION CALLS'!M380)/'NORMAL OPTION CALLS'!G380%</f>
        <v>36.363636363636367</v>
      </c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63"/>
    </row>
    <row r="381" spans="1:39" ht="15.75">
      <c r="A381" s="4">
        <v>17</v>
      </c>
      <c r="B381" s="5">
        <v>42937</v>
      </c>
      <c r="C381" s="6">
        <v>380</v>
      </c>
      <c r="D381" s="6" t="s">
        <v>21</v>
      </c>
      <c r="E381" s="6" t="s">
        <v>22</v>
      </c>
      <c r="F381" s="6" t="s">
        <v>56</v>
      </c>
      <c r="G381" s="7">
        <v>5.5</v>
      </c>
      <c r="H381" s="7">
        <v>2</v>
      </c>
      <c r="I381" s="7">
        <v>7.5</v>
      </c>
      <c r="J381" s="7">
        <v>9.5</v>
      </c>
      <c r="K381" s="7">
        <v>11.5</v>
      </c>
      <c r="L381" s="7">
        <v>2</v>
      </c>
      <c r="M381" s="6">
        <v>1500</v>
      </c>
      <c r="N381" s="8">
        <f>IF('NORMAL OPTION CALLS'!E381="BUY",('NORMAL OPTION CALLS'!L381-'NORMAL OPTION CALLS'!G381)*('NORMAL OPTION CALLS'!M381),('NORMAL OPTION CALLS'!G381-'NORMAL OPTION CALLS'!L381)*('NORMAL OPTION CALLS'!M381))</f>
        <v>-5250</v>
      </c>
      <c r="O381" s="9">
        <f>'NORMAL OPTION CALLS'!N381/('NORMAL OPTION CALLS'!M381)/'NORMAL OPTION CALLS'!G381%</f>
        <v>-63.636363636363633</v>
      </c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</row>
    <row r="382" spans="1:39" s="6" customFormat="1" ht="15.75">
      <c r="A382" s="4">
        <v>18</v>
      </c>
      <c r="B382" s="5">
        <v>42936</v>
      </c>
      <c r="C382" s="6">
        <v>215</v>
      </c>
      <c r="D382" s="6" t="s">
        <v>21</v>
      </c>
      <c r="E382" s="6" t="s">
        <v>22</v>
      </c>
      <c r="F382" s="6" t="s">
        <v>24</v>
      </c>
      <c r="G382" s="7">
        <v>3.5</v>
      </c>
      <c r="H382" s="7">
        <v>1.5</v>
      </c>
      <c r="I382" s="7">
        <v>4.5</v>
      </c>
      <c r="J382" s="7">
        <v>5.5</v>
      </c>
      <c r="K382" s="7">
        <v>6.5</v>
      </c>
      <c r="L382" s="7">
        <v>1.5</v>
      </c>
      <c r="M382" s="6">
        <v>3500</v>
      </c>
      <c r="N382" s="8">
        <f>IF('NORMAL OPTION CALLS'!E382="BUY",('NORMAL OPTION CALLS'!L382-'NORMAL OPTION CALLS'!G382)*('NORMAL OPTION CALLS'!M382),('NORMAL OPTION CALLS'!G382-'NORMAL OPTION CALLS'!L382)*('NORMAL OPTION CALLS'!M382))</f>
        <v>-7000</v>
      </c>
      <c r="O382" s="9">
        <f>'NORMAL OPTION CALLS'!N382/('NORMAL OPTION CALLS'!M382)/'NORMAL OPTION CALLS'!G382%</f>
        <v>-57.142857142857139</v>
      </c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63"/>
    </row>
    <row r="383" spans="1:39" ht="15.75">
      <c r="A383" s="4">
        <v>19</v>
      </c>
      <c r="B383" s="5">
        <v>42936</v>
      </c>
      <c r="C383" s="6">
        <v>2900</v>
      </c>
      <c r="D383" s="6" t="s">
        <v>21</v>
      </c>
      <c r="E383" s="6" t="s">
        <v>22</v>
      </c>
      <c r="F383" s="6" t="s">
        <v>57</v>
      </c>
      <c r="G383" s="7">
        <v>20</v>
      </c>
      <c r="H383" s="7">
        <v>5</v>
      </c>
      <c r="I383" s="7">
        <v>30</v>
      </c>
      <c r="J383" s="7">
        <v>40</v>
      </c>
      <c r="K383" s="7">
        <v>50</v>
      </c>
      <c r="L383" s="7">
        <v>10</v>
      </c>
      <c r="M383" s="6">
        <v>250</v>
      </c>
      <c r="N383" s="8">
        <f>IF('NORMAL OPTION CALLS'!E383="BUY",('NORMAL OPTION CALLS'!L383-'NORMAL OPTION CALLS'!G383)*('NORMAL OPTION CALLS'!M383),('NORMAL OPTION CALLS'!G383-'NORMAL OPTION CALLS'!L383)*('NORMAL OPTION CALLS'!M383))</f>
        <v>-2500</v>
      </c>
      <c r="O383" s="9">
        <f>'NORMAL OPTION CALLS'!N383/('NORMAL OPTION CALLS'!M383)/'NORMAL OPTION CALLS'!G383%</f>
        <v>-50</v>
      </c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</row>
    <row r="384" spans="1:39" ht="15.75">
      <c r="A384" s="4">
        <v>20</v>
      </c>
      <c r="B384" s="5">
        <v>42936</v>
      </c>
      <c r="C384" s="6">
        <v>540</v>
      </c>
      <c r="D384" s="6" t="s">
        <v>21</v>
      </c>
      <c r="E384" s="6" t="s">
        <v>22</v>
      </c>
      <c r="F384" s="6" t="s">
        <v>58</v>
      </c>
      <c r="G384" s="7">
        <v>11</v>
      </c>
      <c r="H384" s="7">
        <v>5</v>
      </c>
      <c r="I384" s="7">
        <v>14</v>
      </c>
      <c r="J384" s="7">
        <v>17</v>
      </c>
      <c r="K384" s="7">
        <v>20</v>
      </c>
      <c r="L384" s="7">
        <v>14</v>
      </c>
      <c r="M384" s="6">
        <v>1200</v>
      </c>
      <c r="N384" s="8">
        <f>IF('NORMAL OPTION CALLS'!E384="BUY",('NORMAL OPTION CALLS'!L384-'NORMAL OPTION CALLS'!G384)*('NORMAL OPTION CALLS'!M384),('NORMAL OPTION CALLS'!G384-'NORMAL OPTION CALLS'!L384)*('NORMAL OPTION CALLS'!M384))</f>
        <v>3600</v>
      </c>
      <c r="O384" s="9">
        <f>'NORMAL OPTION CALLS'!N384/('NORMAL OPTION CALLS'!M384)/'NORMAL OPTION CALLS'!G384%</f>
        <v>27.272727272727273</v>
      </c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</row>
    <row r="385" spans="1:39" s="6" customFormat="1" ht="15.75">
      <c r="A385" s="4">
        <v>21</v>
      </c>
      <c r="B385" s="5">
        <v>42936</v>
      </c>
      <c r="C385" s="6">
        <v>125</v>
      </c>
      <c r="D385" s="6" t="s">
        <v>21</v>
      </c>
      <c r="E385" s="6" t="s">
        <v>22</v>
      </c>
      <c r="F385" s="6" t="s">
        <v>59</v>
      </c>
      <c r="G385" s="7">
        <v>2.5</v>
      </c>
      <c r="H385" s="7">
        <v>1.5</v>
      </c>
      <c r="I385" s="7">
        <v>3</v>
      </c>
      <c r="J385" s="7">
        <v>3.5</v>
      </c>
      <c r="K385" s="7">
        <v>4</v>
      </c>
      <c r="L385" s="7">
        <v>4</v>
      </c>
      <c r="M385" s="6">
        <v>6000</v>
      </c>
      <c r="N385" s="8">
        <f>IF('NORMAL OPTION CALLS'!E385="BUY",('NORMAL OPTION CALLS'!L385-'NORMAL OPTION CALLS'!G385)*('NORMAL OPTION CALLS'!M385),('NORMAL OPTION CALLS'!G385-'NORMAL OPTION CALLS'!L385)*('NORMAL OPTION CALLS'!M385))</f>
        <v>9000</v>
      </c>
      <c r="O385" s="9">
        <f>'NORMAL OPTION CALLS'!N385/('NORMAL OPTION CALLS'!M385)/'NORMAL OPTION CALLS'!G385%</f>
        <v>60</v>
      </c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63"/>
    </row>
    <row r="386" spans="1:39" ht="15.75">
      <c r="A386" s="4">
        <v>22</v>
      </c>
      <c r="B386" s="5">
        <v>42935</v>
      </c>
      <c r="C386" s="6">
        <v>210</v>
      </c>
      <c r="D386" s="6" t="s">
        <v>21</v>
      </c>
      <c r="E386" s="6" t="s">
        <v>22</v>
      </c>
      <c r="F386" s="6" t="s">
        <v>24</v>
      </c>
      <c r="G386" s="7">
        <v>5</v>
      </c>
      <c r="H386" s="7">
        <v>3</v>
      </c>
      <c r="I386" s="7">
        <v>6</v>
      </c>
      <c r="J386" s="7">
        <v>7</v>
      </c>
      <c r="K386" s="7">
        <v>8</v>
      </c>
      <c r="L386" s="7">
        <v>6</v>
      </c>
      <c r="M386" s="6">
        <v>3500</v>
      </c>
      <c r="N386" s="8">
        <f>IF('NORMAL OPTION CALLS'!E386="BUY",('NORMAL OPTION CALLS'!L386-'NORMAL OPTION CALLS'!G386)*('NORMAL OPTION CALLS'!M386),('NORMAL OPTION CALLS'!G386-'NORMAL OPTION CALLS'!L386)*('NORMAL OPTION CALLS'!M386))</f>
        <v>3500</v>
      </c>
      <c r="O386" s="9">
        <f>'NORMAL OPTION CALLS'!N386/('NORMAL OPTION CALLS'!M386)/'NORMAL OPTION CALLS'!G386%</f>
        <v>20</v>
      </c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</row>
    <row r="387" spans="1:39" ht="15.75">
      <c r="A387" s="4">
        <v>23</v>
      </c>
      <c r="B387" s="5">
        <v>42935</v>
      </c>
      <c r="C387" s="6">
        <v>1680</v>
      </c>
      <c r="D387" s="6" t="s">
        <v>21</v>
      </c>
      <c r="E387" s="6" t="s">
        <v>22</v>
      </c>
      <c r="F387" s="6" t="s">
        <v>60</v>
      </c>
      <c r="G387" s="7">
        <v>20</v>
      </c>
      <c r="H387" s="7">
        <v>8</v>
      </c>
      <c r="I387" s="7">
        <v>27</v>
      </c>
      <c r="J387" s="7">
        <v>34</v>
      </c>
      <c r="K387" s="7">
        <v>40</v>
      </c>
      <c r="L387" s="7">
        <v>27</v>
      </c>
      <c r="M387" s="6">
        <v>500</v>
      </c>
      <c r="N387" s="8">
        <f>IF('NORMAL OPTION CALLS'!E387="BUY",('NORMAL OPTION CALLS'!L387-'NORMAL OPTION CALLS'!G387)*('NORMAL OPTION CALLS'!M387),('NORMAL OPTION CALLS'!G387-'NORMAL OPTION CALLS'!L387)*('NORMAL OPTION CALLS'!M387))</f>
        <v>3500</v>
      </c>
      <c r="O387" s="9">
        <f>'NORMAL OPTION CALLS'!N387/('NORMAL OPTION CALLS'!M387)/'NORMAL OPTION CALLS'!G387%</f>
        <v>35</v>
      </c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</row>
    <row r="388" spans="1:39" ht="15.75">
      <c r="A388" s="4">
        <v>24</v>
      </c>
      <c r="B388" s="5">
        <v>42934</v>
      </c>
      <c r="C388" s="6">
        <v>370</v>
      </c>
      <c r="D388" s="6" t="s">
        <v>21</v>
      </c>
      <c r="E388" s="6" t="s">
        <v>22</v>
      </c>
      <c r="F388" s="6" t="s">
        <v>61</v>
      </c>
      <c r="G388" s="7">
        <v>11</v>
      </c>
      <c r="H388" s="7">
        <v>9</v>
      </c>
      <c r="I388" s="7">
        <v>12</v>
      </c>
      <c r="J388" s="7">
        <v>13</v>
      </c>
      <c r="K388" s="7">
        <v>14</v>
      </c>
      <c r="L388" s="7">
        <v>9</v>
      </c>
      <c r="M388" s="6">
        <v>3084</v>
      </c>
      <c r="N388" s="8">
        <f>IF('NORMAL OPTION CALLS'!E388="BUY",('NORMAL OPTION CALLS'!L388-'NORMAL OPTION CALLS'!G388)*('NORMAL OPTION CALLS'!M388),('NORMAL OPTION CALLS'!G388-'NORMAL OPTION CALLS'!L388)*('NORMAL OPTION CALLS'!M388))</f>
        <v>-6168</v>
      </c>
      <c r="O388" s="9">
        <f>'NORMAL OPTION CALLS'!N388/('NORMAL OPTION CALLS'!M388)/'NORMAL OPTION CALLS'!G388%</f>
        <v>-18.181818181818183</v>
      </c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</row>
    <row r="389" spans="1:39" ht="15.75">
      <c r="A389" s="4">
        <v>25</v>
      </c>
      <c r="B389" s="5">
        <v>42934</v>
      </c>
      <c r="C389" s="6">
        <v>220</v>
      </c>
      <c r="D389" s="6" t="s">
        <v>21</v>
      </c>
      <c r="E389" s="6" t="s">
        <v>22</v>
      </c>
      <c r="F389" s="6" t="s">
        <v>62</v>
      </c>
      <c r="G389" s="7">
        <v>2.5</v>
      </c>
      <c r="H389" s="7">
        <v>1</v>
      </c>
      <c r="I389" s="7">
        <v>3.2</v>
      </c>
      <c r="J389" s="7">
        <v>4</v>
      </c>
      <c r="K389" s="7">
        <v>4.7</v>
      </c>
      <c r="L389" s="7">
        <v>1</v>
      </c>
      <c r="M389" s="6">
        <v>4000</v>
      </c>
      <c r="N389" s="8">
        <f>IF('NORMAL OPTION CALLS'!E389="BUY",('NORMAL OPTION CALLS'!L389-'NORMAL OPTION CALLS'!G389)*('NORMAL OPTION CALLS'!M389),('NORMAL OPTION CALLS'!G389-'NORMAL OPTION CALLS'!L389)*('NORMAL OPTION CALLS'!M389))</f>
        <v>-6000</v>
      </c>
      <c r="O389" s="9">
        <f>'NORMAL OPTION CALLS'!N389/('NORMAL OPTION CALLS'!M389)/'NORMAL OPTION CALLS'!G389%</f>
        <v>-60</v>
      </c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</row>
    <row r="390" spans="1:39" s="6" customFormat="1" ht="15.75">
      <c r="A390" s="4">
        <v>26</v>
      </c>
      <c r="B390" s="5">
        <v>42934</v>
      </c>
      <c r="C390" s="6">
        <v>305</v>
      </c>
      <c r="D390" s="6" t="s">
        <v>21</v>
      </c>
      <c r="E390" s="6" t="s">
        <v>22</v>
      </c>
      <c r="F390" s="6" t="s">
        <v>63</v>
      </c>
      <c r="G390" s="7">
        <v>5</v>
      </c>
      <c r="H390" s="7">
        <v>3</v>
      </c>
      <c r="I390" s="7">
        <v>6</v>
      </c>
      <c r="J390" s="7">
        <v>7</v>
      </c>
      <c r="K390" s="7">
        <v>8</v>
      </c>
      <c r="L390" s="7">
        <v>3</v>
      </c>
      <c r="M390" s="6">
        <v>2750</v>
      </c>
      <c r="N390" s="8">
        <f>IF('NORMAL OPTION CALLS'!E390="BUY",('NORMAL OPTION CALLS'!L390-'NORMAL OPTION CALLS'!G390)*('NORMAL OPTION CALLS'!M390),('NORMAL OPTION CALLS'!G390-'NORMAL OPTION CALLS'!L390)*('NORMAL OPTION CALLS'!M390))</f>
        <v>-5500</v>
      </c>
      <c r="O390" s="9">
        <f>'NORMAL OPTION CALLS'!N390/('NORMAL OPTION CALLS'!M390)/'NORMAL OPTION CALLS'!G390%</f>
        <v>-40</v>
      </c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63"/>
    </row>
    <row r="391" spans="1:39" ht="15.75">
      <c r="A391" s="4">
        <v>27</v>
      </c>
      <c r="B391" s="5">
        <v>42933</v>
      </c>
      <c r="C391" s="6">
        <v>190</v>
      </c>
      <c r="D391" s="6" t="s">
        <v>21</v>
      </c>
      <c r="E391" s="6" t="s">
        <v>22</v>
      </c>
      <c r="F391" s="6" t="s">
        <v>64</v>
      </c>
      <c r="G391" s="7">
        <v>2.2000000000000002</v>
      </c>
      <c r="H391" s="7">
        <v>1.2</v>
      </c>
      <c r="I391" s="7">
        <v>2.7</v>
      </c>
      <c r="J391" s="7">
        <v>3.2</v>
      </c>
      <c r="K391" s="7">
        <v>3.7</v>
      </c>
      <c r="L391" s="7">
        <v>2.7</v>
      </c>
      <c r="M391" s="6">
        <v>6000</v>
      </c>
      <c r="N391" s="8">
        <f>IF('NORMAL OPTION CALLS'!E391="BUY",('NORMAL OPTION CALLS'!L391-'NORMAL OPTION CALLS'!G391)*('NORMAL OPTION CALLS'!M391),('NORMAL OPTION CALLS'!G391-'NORMAL OPTION CALLS'!L391)*('NORMAL OPTION CALLS'!M391))</f>
        <v>3000</v>
      </c>
      <c r="O391" s="9">
        <f>'NORMAL OPTION CALLS'!N391/('NORMAL OPTION CALLS'!M391)/'NORMAL OPTION CALLS'!G391%</f>
        <v>22.727272727272727</v>
      </c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</row>
    <row r="392" spans="1:39" s="6" customFormat="1" ht="15.75">
      <c r="A392" s="4">
        <v>28</v>
      </c>
      <c r="B392" s="5">
        <v>42933</v>
      </c>
      <c r="C392" s="6">
        <v>300</v>
      </c>
      <c r="D392" s="6" t="s">
        <v>21</v>
      </c>
      <c r="E392" s="6" t="s">
        <v>22</v>
      </c>
      <c r="F392" s="6" t="s">
        <v>63</v>
      </c>
      <c r="G392" s="7">
        <v>6.5</v>
      </c>
      <c r="H392" s="7">
        <v>4.5</v>
      </c>
      <c r="I392" s="7">
        <v>7.5</v>
      </c>
      <c r="J392" s="7">
        <v>8.5</v>
      </c>
      <c r="K392" s="7">
        <v>9.5</v>
      </c>
      <c r="L392" s="7">
        <v>7.5</v>
      </c>
      <c r="M392" s="6">
        <v>2750</v>
      </c>
      <c r="N392" s="8">
        <f>IF('NORMAL OPTION CALLS'!E392="BUY",('NORMAL OPTION CALLS'!L392-'NORMAL OPTION CALLS'!G392)*('NORMAL OPTION CALLS'!M392),('NORMAL OPTION CALLS'!G392-'NORMAL OPTION CALLS'!L392)*('NORMAL OPTION CALLS'!M392))</f>
        <v>2750</v>
      </c>
      <c r="O392" s="9">
        <f>'NORMAL OPTION CALLS'!N392/('NORMAL OPTION CALLS'!M392)/'NORMAL OPTION CALLS'!G392%</f>
        <v>15.384615384615383</v>
      </c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63"/>
    </row>
    <row r="393" spans="1:39" ht="15.75">
      <c r="A393" s="4">
        <v>29</v>
      </c>
      <c r="B393" s="5">
        <v>42930</v>
      </c>
      <c r="C393" s="6">
        <v>290</v>
      </c>
      <c r="D393" s="6" t="s">
        <v>21</v>
      </c>
      <c r="E393" s="6" t="s">
        <v>22</v>
      </c>
      <c r="F393" s="6" t="s">
        <v>49</v>
      </c>
      <c r="G393" s="7">
        <v>6.5</v>
      </c>
      <c r="H393" s="7">
        <v>4.5</v>
      </c>
      <c r="I393" s="7">
        <v>7.5</v>
      </c>
      <c r="J393" s="7">
        <v>8.5</v>
      </c>
      <c r="K393" s="7">
        <v>9.5</v>
      </c>
      <c r="L393" s="7">
        <v>7.5</v>
      </c>
      <c r="M393" s="6">
        <v>3000</v>
      </c>
      <c r="N393" s="8">
        <f>IF('NORMAL OPTION CALLS'!E393="BUY",('NORMAL OPTION CALLS'!L393-'NORMAL OPTION CALLS'!G393)*('NORMAL OPTION CALLS'!M393),('NORMAL OPTION CALLS'!G393-'NORMAL OPTION CALLS'!L393)*('NORMAL OPTION CALLS'!M393))</f>
        <v>3000</v>
      </c>
      <c r="O393" s="9">
        <f>'NORMAL OPTION CALLS'!N393/('NORMAL OPTION CALLS'!M393)/'NORMAL OPTION CALLS'!G393%</f>
        <v>15.384615384615383</v>
      </c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</row>
    <row r="394" spans="1:39" ht="15.75">
      <c r="A394" s="4">
        <v>30</v>
      </c>
      <c r="B394" s="5">
        <v>42929</v>
      </c>
      <c r="C394" s="6">
        <v>35</v>
      </c>
      <c r="D394" s="6" t="s">
        <v>21</v>
      </c>
      <c r="E394" s="6" t="s">
        <v>22</v>
      </c>
      <c r="F394" s="6" t="s">
        <v>65</v>
      </c>
      <c r="G394" s="7">
        <v>1.5</v>
      </c>
      <c r="H394" s="7">
        <v>0.7</v>
      </c>
      <c r="I394" s="7">
        <v>2</v>
      </c>
      <c r="J394" s="7">
        <v>2.5</v>
      </c>
      <c r="K394" s="7">
        <v>3</v>
      </c>
      <c r="L394" s="7">
        <v>2</v>
      </c>
      <c r="M394" s="6">
        <v>7125</v>
      </c>
      <c r="N394" s="8">
        <f>IF('NORMAL OPTION CALLS'!E394="BUY",('NORMAL OPTION CALLS'!L394-'NORMAL OPTION CALLS'!G394)*('NORMAL OPTION CALLS'!M394),('NORMAL OPTION CALLS'!G394-'NORMAL OPTION CALLS'!L394)*('NORMAL OPTION CALLS'!M394))</f>
        <v>3562.5</v>
      </c>
      <c r="O394" s="9">
        <f>'NORMAL OPTION CALLS'!N394/('NORMAL OPTION CALLS'!M394)/'NORMAL OPTION CALLS'!G394%</f>
        <v>33.333333333333336</v>
      </c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</row>
    <row r="395" spans="1:39" s="6" customFormat="1" ht="15.75">
      <c r="A395" s="4">
        <v>31</v>
      </c>
      <c r="B395" s="5">
        <v>42929</v>
      </c>
      <c r="C395" s="6">
        <v>1540</v>
      </c>
      <c r="D395" s="6" t="s">
        <v>21</v>
      </c>
      <c r="E395" s="6" t="s">
        <v>22</v>
      </c>
      <c r="F395" s="6" t="s">
        <v>66</v>
      </c>
      <c r="G395" s="7">
        <v>35</v>
      </c>
      <c r="H395" s="7">
        <v>18</v>
      </c>
      <c r="I395" s="7">
        <v>45</v>
      </c>
      <c r="J395" s="7">
        <v>55</v>
      </c>
      <c r="K395" s="7">
        <v>65</v>
      </c>
      <c r="L395" s="7">
        <v>55</v>
      </c>
      <c r="M395" s="6">
        <v>350</v>
      </c>
      <c r="N395" s="8">
        <f>IF('NORMAL OPTION CALLS'!E395="BUY",('NORMAL OPTION CALLS'!L395-'NORMAL OPTION CALLS'!G395)*('NORMAL OPTION CALLS'!M395),('NORMAL OPTION CALLS'!G395-'NORMAL OPTION CALLS'!L395)*('NORMAL OPTION CALLS'!M395))</f>
        <v>7000</v>
      </c>
      <c r="O395" s="9">
        <f>'NORMAL OPTION CALLS'!N395/('NORMAL OPTION CALLS'!M395)/'NORMAL OPTION CALLS'!G395%</f>
        <v>57.142857142857146</v>
      </c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63"/>
    </row>
    <row r="396" spans="1:39" ht="15.75">
      <c r="A396" s="4">
        <v>32</v>
      </c>
      <c r="B396" s="5">
        <v>42928</v>
      </c>
      <c r="C396" s="6">
        <v>460</v>
      </c>
      <c r="D396" s="6" t="s">
        <v>21</v>
      </c>
      <c r="E396" s="6" t="s">
        <v>22</v>
      </c>
      <c r="F396" s="6" t="s">
        <v>67</v>
      </c>
      <c r="G396" s="7">
        <v>10</v>
      </c>
      <c r="H396" s="7">
        <v>7</v>
      </c>
      <c r="I396" s="7">
        <v>11.5</v>
      </c>
      <c r="J396" s="7">
        <v>13</v>
      </c>
      <c r="K396" s="7">
        <v>14.5</v>
      </c>
      <c r="L396" s="7">
        <v>9</v>
      </c>
      <c r="M396" s="6">
        <v>1500</v>
      </c>
      <c r="N396" s="8">
        <f>IF('NORMAL OPTION CALLS'!E396="BUY",('NORMAL OPTION CALLS'!L396-'NORMAL OPTION CALLS'!G396)*('NORMAL OPTION CALLS'!M396),('NORMAL OPTION CALLS'!G396-'NORMAL OPTION CALLS'!L396)*('NORMAL OPTION CALLS'!M396))</f>
        <v>-1500</v>
      </c>
      <c r="O396" s="9">
        <f>'NORMAL OPTION CALLS'!N396/('NORMAL OPTION CALLS'!M396)/'NORMAL OPTION CALLS'!G396%</f>
        <v>-10</v>
      </c>
    </row>
    <row r="397" spans="1:39" ht="15.75">
      <c r="A397" s="4">
        <v>33</v>
      </c>
      <c r="B397" s="5">
        <v>42928</v>
      </c>
      <c r="C397" s="6">
        <v>190</v>
      </c>
      <c r="D397" s="6" t="s">
        <v>21</v>
      </c>
      <c r="E397" s="6" t="s">
        <v>22</v>
      </c>
      <c r="F397" s="6" t="s">
        <v>64</v>
      </c>
      <c r="G397" s="7">
        <v>3.5</v>
      </c>
      <c r="H397" s="7">
        <v>2.5</v>
      </c>
      <c r="I397" s="7">
        <v>4</v>
      </c>
      <c r="J397" s="7">
        <v>4.5</v>
      </c>
      <c r="K397" s="7">
        <v>5</v>
      </c>
      <c r="L397" s="7">
        <v>4</v>
      </c>
      <c r="M397" s="6">
        <v>6000</v>
      </c>
      <c r="N397" s="8">
        <f>IF('NORMAL OPTION CALLS'!E397="BUY",('NORMAL OPTION CALLS'!L397-'NORMAL OPTION CALLS'!G397)*('NORMAL OPTION CALLS'!M397),('NORMAL OPTION CALLS'!G397-'NORMAL OPTION CALLS'!L397)*('NORMAL OPTION CALLS'!M397))</f>
        <v>3000</v>
      </c>
      <c r="O397" s="9">
        <f>'NORMAL OPTION CALLS'!N397/('NORMAL OPTION CALLS'!M397)/'NORMAL OPTION CALLS'!G397%</f>
        <v>14.285714285714285</v>
      </c>
    </row>
    <row r="398" spans="1:39" ht="15.75">
      <c r="A398" s="4">
        <v>34</v>
      </c>
      <c r="B398" s="5">
        <v>42928</v>
      </c>
      <c r="C398" s="6">
        <v>125</v>
      </c>
      <c r="D398" s="6" t="s">
        <v>21</v>
      </c>
      <c r="E398" s="6" t="s">
        <v>22</v>
      </c>
      <c r="F398" s="6" t="s">
        <v>59</v>
      </c>
      <c r="G398" s="7">
        <v>4.3</v>
      </c>
      <c r="H398" s="7">
        <v>3.3</v>
      </c>
      <c r="I398" s="7">
        <v>4.8</v>
      </c>
      <c r="J398" s="7">
        <v>5.3</v>
      </c>
      <c r="K398" s="7">
        <v>5.8</v>
      </c>
      <c r="L398" s="7">
        <v>4.8</v>
      </c>
      <c r="M398" s="6">
        <v>6000</v>
      </c>
      <c r="N398" s="8">
        <f>IF('NORMAL OPTION CALLS'!E398="BUY",('NORMAL OPTION CALLS'!L398-'NORMAL OPTION CALLS'!G398)*('NORMAL OPTION CALLS'!M398),('NORMAL OPTION CALLS'!G398-'NORMAL OPTION CALLS'!L398)*('NORMAL OPTION CALLS'!M398))</f>
        <v>3000</v>
      </c>
      <c r="O398" s="9">
        <f>'NORMAL OPTION CALLS'!N398/('NORMAL OPTION CALLS'!M398)/'NORMAL OPTION CALLS'!G398%</f>
        <v>11.627906976744187</v>
      </c>
    </row>
    <row r="399" spans="1:39" s="1" customFormat="1" ht="15.75">
      <c r="A399" s="4">
        <v>35</v>
      </c>
      <c r="B399" s="5">
        <v>42927</v>
      </c>
      <c r="C399" s="6">
        <v>1560</v>
      </c>
      <c r="D399" s="6" t="s">
        <v>21</v>
      </c>
      <c r="E399" s="6" t="s">
        <v>22</v>
      </c>
      <c r="F399" s="6" t="s">
        <v>68</v>
      </c>
      <c r="G399" s="7">
        <v>33</v>
      </c>
      <c r="H399" s="7">
        <v>23</v>
      </c>
      <c r="I399" s="7">
        <v>38</v>
      </c>
      <c r="J399" s="7">
        <v>43</v>
      </c>
      <c r="K399" s="7">
        <v>48</v>
      </c>
      <c r="L399" s="7">
        <v>23</v>
      </c>
      <c r="M399" s="6">
        <v>600</v>
      </c>
      <c r="N399" s="8">
        <f>IF('NORMAL OPTION CALLS'!E399="BUY",('NORMAL OPTION CALLS'!L399-'NORMAL OPTION CALLS'!G399)*('NORMAL OPTION CALLS'!M399),('NORMAL OPTION CALLS'!G399-'NORMAL OPTION CALLS'!L399)*('NORMAL OPTION CALLS'!M399))</f>
        <v>-6000</v>
      </c>
      <c r="O399" s="9">
        <f>'NORMAL OPTION CALLS'!N399/('NORMAL OPTION CALLS'!M399)/'NORMAL OPTION CALLS'!G399%</f>
        <v>-30.303030303030301</v>
      </c>
    </row>
    <row r="400" spans="1:39" ht="15.75">
      <c r="A400" s="4">
        <v>36</v>
      </c>
      <c r="B400" s="5">
        <v>42927</v>
      </c>
      <c r="C400" s="6">
        <v>1520</v>
      </c>
      <c r="D400" s="6" t="s">
        <v>21</v>
      </c>
      <c r="E400" s="6" t="s">
        <v>22</v>
      </c>
      <c r="F400" s="6" t="s">
        <v>66</v>
      </c>
      <c r="G400" s="7">
        <v>36</v>
      </c>
      <c r="H400" s="7">
        <v>25</v>
      </c>
      <c r="I400" s="7">
        <v>46</v>
      </c>
      <c r="J400" s="7">
        <v>56</v>
      </c>
      <c r="K400" s="7">
        <v>66</v>
      </c>
      <c r="L400" s="7">
        <v>66</v>
      </c>
      <c r="M400" s="6">
        <v>350</v>
      </c>
      <c r="N400" s="8">
        <f>IF('NORMAL OPTION CALLS'!E400="BUY",('NORMAL OPTION CALLS'!L400-'NORMAL OPTION CALLS'!G400)*('NORMAL OPTION CALLS'!M400),('NORMAL OPTION CALLS'!G400-'NORMAL OPTION CALLS'!L400)*('NORMAL OPTION CALLS'!M400))</f>
        <v>10500</v>
      </c>
      <c r="O400" s="9">
        <f>'NORMAL OPTION CALLS'!N400/('NORMAL OPTION CALLS'!M400)/'NORMAL OPTION CALLS'!G400%</f>
        <v>83.333333333333343</v>
      </c>
    </row>
    <row r="401" spans="1:15" ht="15.75">
      <c r="A401" s="4">
        <v>37</v>
      </c>
      <c r="B401" s="5">
        <v>42926</v>
      </c>
      <c r="C401" s="6">
        <v>210</v>
      </c>
      <c r="D401" s="6" t="s">
        <v>21</v>
      </c>
      <c r="E401" s="6" t="s">
        <v>22</v>
      </c>
      <c r="F401" s="6" t="s">
        <v>69</v>
      </c>
      <c r="G401" s="7">
        <v>6.2</v>
      </c>
      <c r="H401" s="7">
        <v>5.2</v>
      </c>
      <c r="I401" s="7">
        <v>6.7</v>
      </c>
      <c r="J401" s="7">
        <v>7.2</v>
      </c>
      <c r="K401" s="7">
        <v>7.7</v>
      </c>
      <c r="L401" s="7">
        <v>5.2</v>
      </c>
      <c r="M401" s="6">
        <v>5000</v>
      </c>
      <c r="N401" s="8">
        <f>IF('NORMAL OPTION CALLS'!E401="BUY",('NORMAL OPTION CALLS'!L401-'NORMAL OPTION CALLS'!G401)*('NORMAL OPTION CALLS'!M401),('NORMAL OPTION CALLS'!G401-'NORMAL OPTION CALLS'!L401)*('NORMAL OPTION CALLS'!M401))</f>
        <v>-5000</v>
      </c>
      <c r="O401" s="9">
        <f>'NORMAL OPTION CALLS'!N401/('NORMAL OPTION CALLS'!M401)/'NORMAL OPTION CALLS'!G401%</f>
        <v>-16.129032258064516</v>
      </c>
    </row>
    <row r="402" spans="1:15" ht="15.75">
      <c r="A402" s="4">
        <v>38</v>
      </c>
      <c r="B402" s="5">
        <v>42926</v>
      </c>
      <c r="C402" s="6">
        <v>190</v>
      </c>
      <c r="D402" s="6" t="s">
        <v>21</v>
      </c>
      <c r="E402" s="6" t="s">
        <v>22</v>
      </c>
      <c r="F402" s="6" t="s">
        <v>64</v>
      </c>
      <c r="G402" s="7">
        <v>3.6</v>
      </c>
      <c r="H402" s="7">
        <v>2.7</v>
      </c>
      <c r="I402" s="7">
        <v>4</v>
      </c>
      <c r="J402" s="7">
        <v>4.5</v>
      </c>
      <c r="K402" s="7">
        <v>5</v>
      </c>
      <c r="L402" s="7">
        <v>4</v>
      </c>
      <c r="M402" s="6">
        <v>6000</v>
      </c>
      <c r="N402" s="8">
        <f>IF('NORMAL OPTION CALLS'!E402="BUY",('NORMAL OPTION CALLS'!L402-'NORMAL OPTION CALLS'!G402)*('NORMAL OPTION CALLS'!M402),('NORMAL OPTION CALLS'!G402-'NORMAL OPTION CALLS'!L402)*('NORMAL OPTION CALLS'!M402))</f>
        <v>2399.9999999999995</v>
      </c>
      <c r="O402" s="9">
        <f>'NORMAL OPTION CALLS'!N402/('NORMAL OPTION CALLS'!M402)/'NORMAL OPTION CALLS'!G402%</f>
        <v>11.111111111111107</v>
      </c>
    </row>
    <row r="403" spans="1:15" ht="15.75">
      <c r="A403" s="4">
        <v>39</v>
      </c>
      <c r="B403" s="5">
        <v>42923</v>
      </c>
      <c r="C403" s="6">
        <v>205</v>
      </c>
      <c r="D403" s="6" t="s">
        <v>21</v>
      </c>
      <c r="E403" s="6" t="s">
        <v>22</v>
      </c>
      <c r="F403" s="6" t="s">
        <v>69</v>
      </c>
      <c r="G403" s="7">
        <v>7</v>
      </c>
      <c r="H403" s="7">
        <v>5.5</v>
      </c>
      <c r="I403" s="7">
        <v>7.7</v>
      </c>
      <c r="J403" s="7">
        <v>8.4</v>
      </c>
      <c r="K403" s="7">
        <v>9.1</v>
      </c>
      <c r="L403" s="7">
        <v>7.7</v>
      </c>
      <c r="M403" s="6">
        <v>5000</v>
      </c>
      <c r="N403" s="8">
        <f>IF('NORMAL OPTION CALLS'!E403="BUY",('NORMAL OPTION CALLS'!L403-'NORMAL OPTION CALLS'!G403)*('NORMAL OPTION CALLS'!M403),('NORMAL OPTION CALLS'!G403-'NORMAL OPTION CALLS'!L403)*('NORMAL OPTION CALLS'!M403))</f>
        <v>3500.0000000000009</v>
      </c>
      <c r="O403" s="9">
        <f>'NORMAL OPTION CALLS'!N403/('NORMAL OPTION CALLS'!M403)/'NORMAL OPTION CALLS'!G403%</f>
        <v>10.000000000000002</v>
      </c>
    </row>
    <row r="404" spans="1:15" ht="15.75">
      <c r="A404" s="4">
        <v>40</v>
      </c>
      <c r="B404" s="5">
        <v>42923</v>
      </c>
      <c r="C404" s="6">
        <v>105</v>
      </c>
      <c r="D404" s="6" t="s">
        <v>21</v>
      </c>
      <c r="E404" s="6" t="s">
        <v>22</v>
      </c>
      <c r="F404" s="6" t="s">
        <v>70</v>
      </c>
      <c r="G404" s="7">
        <v>2.25</v>
      </c>
      <c r="H404" s="7">
        <v>1.3</v>
      </c>
      <c r="I404" s="7">
        <v>2.8</v>
      </c>
      <c r="J404" s="7">
        <v>3.3</v>
      </c>
      <c r="K404" s="7">
        <v>3.8</v>
      </c>
      <c r="L404" s="7">
        <v>3.8</v>
      </c>
      <c r="M404" s="6">
        <v>7000</v>
      </c>
      <c r="N404" s="8">
        <f>IF('NORMAL OPTION CALLS'!E404="BUY",('NORMAL OPTION CALLS'!L404-'NORMAL OPTION CALLS'!G404)*('NORMAL OPTION CALLS'!M404),('NORMAL OPTION CALLS'!G404-'NORMAL OPTION CALLS'!L404)*('NORMAL OPTION CALLS'!M404))</f>
        <v>10849.999999999998</v>
      </c>
      <c r="O404" s="9">
        <f>'NORMAL OPTION CALLS'!N404/('NORMAL OPTION CALLS'!M404)/'NORMAL OPTION CALLS'!G404%</f>
        <v>68.888888888888886</v>
      </c>
    </row>
    <row r="405" spans="1:15" ht="15.75">
      <c r="A405" s="4">
        <v>41</v>
      </c>
      <c r="B405" s="5">
        <v>42923</v>
      </c>
      <c r="C405" s="6">
        <v>130</v>
      </c>
      <c r="D405" s="6" t="s">
        <v>21</v>
      </c>
      <c r="E405" s="6" t="s">
        <v>22</v>
      </c>
      <c r="F405" s="6" t="s">
        <v>51</v>
      </c>
      <c r="G405" s="7">
        <v>6.5</v>
      </c>
      <c r="H405" s="7">
        <v>5</v>
      </c>
      <c r="I405" s="7">
        <v>7.5</v>
      </c>
      <c r="J405" s="7">
        <v>8.5</v>
      </c>
      <c r="K405" s="7">
        <v>9.5</v>
      </c>
      <c r="L405" s="7">
        <v>8.5</v>
      </c>
      <c r="M405" s="6">
        <v>4500</v>
      </c>
      <c r="N405" s="8">
        <f>IF('NORMAL OPTION CALLS'!E405="BUY",('NORMAL OPTION CALLS'!L405-'NORMAL OPTION CALLS'!G405)*('NORMAL OPTION CALLS'!M405),('NORMAL OPTION CALLS'!G405-'NORMAL OPTION CALLS'!L405)*('NORMAL OPTION CALLS'!M405))</f>
        <v>9000</v>
      </c>
      <c r="O405" s="9">
        <f>'NORMAL OPTION CALLS'!N405/('NORMAL OPTION CALLS'!M405)/'NORMAL OPTION CALLS'!G405%</f>
        <v>30.769230769230766</v>
      </c>
    </row>
    <row r="406" spans="1:15" ht="15.75">
      <c r="A406" s="4">
        <v>42</v>
      </c>
      <c r="B406" s="5">
        <v>42922</v>
      </c>
      <c r="C406" s="6">
        <v>90</v>
      </c>
      <c r="D406" s="6" t="s">
        <v>21</v>
      </c>
      <c r="E406" s="6" t="s">
        <v>22</v>
      </c>
      <c r="F406" s="6" t="s">
        <v>71</v>
      </c>
      <c r="G406" s="7">
        <v>3.5</v>
      </c>
      <c r="H406" s="7">
        <v>3</v>
      </c>
      <c r="I406" s="7">
        <v>4</v>
      </c>
      <c r="J406" s="7">
        <v>4.5</v>
      </c>
      <c r="K406" s="7">
        <v>5</v>
      </c>
      <c r="L406" s="7">
        <v>3</v>
      </c>
      <c r="M406" s="6">
        <v>8000</v>
      </c>
      <c r="N406" s="8">
        <f>IF('NORMAL OPTION CALLS'!E406="BUY",('NORMAL OPTION CALLS'!L406-'NORMAL OPTION CALLS'!G406)*('NORMAL OPTION CALLS'!M406),('NORMAL OPTION CALLS'!G406-'NORMAL OPTION CALLS'!L406)*('NORMAL OPTION CALLS'!M406))</f>
        <v>-4000</v>
      </c>
      <c r="O406" s="9">
        <f>'NORMAL OPTION CALLS'!N406/('NORMAL OPTION CALLS'!M406)/'NORMAL OPTION CALLS'!G406%</f>
        <v>-14.285714285714285</v>
      </c>
    </row>
    <row r="407" spans="1:15" ht="15.75">
      <c r="A407" s="4">
        <v>43</v>
      </c>
      <c r="B407" s="5">
        <v>42922</v>
      </c>
      <c r="C407" s="6">
        <v>130</v>
      </c>
      <c r="D407" s="6" t="s">
        <v>21</v>
      </c>
      <c r="E407" s="6" t="s">
        <v>22</v>
      </c>
      <c r="F407" s="6" t="s">
        <v>59</v>
      </c>
      <c r="G407" s="7">
        <v>2.1</v>
      </c>
      <c r="H407" s="7">
        <v>1.2</v>
      </c>
      <c r="I407" s="7">
        <v>2.5</v>
      </c>
      <c r="J407" s="7">
        <v>3</v>
      </c>
      <c r="K407" s="7">
        <v>3.5</v>
      </c>
      <c r="L407" s="7">
        <v>2.5</v>
      </c>
      <c r="M407" s="6">
        <v>6000</v>
      </c>
      <c r="N407" s="8">
        <f>IF('NORMAL OPTION CALLS'!E407="BUY",('NORMAL OPTION CALLS'!L407-'NORMAL OPTION CALLS'!G407)*('NORMAL OPTION CALLS'!M407),('NORMAL OPTION CALLS'!G407-'NORMAL OPTION CALLS'!L407)*('NORMAL OPTION CALLS'!M407))</f>
        <v>2399.9999999999995</v>
      </c>
      <c r="O407" s="9">
        <f>'NORMAL OPTION CALLS'!N407/('NORMAL OPTION CALLS'!M407)/'NORMAL OPTION CALLS'!G407%</f>
        <v>19.047619047619044</v>
      </c>
    </row>
    <row r="408" spans="1:15" ht="15.75">
      <c r="A408" s="4">
        <v>44</v>
      </c>
      <c r="B408" s="5">
        <v>42922</v>
      </c>
      <c r="C408" s="6">
        <v>200</v>
      </c>
      <c r="D408" s="6" t="s">
        <v>21</v>
      </c>
      <c r="E408" s="6" t="s">
        <v>22</v>
      </c>
      <c r="F408" s="6" t="s">
        <v>69</v>
      </c>
      <c r="G408" s="7">
        <v>9</v>
      </c>
      <c r="H408" s="7">
        <v>7.5</v>
      </c>
      <c r="I408" s="7">
        <v>10</v>
      </c>
      <c r="J408" s="7">
        <v>11</v>
      </c>
      <c r="K408" s="7">
        <v>12</v>
      </c>
      <c r="L408" s="7">
        <v>10</v>
      </c>
      <c r="M408" s="6">
        <v>5000</v>
      </c>
      <c r="N408" s="8">
        <f>IF('NORMAL OPTION CALLS'!E408="BUY",('NORMAL OPTION CALLS'!L408-'NORMAL OPTION CALLS'!G408)*('NORMAL OPTION CALLS'!M408),('NORMAL OPTION CALLS'!G408-'NORMAL OPTION CALLS'!L408)*('NORMAL OPTION CALLS'!M408))</f>
        <v>5000</v>
      </c>
      <c r="O408" s="9">
        <f>'NORMAL OPTION CALLS'!N408/('NORMAL OPTION CALLS'!M408)/'NORMAL OPTION CALLS'!G408%</f>
        <v>11.111111111111111</v>
      </c>
    </row>
    <row r="409" spans="1:15" ht="15.75">
      <c r="A409" s="4">
        <v>45</v>
      </c>
      <c r="B409" s="5">
        <v>42922</v>
      </c>
      <c r="C409" s="6">
        <v>280</v>
      </c>
      <c r="D409" s="6" t="s">
        <v>21</v>
      </c>
      <c r="E409" s="6" t="s">
        <v>22</v>
      </c>
      <c r="F409" s="6" t="s">
        <v>49</v>
      </c>
      <c r="G409" s="7">
        <v>6.5</v>
      </c>
      <c r="H409" s="7">
        <v>4.5</v>
      </c>
      <c r="I409" s="7">
        <v>7.5</v>
      </c>
      <c r="J409" s="7">
        <v>8.5</v>
      </c>
      <c r="K409" s="7">
        <v>9.5</v>
      </c>
      <c r="L409" s="7">
        <v>7.5</v>
      </c>
      <c r="M409" s="6">
        <v>3000</v>
      </c>
      <c r="N409" s="8">
        <f>IF('NORMAL OPTION CALLS'!E409="BUY",('NORMAL OPTION CALLS'!L409-'NORMAL OPTION CALLS'!G409)*('NORMAL OPTION CALLS'!M409),('NORMAL OPTION CALLS'!G409-'NORMAL OPTION CALLS'!L409)*('NORMAL OPTION CALLS'!M409))</f>
        <v>3000</v>
      </c>
      <c r="O409" s="9">
        <f>'NORMAL OPTION CALLS'!N409/('NORMAL OPTION CALLS'!M409)/'NORMAL OPTION CALLS'!G409%</f>
        <v>15.384615384615383</v>
      </c>
    </row>
    <row r="410" spans="1:15" ht="15.75">
      <c r="A410" s="4">
        <v>46</v>
      </c>
      <c r="B410" s="5">
        <v>42921</v>
      </c>
      <c r="C410" s="6">
        <v>115</v>
      </c>
      <c r="D410" s="6" t="s">
        <v>21</v>
      </c>
      <c r="E410" s="6" t="s">
        <v>22</v>
      </c>
      <c r="F410" s="6" t="s">
        <v>53</v>
      </c>
      <c r="G410" s="7">
        <v>3.2</v>
      </c>
      <c r="H410" s="7">
        <v>2.2999999999999998</v>
      </c>
      <c r="I410" s="7">
        <v>3.7</v>
      </c>
      <c r="J410" s="7">
        <v>4.2</v>
      </c>
      <c r="K410" s="7">
        <v>5.7</v>
      </c>
      <c r="L410" s="7">
        <v>3.7</v>
      </c>
      <c r="M410" s="6">
        <v>11000</v>
      </c>
      <c r="N410" s="8">
        <f>IF('NORMAL OPTION CALLS'!E410="BUY",('NORMAL OPTION CALLS'!L410-'NORMAL OPTION CALLS'!G410)*('NORMAL OPTION CALLS'!M410),('NORMAL OPTION CALLS'!G410-'NORMAL OPTION CALLS'!L410)*('NORMAL OPTION CALLS'!M410))</f>
        <v>5500</v>
      </c>
      <c r="O410" s="9">
        <f>'NORMAL OPTION CALLS'!N410/('NORMAL OPTION CALLS'!M410)/'NORMAL OPTION CALLS'!G410%</f>
        <v>15.625</v>
      </c>
    </row>
    <row r="411" spans="1:15" ht="15.75">
      <c r="A411" s="4">
        <v>47</v>
      </c>
      <c r="B411" s="5">
        <v>42921</v>
      </c>
      <c r="C411" s="6">
        <v>125</v>
      </c>
      <c r="D411" s="6" t="s">
        <v>21</v>
      </c>
      <c r="E411" s="6" t="s">
        <v>22</v>
      </c>
      <c r="F411" s="6" t="s">
        <v>59</v>
      </c>
      <c r="G411" s="7">
        <v>3.5</v>
      </c>
      <c r="H411" s="7">
        <v>2.5</v>
      </c>
      <c r="I411" s="7">
        <v>4</v>
      </c>
      <c r="J411" s="7">
        <v>4.5</v>
      </c>
      <c r="K411" s="7">
        <v>5</v>
      </c>
      <c r="L411" s="7">
        <v>5</v>
      </c>
      <c r="M411" s="6">
        <v>6000</v>
      </c>
      <c r="N411" s="8">
        <f>IF('NORMAL OPTION CALLS'!E411="BUY",('NORMAL OPTION CALLS'!L411-'NORMAL OPTION CALLS'!G411)*('NORMAL OPTION CALLS'!M411),('NORMAL OPTION CALLS'!G411-'NORMAL OPTION CALLS'!L411)*('NORMAL OPTION CALLS'!M411))</f>
        <v>9000</v>
      </c>
      <c r="O411" s="9">
        <f>'NORMAL OPTION CALLS'!N411/('NORMAL OPTION CALLS'!M411)/'NORMAL OPTION CALLS'!G411%</f>
        <v>42.857142857142854</v>
      </c>
    </row>
    <row r="412" spans="1:15" ht="13.5" customHeight="1">
      <c r="A412" s="4">
        <v>48</v>
      </c>
      <c r="B412" s="5">
        <v>42920</v>
      </c>
      <c r="C412" s="6">
        <v>200</v>
      </c>
      <c r="D412" s="6" t="s">
        <v>21</v>
      </c>
      <c r="E412" s="6" t="s">
        <v>22</v>
      </c>
      <c r="F412" s="6" t="s">
        <v>24</v>
      </c>
      <c r="G412" s="7">
        <v>7</v>
      </c>
      <c r="H412" s="7">
        <v>5</v>
      </c>
      <c r="I412" s="7">
        <v>8</v>
      </c>
      <c r="J412" s="7">
        <v>9</v>
      </c>
      <c r="K412" s="7">
        <v>10</v>
      </c>
      <c r="L412" s="7">
        <v>5</v>
      </c>
      <c r="M412" s="6">
        <v>3500</v>
      </c>
      <c r="N412" s="8">
        <f>IF('NORMAL OPTION CALLS'!E412="BUY",('NORMAL OPTION CALLS'!L412-'NORMAL OPTION CALLS'!G412)*('NORMAL OPTION CALLS'!M412),('NORMAL OPTION CALLS'!G412-'NORMAL OPTION CALLS'!L412)*('NORMAL OPTION CALLS'!M412))</f>
        <v>-7000</v>
      </c>
      <c r="O412" s="9">
        <f>'NORMAL OPTION CALLS'!N412/('NORMAL OPTION CALLS'!M412)/'NORMAL OPTION CALLS'!G412%</f>
        <v>-28.571428571428569</v>
      </c>
    </row>
    <row r="413" spans="1:15" ht="14.25" customHeight="1">
      <c r="A413" s="4">
        <v>49</v>
      </c>
      <c r="B413" s="5">
        <v>42919</v>
      </c>
      <c r="C413" s="6">
        <v>100</v>
      </c>
      <c r="D413" s="6" t="s">
        <v>21</v>
      </c>
      <c r="E413" s="6" t="s">
        <v>22</v>
      </c>
      <c r="F413" s="6" t="s">
        <v>70</v>
      </c>
      <c r="G413" s="7">
        <v>3.3</v>
      </c>
      <c r="H413" s="7">
        <v>2.4</v>
      </c>
      <c r="I413" s="7">
        <v>3.8</v>
      </c>
      <c r="J413" s="7">
        <v>4.3</v>
      </c>
      <c r="K413" s="7">
        <v>4.8</v>
      </c>
      <c r="L413" s="7">
        <v>3.8</v>
      </c>
      <c r="M413" s="6">
        <v>7000</v>
      </c>
      <c r="N413" s="8">
        <f>IF('NORMAL OPTION CALLS'!E413="BUY",('NORMAL OPTION CALLS'!L413-'NORMAL OPTION CALLS'!G413)*('NORMAL OPTION CALLS'!M413),('NORMAL OPTION CALLS'!G413-'NORMAL OPTION CALLS'!L413)*('NORMAL OPTION CALLS'!M413))</f>
        <v>3500</v>
      </c>
      <c r="O413" s="9">
        <f>'NORMAL OPTION CALLS'!N413/('NORMAL OPTION CALLS'!M413)/'NORMAL OPTION CALLS'!G413%</f>
        <v>15.15151515151515</v>
      </c>
    </row>
    <row r="414" spans="1:15" ht="15" customHeight="1">
      <c r="A414" s="4">
        <v>50</v>
      </c>
      <c r="B414" s="5">
        <v>42919</v>
      </c>
      <c r="C414" s="6">
        <v>1500</v>
      </c>
      <c r="D414" s="6" t="s">
        <v>21</v>
      </c>
      <c r="E414" s="6" t="s">
        <v>22</v>
      </c>
      <c r="F414" s="6" t="s">
        <v>66</v>
      </c>
      <c r="G414" s="7">
        <v>36</v>
      </c>
      <c r="H414" s="7">
        <v>16</v>
      </c>
      <c r="I414" s="7">
        <v>46</v>
      </c>
      <c r="J414" s="7">
        <v>56</v>
      </c>
      <c r="K414" s="7">
        <v>66</v>
      </c>
      <c r="L414" s="7">
        <v>46</v>
      </c>
      <c r="M414" s="6">
        <v>350</v>
      </c>
      <c r="N414" s="8">
        <f>IF('NORMAL OPTION CALLS'!E414="BUY",('NORMAL OPTION CALLS'!L414-'NORMAL OPTION CALLS'!G414)*('NORMAL OPTION CALLS'!M414),('NORMAL OPTION CALLS'!G414-'NORMAL OPTION CALLS'!L414)*('NORMAL OPTION CALLS'!M414))</f>
        <v>3500</v>
      </c>
      <c r="O414" s="9">
        <f>'NORMAL OPTION CALLS'!N414/('NORMAL OPTION CALLS'!M414)/'NORMAL OPTION CALLS'!G414%</f>
        <v>27.777777777777779</v>
      </c>
    </row>
    <row r="415" spans="1:15" ht="15.75">
      <c r="A415" s="4">
        <v>51</v>
      </c>
      <c r="B415" s="5">
        <v>42919</v>
      </c>
      <c r="C415" s="6">
        <v>550</v>
      </c>
      <c r="D415" s="6" t="s">
        <v>21</v>
      </c>
      <c r="E415" s="6" t="s">
        <v>22</v>
      </c>
      <c r="F415" s="6" t="s">
        <v>44</v>
      </c>
      <c r="G415" s="7">
        <v>12</v>
      </c>
      <c r="H415" s="7">
        <v>8</v>
      </c>
      <c r="I415" s="7">
        <v>14</v>
      </c>
      <c r="J415" s="7">
        <v>16</v>
      </c>
      <c r="K415" s="7">
        <v>18</v>
      </c>
      <c r="L415" s="7">
        <v>12</v>
      </c>
      <c r="M415" s="6">
        <v>2000</v>
      </c>
      <c r="N415" s="8">
        <f>IF('NORMAL OPTION CALLS'!E415="BUY",('NORMAL OPTION CALLS'!L415-'NORMAL OPTION CALLS'!G415)*('NORMAL OPTION CALLS'!M415),('NORMAL OPTION CALLS'!G415-'NORMAL OPTION CALLS'!L415)*('NORMAL OPTION CALLS'!M415))</f>
        <v>0</v>
      </c>
      <c r="O415" s="9">
        <f>'NORMAL OPTION CALLS'!N415/('NORMAL OPTION CALLS'!M415)/'NORMAL OPTION CALLS'!G415%</f>
        <v>0</v>
      </c>
    </row>
    <row r="416" spans="1:15" ht="15.75">
      <c r="A416" s="10"/>
      <c r="B416" s="5"/>
      <c r="C416" s="6"/>
      <c r="D416" s="6"/>
      <c r="E416" s="6"/>
      <c r="F416" s="6"/>
      <c r="G416" s="7"/>
      <c r="H416" s="7"/>
      <c r="I416" s="7"/>
      <c r="J416" s="7"/>
      <c r="K416" s="7"/>
      <c r="L416" s="7"/>
      <c r="M416" s="6"/>
      <c r="N416" s="8"/>
      <c r="O416" s="9"/>
    </row>
    <row r="417" spans="1:15" ht="16.5" thickBot="1">
      <c r="A417" s="4"/>
      <c r="B417" s="11"/>
      <c r="C417" s="11"/>
      <c r="D417" s="12"/>
      <c r="E417" s="12"/>
      <c r="F417" s="12"/>
      <c r="G417" s="13"/>
      <c r="H417" s="14"/>
      <c r="I417" s="15" t="s">
        <v>27</v>
      </c>
      <c r="J417" s="15"/>
      <c r="K417" s="16"/>
      <c r="L417" s="16"/>
      <c r="M417" s="17"/>
      <c r="N417" s="17"/>
      <c r="O417" s="17"/>
    </row>
    <row r="418" spans="1:15" ht="15.75">
      <c r="A418" s="18"/>
      <c r="B418" s="11"/>
      <c r="C418" s="11"/>
      <c r="D418" s="65" t="s">
        <v>28</v>
      </c>
      <c r="E418" s="65"/>
      <c r="F418" s="20">
        <v>51</v>
      </c>
      <c r="G418" s="21">
        <f>'NORMAL OPTION CALLS'!G419+'NORMAL OPTION CALLS'!G420+'NORMAL OPTION CALLS'!G421+'NORMAL OPTION CALLS'!G422+'NORMAL OPTION CALLS'!G423+'NORMAL OPTION CALLS'!G424</f>
        <v>99.999999999999972</v>
      </c>
      <c r="H418" s="12">
        <v>51</v>
      </c>
      <c r="I418" s="22">
        <f>'NORMAL OPTION CALLS'!H419/'NORMAL OPTION CALLS'!H418%</f>
        <v>66.666666666666671</v>
      </c>
      <c r="J418" s="22"/>
      <c r="K418" s="22"/>
      <c r="L418" s="23"/>
      <c r="M418" s="17"/>
    </row>
    <row r="419" spans="1:15" ht="15.75">
      <c r="A419" s="18"/>
      <c r="B419" s="11"/>
      <c r="C419" s="11"/>
      <c r="D419" s="66" t="s">
        <v>29</v>
      </c>
      <c r="E419" s="66"/>
      <c r="F419" s="25">
        <v>34</v>
      </c>
      <c r="G419" s="26">
        <f>('NORMAL OPTION CALLS'!F419/'NORMAL OPTION CALLS'!F418)*100</f>
        <v>66.666666666666657</v>
      </c>
      <c r="H419" s="12">
        <v>34</v>
      </c>
      <c r="I419" s="16"/>
      <c r="J419" s="16"/>
      <c r="K419" s="12"/>
      <c r="L419" s="16"/>
      <c r="N419" s="12" t="s">
        <v>30</v>
      </c>
      <c r="O419" s="12"/>
    </row>
    <row r="420" spans="1:15" ht="17.25" customHeight="1">
      <c r="A420" s="27"/>
      <c r="B420" s="11"/>
      <c r="C420" s="11"/>
      <c r="D420" s="66" t="s">
        <v>31</v>
      </c>
      <c r="E420" s="66"/>
      <c r="F420" s="25">
        <v>0</v>
      </c>
      <c r="G420" s="26">
        <f>('NORMAL OPTION CALLS'!F420/'NORMAL OPTION CALLS'!F418)*100</f>
        <v>0</v>
      </c>
      <c r="H420" s="28"/>
      <c r="I420" s="12"/>
      <c r="J420" s="12"/>
      <c r="K420" s="12"/>
      <c r="L420" s="16"/>
      <c r="M420" s="17"/>
      <c r="N420" s="18"/>
      <c r="O420" s="18"/>
    </row>
    <row r="421" spans="1:15" ht="15.75" customHeight="1">
      <c r="A421" s="27"/>
      <c r="B421" s="11"/>
      <c r="C421" s="11"/>
      <c r="D421" s="66" t="s">
        <v>32</v>
      </c>
      <c r="E421" s="66"/>
      <c r="F421" s="25">
        <v>3</v>
      </c>
      <c r="G421" s="26">
        <f>('NORMAL OPTION CALLS'!F421/'NORMAL OPTION CALLS'!F418)*100</f>
        <v>5.8823529411764701</v>
      </c>
      <c r="H421" s="28"/>
      <c r="I421" s="12"/>
      <c r="J421" s="12"/>
      <c r="K421" s="12"/>
      <c r="L421" s="16"/>
      <c r="M421" s="17"/>
      <c r="N421" s="17"/>
      <c r="O421" s="17"/>
    </row>
    <row r="422" spans="1:15" ht="15.75" customHeight="1">
      <c r="A422" s="27"/>
      <c r="B422" s="11"/>
      <c r="C422" s="11"/>
      <c r="D422" s="66" t="s">
        <v>33</v>
      </c>
      <c r="E422" s="66"/>
      <c r="F422" s="25">
        <v>13</v>
      </c>
      <c r="G422" s="26">
        <f>('NORMAL OPTION CALLS'!F422/'NORMAL OPTION CALLS'!F418)*100</f>
        <v>25.490196078431371</v>
      </c>
      <c r="H422" s="28"/>
      <c r="I422" s="12" t="s">
        <v>34</v>
      </c>
      <c r="J422" s="12"/>
      <c r="K422" s="16"/>
      <c r="L422" s="16"/>
      <c r="M422" s="17"/>
      <c r="N422" s="17"/>
      <c r="O422" s="17"/>
    </row>
    <row r="423" spans="1:15" ht="15" customHeight="1">
      <c r="A423" s="27"/>
      <c r="B423" s="11"/>
      <c r="C423" s="11"/>
      <c r="D423" s="66" t="s">
        <v>35</v>
      </c>
      <c r="E423" s="66"/>
      <c r="F423" s="25">
        <v>1</v>
      </c>
      <c r="G423" s="26">
        <f>('NORMAL OPTION CALLS'!F423/'NORMAL OPTION CALLS'!F418)*100</f>
        <v>1.9607843137254901</v>
      </c>
      <c r="H423" s="28"/>
      <c r="I423" s="12"/>
      <c r="J423" s="12"/>
      <c r="K423" s="16"/>
      <c r="L423" s="16"/>
      <c r="M423" s="17"/>
      <c r="N423" s="17"/>
      <c r="O423" s="17"/>
    </row>
    <row r="424" spans="1:15" ht="16.5" thickBot="1">
      <c r="A424" s="27"/>
      <c r="B424" s="11"/>
      <c r="C424" s="11"/>
      <c r="D424" s="67" t="s">
        <v>36</v>
      </c>
      <c r="E424" s="67"/>
      <c r="F424" s="30"/>
      <c r="G424" s="31">
        <f>('NORMAL OPTION CALLS'!F424/'NORMAL OPTION CALLS'!F418)*100</f>
        <v>0</v>
      </c>
      <c r="H424" s="28"/>
      <c r="I424" s="12"/>
      <c r="J424" s="12"/>
      <c r="K424" s="23"/>
      <c r="L424" s="23"/>
      <c r="N424" s="17"/>
      <c r="O424" s="17"/>
    </row>
    <row r="425" spans="1:15" ht="15.75">
      <c r="A425" s="27"/>
      <c r="B425" s="11"/>
      <c r="C425" s="11"/>
      <c r="D425" s="17"/>
      <c r="E425" s="17"/>
      <c r="F425" s="17"/>
      <c r="G425" s="16"/>
      <c r="H425" s="28"/>
      <c r="I425" s="22"/>
      <c r="J425" s="22"/>
      <c r="K425" s="16"/>
      <c r="L425" s="22"/>
      <c r="M425" s="17"/>
      <c r="N425" s="17"/>
      <c r="O425" s="17"/>
    </row>
    <row r="426" spans="1:15" ht="15.75">
      <c r="A426" s="27"/>
      <c r="B426" s="32"/>
      <c r="C426" s="11"/>
      <c r="D426" s="18"/>
      <c r="E426" s="33"/>
      <c r="F426" s="12"/>
      <c r="G426" s="12"/>
      <c r="H426" s="34"/>
      <c r="I426" s="16"/>
      <c r="J426" s="16"/>
      <c r="K426" s="16"/>
      <c r="L426" s="13"/>
      <c r="M426" s="17"/>
    </row>
    <row r="427" spans="1:15" ht="15.75">
      <c r="A427" s="35" t="s">
        <v>37</v>
      </c>
      <c r="B427" s="32"/>
      <c r="C427" s="32"/>
      <c r="D427" s="36"/>
      <c r="E427" s="36"/>
      <c r="F427" s="37"/>
      <c r="G427" s="37"/>
      <c r="H427" s="38"/>
      <c r="I427" s="39"/>
      <c r="J427" s="39"/>
      <c r="K427" s="39"/>
      <c r="L427" s="37"/>
      <c r="M427" s="17"/>
      <c r="N427" s="33"/>
      <c r="O427" s="33"/>
    </row>
    <row r="428" spans="1:15" ht="15.75">
      <c r="A428" s="40" t="s">
        <v>38</v>
      </c>
      <c r="B428" s="32"/>
      <c r="C428" s="32"/>
      <c r="D428" s="41"/>
      <c r="E428" s="42"/>
      <c r="F428" s="36"/>
      <c r="G428" s="39"/>
      <c r="H428" s="38"/>
      <c r="I428" s="39"/>
      <c r="J428" s="39"/>
      <c r="K428" s="39"/>
      <c r="L428" s="37"/>
      <c r="M428" s="17"/>
      <c r="N428" s="18"/>
      <c r="O428" s="18"/>
    </row>
    <row r="429" spans="1:15" ht="15.75">
      <c r="A429" s="40" t="s">
        <v>39</v>
      </c>
      <c r="B429" s="32"/>
      <c r="C429" s="32"/>
      <c r="D429" s="36"/>
      <c r="E429" s="42"/>
      <c r="F429" s="36"/>
      <c r="G429" s="39"/>
      <c r="H429" s="38"/>
      <c r="I429" s="43"/>
      <c r="J429" s="43"/>
      <c r="K429" s="43"/>
      <c r="L429" s="37"/>
      <c r="M429" s="17"/>
      <c r="N429" s="17"/>
      <c r="O429" s="17"/>
    </row>
    <row r="430" spans="1:15" ht="15.75">
      <c r="A430" s="40" t="s">
        <v>40</v>
      </c>
      <c r="B430" s="41"/>
      <c r="C430" s="32"/>
      <c r="D430" s="36"/>
      <c r="E430" s="42"/>
      <c r="F430" s="36"/>
      <c r="G430" s="39"/>
      <c r="H430" s="44"/>
      <c r="I430" s="43"/>
      <c r="J430" s="43"/>
      <c r="K430" s="43"/>
      <c r="L430" s="37"/>
      <c r="M430" s="17"/>
      <c r="N430" s="17"/>
      <c r="O430" s="17"/>
    </row>
    <row r="431" spans="1:15" ht="15.75">
      <c r="A431" s="40" t="s">
        <v>41</v>
      </c>
      <c r="B431" s="27"/>
      <c r="C431" s="41"/>
      <c r="D431" s="36"/>
      <c r="E431" s="45"/>
      <c r="F431" s="39"/>
      <c r="G431" s="39"/>
      <c r="H431" s="44"/>
      <c r="I431" s="43"/>
      <c r="J431" s="43"/>
      <c r="K431" s="43"/>
      <c r="L431" s="39"/>
      <c r="M431" s="17"/>
      <c r="N431" s="17"/>
      <c r="O431" s="17"/>
    </row>
    <row r="434" spans="1:15">
      <c r="A434" s="68" t="s">
        <v>0</v>
      </c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</row>
    <row r="435" spans="1:15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</row>
    <row r="436" spans="1:15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</row>
    <row r="437" spans="1:15" ht="15.75">
      <c r="A437" s="69" t="s">
        <v>1</v>
      </c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</row>
    <row r="438" spans="1:15" ht="15.75">
      <c r="A438" s="69" t="s">
        <v>2</v>
      </c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</row>
    <row r="439" spans="1:15" ht="15.75">
      <c r="A439" s="70" t="s">
        <v>3</v>
      </c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</row>
    <row r="440" spans="1:15" ht="15.75">
      <c r="A440" s="71" t="s">
        <v>73</v>
      </c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</row>
    <row r="441" spans="1:15" ht="15.75">
      <c r="A441" s="72" t="s">
        <v>5</v>
      </c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</row>
    <row r="442" spans="1:15" ht="13.9" customHeight="1">
      <c r="A442" s="73" t="s">
        <v>6</v>
      </c>
      <c r="B442" s="74" t="s">
        <v>7</v>
      </c>
      <c r="C442" s="75" t="s">
        <v>8</v>
      </c>
      <c r="D442" s="74" t="s">
        <v>9</v>
      </c>
      <c r="E442" s="73" t="s">
        <v>10</v>
      </c>
      <c r="F442" s="73" t="s">
        <v>11</v>
      </c>
      <c r="G442" s="75" t="s">
        <v>12</v>
      </c>
      <c r="H442" s="75" t="s">
        <v>13</v>
      </c>
      <c r="I442" s="75" t="s">
        <v>14</v>
      </c>
      <c r="J442" s="75" t="s">
        <v>15</v>
      </c>
      <c r="K442" s="75" t="s">
        <v>16</v>
      </c>
      <c r="L442" s="76" t="s">
        <v>17</v>
      </c>
      <c r="M442" s="74" t="s">
        <v>18</v>
      </c>
      <c r="N442" s="74" t="s">
        <v>19</v>
      </c>
      <c r="O442" s="74" t="s">
        <v>20</v>
      </c>
    </row>
    <row r="443" spans="1:15">
      <c r="A443" s="73"/>
      <c r="B443" s="74"/>
      <c r="C443" s="75"/>
      <c r="D443" s="74"/>
      <c r="E443" s="73"/>
      <c r="F443" s="73"/>
      <c r="G443" s="75"/>
      <c r="H443" s="75"/>
      <c r="I443" s="75"/>
      <c r="J443" s="75"/>
      <c r="K443" s="75"/>
      <c r="L443" s="76"/>
      <c r="M443" s="74"/>
      <c r="N443" s="74"/>
      <c r="O443" s="74"/>
    </row>
    <row r="444" spans="1:15" ht="15.75">
      <c r="A444" s="10">
        <v>1</v>
      </c>
      <c r="B444" s="5">
        <v>42916</v>
      </c>
      <c r="C444" s="6">
        <v>530</v>
      </c>
      <c r="D444" s="6" t="s">
        <v>21</v>
      </c>
      <c r="E444" s="6" t="s">
        <v>22</v>
      </c>
      <c r="F444" s="6" t="s">
        <v>44</v>
      </c>
      <c r="G444" s="7">
        <v>19</v>
      </c>
      <c r="H444" s="7">
        <v>15</v>
      </c>
      <c r="I444" s="7">
        <v>22</v>
      </c>
      <c r="J444" s="7">
        <v>24</v>
      </c>
      <c r="K444" s="7">
        <v>26</v>
      </c>
      <c r="L444" s="7">
        <v>22</v>
      </c>
      <c r="M444" s="6">
        <v>2000</v>
      </c>
      <c r="N444" s="8">
        <f>IF('NORMAL OPTION CALLS'!E444="BUY",('NORMAL OPTION CALLS'!L444-'NORMAL OPTION CALLS'!G444)*('NORMAL OPTION CALLS'!M444),('NORMAL OPTION CALLS'!G444-'NORMAL OPTION CALLS'!L444)*('NORMAL OPTION CALLS'!M444))</f>
        <v>6000</v>
      </c>
      <c r="O444" s="9">
        <f>'NORMAL OPTION CALLS'!N444/('NORMAL OPTION CALLS'!M444)/'NORMAL OPTION CALLS'!G444%</f>
        <v>15.789473684210526</v>
      </c>
    </row>
    <row r="445" spans="1:15" ht="15.75">
      <c r="A445" s="10">
        <v>2</v>
      </c>
      <c r="B445" s="5">
        <v>42916</v>
      </c>
      <c r="C445" s="6">
        <v>530</v>
      </c>
      <c r="D445" s="6" t="s">
        <v>21</v>
      </c>
      <c r="E445" s="6" t="s">
        <v>22</v>
      </c>
      <c r="F445" s="6" t="s">
        <v>44</v>
      </c>
      <c r="G445" s="7">
        <v>15.5</v>
      </c>
      <c r="H445" s="7">
        <v>13.5</v>
      </c>
      <c r="I445" s="7">
        <v>16.5</v>
      </c>
      <c r="J445" s="7">
        <v>17.5</v>
      </c>
      <c r="K445" s="7">
        <v>18.5</v>
      </c>
      <c r="L445" s="7">
        <v>18.5</v>
      </c>
      <c r="M445" s="6">
        <v>2000</v>
      </c>
      <c r="N445" s="8">
        <f>IF('NORMAL OPTION CALLS'!E445="BUY",('NORMAL OPTION CALLS'!L445-'NORMAL OPTION CALLS'!G445)*('NORMAL OPTION CALLS'!M445),('NORMAL OPTION CALLS'!G445-'NORMAL OPTION CALLS'!L445)*('NORMAL OPTION CALLS'!M445))</f>
        <v>6000</v>
      </c>
      <c r="O445" s="9">
        <f>'NORMAL OPTION CALLS'!N445/('NORMAL OPTION CALLS'!M445)/'NORMAL OPTION CALLS'!G445%</f>
        <v>19.35483870967742</v>
      </c>
    </row>
    <row r="446" spans="1:15" ht="15.75">
      <c r="A446" s="10">
        <v>3</v>
      </c>
      <c r="B446" s="5">
        <v>42915</v>
      </c>
      <c r="C446" s="6">
        <v>245</v>
      </c>
      <c r="D446" s="6" t="s">
        <v>21</v>
      </c>
      <c r="E446" s="6" t="s">
        <v>22</v>
      </c>
      <c r="F446" s="6" t="s">
        <v>74</v>
      </c>
      <c r="G446" s="7">
        <v>2.8</v>
      </c>
      <c r="H446" s="7">
        <v>1.8</v>
      </c>
      <c r="I446" s="7">
        <v>4</v>
      </c>
      <c r="J446" s="7">
        <v>5</v>
      </c>
      <c r="K446" s="7">
        <v>6</v>
      </c>
      <c r="L446" s="7">
        <v>6</v>
      </c>
      <c r="M446" s="6">
        <v>3500</v>
      </c>
      <c r="N446" s="8">
        <f>IF('NORMAL OPTION CALLS'!E446="BUY",('NORMAL OPTION CALLS'!L446-'NORMAL OPTION CALLS'!G446)*('NORMAL OPTION CALLS'!M446),('NORMAL OPTION CALLS'!G446-'NORMAL OPTION CALLS'!L446)*('NORMAL OPTION CALLS'!M446))</f>
        <v>11200</v>
      </c>
      <c r="O446" s="9">
        <f>'NORMAL OPTION CALLS'!N446/('NORMAL OPTION CALLS'!M446)/'NORMAL OPTION CALLS'!G446%</f>
        <v>114.28571428571431</v>
      </c>
    </row>
    <row r="447" spans="1:15" ht="15.75">
      <c r="A447" s="10">
        <v>4</v>
      </c>
      <c r="B447" s="5">
        <v>42914</v>
      </c>
      <c r="C447" s="6">
        <v>125</v>
      </c>
      <c r="D447" s="6" t="s">
        <v>21</v>
      </c>
      <c r="E447" s="6" t="s">
        <v>22</v>
      </c>
      <c r="F447" s="6" t="s">
        <v>59</v>
      </c>
      <c r="G447" s="7">
        <v>1.25</v>
      </c>
      <c r="H447" s="7">
        <v>0.3</v>
      </c>
      <c r="I447" s="7">
        <v>1.8</v>
      </c>
      <c r="J447" s="7">
        <v>2.2999999999999998</v>
      </c>
      <c r="K447" s="7">
        <v>2.8</v>
      </c>
      <c r="L447" s="7">
        <v>0.3</v>
      </c>
      <c r="M447" s="6">
        <v>6000</v>
      </c>
      <c r="N447" s="8">
        <f>IF('NORMAL OPTION CALLS'!E447="BUY",('NORMAL OPTION CALLS'!L447-'NORMAL OPTION CALLS'!G447)*('NORMAL OPTION CALLS'!M447),('NORMAL OPTION CALLS'!G447-'NORMAL OPTION CALLS'!L447)*('NORMAL OPTION CALLS'!M447))</f>
        <v>-5700</v>
      </c>
      <c r="O447" s="9">
        <f>'NORMAL OPTION CALLS'!N447/('NORMAL OPTION CALLS'!M447)/'NORMAL OPTION CALLS'!G447%</f>
        <v>-75.999999999999986</v>
      </c>
    </row>
    <row r="448" spans="1:15" ht="15.75">
      <c r="A448" s="10">
        <v>5</v>
      </c>
      <c r="B448" s="5">
        <v>42914</v>
      </c>
      <c r="C448" s="6">
        <v>235</v>
      </c>
      <c r="D448" s="6" t="s">
        <v>21</v>
      </c>
      <c r="E448" s="6" t="s">
        <v>22</v>
      </c>
      <c r="F448" s="6" t="s">
        <v>74</v>
      </c>
      <c r="G448" s="7">
        <v>2.5</v>
      </c>
      <c r="H448" s="7">
        <v>1.5</v>
      </c>
      <c r="I448" s="7">
        <v>3</v>
      </c>
      <c r="J448" s="7">
        <v>3.5</v>
      </c>
      <c r="K448" s="7">
        <v>4</v>
      </c>
      <c r="L448" s="7">
        <v>4</v>
      </c>
      <c r="M448" s="6">
        <v>3500</v>
      </c>
      <c r="N448" s="8">
        <f>IF('NORMAL OPTION CALLS'!E448="BUY",('NORMAL OPTION CALLS'!L448-'NORMAL OPTION CALLS'!G448)*('NORMAL OPTION CALLS'!M448),('NORMAL OPTION CALLS'!G448-'NORMAL OPTION CALLS'!L448)*('NORMAL OPTION CALLS'!M448))</f>
        <v>5250</v>
      </c>
      <c r="O448" s="9">
        <f>'NORMAL OPTION CALLS'!N448/('NORMAL OPTION CALLS'!M448)/'NORMAL OPTION CALLS'!G448%</f>
        <v>60</v>
      </c>
    </row>
    <row r="449" spans="1:15" ht="15.75">
      <c r="A449" s="10">
        <v>6</v>
      </c>
      <c r="B449" s="5">
        <v>42913</v>
      </c>
      <c r="C449" s="6">
        <v>440</v>
      </c>
      <c r="D449" s="6" t="s">
        <v>47</v>
      </c>
      <c r="E449" s="6" t="s">
        <v>22</v>
      </c>
      <c r="F449" s="6" t="s">
        <v>75</v>
      </c>
      <c r="G449" s="7">
        <v>7.5</v>
      </c>
      <c r="H449" s="7">
        <v>3</v>
      </c>
      <c r="I449" s="7">
        <v>11</v>
      </c>
      <c r="J449" s="7">
        <v>14</v>
      </c>
      <c r="K449" s="7">
        <v>17</v>
      </c>
      <c r="L449" s="7">
        <v>3</v>
      </c>
      <c r="M449" s="6">
        <v>1500</v>
      </c>
      <c r="N449" s="8">
        <f>IF('NORMAL OPTION CALLS'!E449="BUY",('NORMAL OPTION CALLS'!L449-'NORMAL OPTION CALLS'!G449)*('NORMAL OPTION CALLS'!M449),('NORMAL OPTION CALLS'!G449-'NORMAL OPTION CALLS'!L449)*('NORMAL OPTION CALLS'!M449))</f>
        <v>-6750</v>
      </c>
      <c r="O449" s="9">
        <f>'NORMAL OPTION CALLS'!N449/('NORMAL OPTION CALLS'!M449)/'NORMAL OPTION CALLS'!G449%</f>
        <v>-60</v>
      </c>
    </row>
    <row r="450" spans="1:15" ht="15.75">
      <c r="A450" s="10">
        <v>7</v>
      </c>
      <c r="B450" s="5">
        <v>42913</v>
      </c>
      <c r="C450" s="6">
        <v>640</v>
      </c>
      <c r="D450" s="6" t="s">
        <v>47</v>
      </c>
      <c r="E450" s="6" t="s">
        <v>22</v>
      </c>
      <c r="F450" s="6" t="s">
        <v>76</v>
      </c>
      <c r="G450" s="7">
        <v>30</v>
      </c>
      <c r="H450" s="7">
        <v>24</v>
      </c>
      <c r="I450" s="7">
        <v>33</v>
      </c>
      <c r="J450" s="7">
        <v>36</v>
      </c>
      <c r="K450" s="7">
        <v>39</v>
      </c>
      <c r="L450" s="7">
        <v>39</v>
      </c>
      <c r="M450" s="6">
        <v>1200</v>
      </c>
      <c r="N450" s="8">
        <f>IF('NORMAL OPTION CALLS'!E450="BUY",('NORMAL OPTION CALLS'!L450-'NORMAL OPTION CALLS'!G450)*('NORMAL OPTION CALLS'!M450),('NORMAL OPTION CALLS'!G450-'NORMAL OPTION CALLS'!L450)*('NORMAL OPTION CALLS'!M450))</f>
        <v>10800</v>
      </c>
      <c r="O450" s="9">
        <f>'NORMAL OPTION CALLS'!N450/('NORMAL OPTION CALLS'!M450)/'NORMAL OPTION CALLS'!G450%</f>
        <v>30</v>
      </c>
    </row>
    <row r="451" spans="1:15" ht="15.75">
      <c r="A451" s="10">
        <v>8</v>
      </c>
      <c r="B451" s="5">
        <v>42913</v>
      </c>
      <c r="C451" s="6">
        <v>500</v>
      </c>
      <c r="D451" s="6" t="s">
        <v>47</v>
      </c>
      <c r="E451" s="6" t="s">
        <v>22</v>
      </c>
      <c r="F451" s="6" t="s">
        <v>58</v>
      </c>
      <c r="G451" s="7">
        <v>13</v>
      </c>
      <c r="H451" s="7">
        <v>7</v>
      </c>
      <c r="I451" s="7">
        <v>16</v>
      </c>
      <c r="J451" s="7">
        <v>19</v>
      </c>
      <c r="K451" s="7">
        <v>22</v>
      </c>
      <c r="L451" s="7">
        <v>16</v>
      </c>
      <c r="M451" s="6">
        <v>1200</v>
      </c>
      <c r="N451" s="8">
        <f>IF('NORMAL OPTION CALLS'!E451="BUY",('NORMAL OPTION CALLS'!L451-'NORMAL OPTION CALLS'!G451)*('NORMAL OPTION CALLS'!M451),('NORMAL OPTION CALLS'!G451-'NORMAL OPTION CALLS'!L451)*('NORMAL OPTION CALLS'!M451))</f>
        <v>3600</v>
      </c>
      <c r="O451" s="9">
        <f>'NORMAL OPTION CALLS'!N451/('NORMAL OPTION CALLS'!M451)/'NORMAL OPTION CALLS'!G451%</f>
        <v>23.076923076923077</v>
      </c>
    </row>
    <row r="452" spans="1:15" ht="15.75">
      <c r="A452" s="10">
        <v>9</v>
      </c>
      <c r="B452" s="5">
        <v>42909</v>
      </c>
      <c r="C452" s="6">
        <v>500</v>
      </c>
      <c r="D452" s="6" t="s">
        <v>47</v>
      </c>
      <c r="E452" s="6" t="s">
        <v>22</v>
      </c>
      <c r="F452" s="6" t="s">
        <v>23</v>
      </c>
      <c r="G452" s="7">
        <v>6.3</v>
      </c>
      <c r="H452" s="7">
        <v>0.5</v>
      </c>
      <c r="I452" s="7">
        <v>9</v>
      </c>
      <c r="J452" s="7">
        <v>12</v>
      </c>
      <c r="K452" s="7">
        <v>15</v>
      </c>
      <c r="L452" s="7">
        <v>15</v>
      </c>
      <c r="M452" s="6">
        <v>1050</v>
      </c>
      <c r="N452" s="8">
        <f>IF('NORMAL OPTION CALLS'!E452="BUY",('NORMAL OPTION CALLS'!L452-'NORMAL OPTION CALLS'!G452)*('NORMAL OPTION CALLS'!M452),('NORMAL OPTION CALLS'!G452-'NORMAL OPTION CALLS'!L452)*('NORMAL OPTION CALLS'!M452))</f>
        <v>9135</v>
      </c>
      <c r="O452" s="9">
        <f>'NORMAL OPTION CALLS'!N452/('NORMAL OPTION CALLS'!M452)/'NORMAL OPTION CALLS'!G452%</f>
        <v>138.09523809523807</v>
      </c>
    </row>
    <row r="453" spans="1:15" ht="15.75">
      <c r="A453" s="10">
        <v>10</v>
      </c>
      <c r="B453" s="5">
        <v>42909</v>
      </c>
      <c r="C453" s="6">
        <v>640</v>
      </c>
      <c r="D453" s="6" t="s">
        <v>47</v>
      </c>
      <c r="E453" s="6" t="s">
        <v>22</v>
      </c>
      <c r="F453" s="6" t="s">
        <v>76</v>
      </c>
      <c r="G453" s="7">
        <v>10</v>
      </c>
      <c r="H453" s="7">
        <v>4</v>
      </c>
      <c r="I453" s="7">
        <v>13</v>
      </c>
      <c r="J453" s="7">
        <v>16</v>
      </c>
      <c r="K453" s="7">
        <v>19</v>
      </c>
      <c r="L453" s="7">
        <v>13</v>
      </c>
      <c r="M453" s="6">
        <v>1200</v>
      </c>
      <c r="N453" s="8">
        <f>IF('NORMAL OPTION CALLS'!E453="BUY",('NORMAL OPTION CALLS'!L453-'NORMAL OPTION CALLS'!G453)*('NORMAL OPTION CALLS'!M453),('NORMAL OPTION CALLS'!G453-'NORMAL OPTION CALLS'!L453)*('NORMAL OPTION CALLS'!M453))</f>
        <v>3600</v>
      </c>
      <c r="O453" s="9">
        <f>'NORMAL OPTION CALLS'!N453/('NORMAL OPTION CALLS'!M453)/'NORMAL OPTION CALLS'!G453%</f>
        <v>30</v>
      </c>
    </row>
    <row r="454" spans="1:15" ht="15.75">
      <c r="A454" s="10">
        <v>11</v>
      </c>
      <c r="B454" s="5">
        <v>42909</v>
      </c>
      <c r="C454" s="6">
        <v>180</v>
      </c>
      <c r="D454" s="6" t="s">
        <v>47</v>
      </c>
      <c r="E454" s="6" t="s">
        <v>22</v>
      </c>
      <c r="F454" s="6" t="s">
        <v>64</v>
      </c>
      <c r="G454" s="7">
        <v>3.2</v>
      </c>
      <c r="H454" s="7">
        <v>2.2000000000000002</v>
      </c>
      <c r="I454" s="7">
        <v>3.7</v>
      </c>
      <c r="J454" s="7">
        <v>4.2</v>
      </c>
      <c r="K454" s="7">
        <v>4.7</v>
      </c>
      <c r="L454" s="7">
        <v>4.7</v>
      </c>
      <c r="M454" s="6">
        <v>6000</v>
      </c>
      <c r="N454" s="8">
        <f>IF('NORMAL OPTION CALLS'!E454="BUY",('NORMAL OPTION CALLS'!L454-'NORMAL OPTION CALLS'!G454)*('NORMAL OPTION CALLS'!M454),('NORMAL OPTION CALLS'!G454-'NORMAL OPTION CALLS'!L454)*('NORMAL OPTION CALLS'!M454))</f>
        <v>9000</v>
      </c>
      <c r="O454" s="9">
        <f>'NORMAL OPTION CALLS'!N454/('NORMAL OPTION CALLS'!M454)/'NORMAL OPTION CALLS'!G454%</f>
        <v>46.875</v>
      </c>
    </row>
    <row r="455" spans="1:15" ht="15.75">
      <c r="A455" s="10">
        <v>12</v>
      </c>
      <c r="B455" s="5">
        <v>42908</v>
      </c>
      <c r="C455" s="6">
        <v>1460</v>
      </c>
      <c r="D455" s="6" t="s">
        <v>21</v>
      </c>
      <c r="E455" s="6" t="s">
        <v>22</v>
      </c>
      <c r="F455" s="6" t="s">
        <v>55</v>
      </c>
      <c r="G455" s="7">
        <v>23</v>
      </c>
      <c r="H455" s="7">
        <v>10</v>
      </c>
      <c r="I455" s="7">
        <v>31</v>
      </c>
      <c r="J455" s="7">
        <v>39</v>
      </c>
      <c r="K455" s="7">
        <v>47</v>
      </c>
      <c r="L455" s="7">
        <v>10</v>
      </c>
      <c r="M455" s="6">
        <v>350</v>
      </c>
      <c r="N455" s="8">
        <f>IF('NORMAL OPTION CALLS'!E455="BUY",('NORMAL OPTION CALLS'!L455-'NORMAL OPTION CALLS'!G455)*('NORMAL OPTION CALLS'!M455),('NORMAL OPTION CALLS'!G455-'NORMAL OPTION CALLS'!L455)*('NORMAL OPTION CALLS'!M455))</f>
        <v>-4550</v>
      </c>
      <c r="O455" s="9">
        <f>'NORMAL OPTION CALLS'!N455/('NORMAL OPTION CALLS'!M455)/'NORMAL OPTION CALLS'!G455%</f>
        <v>-56.521739130434781</v>
      </c>
    </row>
    <row r="456" spans="1:15" ht="15.75">
      <c r="A456" s="10">
        <v>13</v>
      </c>
      <c r="B456" s="5">
        <v>42907</v>
      </c>
      <c r="C456" s="6">
        <v>85</v>
      </c>
      <c r="D456" s="6" t="s">
        <v>21</v>
      </c>
      <c r="E456" s="6" t="s">
        <v>22</v>
      </c>
      <c r="F456" s="6" t="s">
        <v>46</v>
      </c>
      <c r="G456" s="7">
        <v>1.3</v>
      </c>
      <c r="H456" s="7">
        <v>0.5</v>
      </c>
      <c r="I456" s="7">
        <v>1.8</v>
      </c>
      <c r="J456" s="7">
        <v>2.2999999999999998</v>
      </c>
      <c r="K456" s="7">
        <v>2.8</v>
      </c>
      <c r="L456" s="7">
        <v>0.6</v>
      </c>
      <c r="M456" s="6">
        <v>7000</v>
      </c>
      <c r="N456" s="8">
        <f>IF('NORMAL OPTION CALLS'!E456="BUY",('NORMAL OPTION CALLS'!L456-'NORMAL OPTION CALLS'!G456)*('NORMAL OPTION CALLS'!M456),('NORMAL OPTION CALLS'!G456-'NORMAL OPTION CALLS'!L456)*('NORMAL OPTION CALLS'!M456))</f>
        <v>-4900.0000000000009</v>
      </c>
      <c r="O456" s="9">
        <f>'NORMAL OPTION CALLS'!N456/('NORMAL OPTION CALLS'!M456)/'NORMAL OPTION CALLS'!G456%</f>
        <v>-53.846153846153854</v>
      </c>
    </row>
    <row r="457" spans="1:15" ht="15.75">
      <c r="A457" s="10">
        <v>14</v>
      </c>
      <c r="B457" s="5">
        <v>42906</v>
      </c>
      <c r="C457" s="6">
        <v>780</v>
      </c>
      <c r="D457" s="6" t="s">
        <v>21</v>
      </c>
      <c r="E457" s="6" t="s">
        <v>22</v>
      </c>
      <c r="F457" s="6" t="s">
        <v>77</v>
      </c>
      <c r="G457" s="7">
        <v>16</v>
      </c>
      <c r="H457" s="7">
        <v>12</v>
      </c>
      <c r="I457" s="7">
        <v>20</v>
      </c>
      <c r="J457" s="7">
        <v>24</v>
      </c>
      <c r="K457" s="7">
        <v>28</v>
      </c>
      <c r="L457" s="7">
        <v>20</v>
      </c>
      <c r="M457" s="6">
        <v>1100</v>
      </c>
      <c r="N457" s="8">
        <f>IF('NORMAL OPTION CALLS'!E457="BUY",('NORMAL OPTION CALLS'!L457-'NORMAL OPTION CALLS'!G457)*('NORMAL OPTION CALLS'!M457),('NORMAL OPTION CALLS'!G457-'NORMAL OPTION CALLS'!L457)*('NORMAL OPTION CALLS'!M457))</f>
        <v>4400</v>
      </c>
      <c r="O457" s="9">
        <f>'NORMAL OPTION CALLS'!N457/('NORMAL OPTION CALLS'!M457)/'NORMAL OPTION CALLS'!G457%</f>
        <v>25</v>
      </c>
    </row>
    <row r="458" spans="1:15" ht="15.75">
      <c r="A458" s="10">
        <v>15</v>
      </c>
      <c r="B458" s="5">
        <v>42906</v>
      </c>
      <c r="C458" s="6">
        <v>470</v>
      </c>
      <c r="D458" s="6" t="s">
        <v>21</v>
      </c>
      <c r="E458" s="6" t="s">
        <v>22</v>
      </c>
      <c r="F458" s="6" t="s">
        <v>78</v>
      </c>
      <c r="G458" s="7">
        <v>7.5</v>
      </c>
      <c r="H458" s="7">
        <v>4.5</v>
      </c>
      <c r="I458" s="7">
        <v>9.5</v>
      </c>
      <c r="J458" s="7">
        <v>11.5</v>
      </c>
      <c r="K458" s="7">
        <v>13.5</v>
      </c>
      <c r="L458" s="7">
        <v>4.5</v>
      </c>
      <c r="M458" s="6">
        <v>1500</v>
      </c>
      <c r="N458" s="8">
        <f>IF('NORMAL OPTION CALLS'!E458="BUY",('NORMAL OPTION CALLS'!L458-'NORMAL OPTION CALLS'!G458)*('NORMAL OPTION CALLS'!M458),('NORMAL OPTION CALLS'!G458-'NORMAL OPTION CALLS'!L458)*('NORMAL OPTION CALLS'!M458))</f>
        <v>-4500</v>
      </c>
      <c r="O458" s="9">
        <f>'NORMAL OPTION CALLS'!N458/('NORMAL OPTION CALLS'!M458)/'NORMAL OPTION CALLS'!G458%</f>
        <v>-40</v>
      </c>
    </row>
    <row r="459" spans="1:15" ht="15.75">
      <c r="A459" s="10">
        <v>16</v>
      </c>
      <c r="B459" s="5">
        <v>42906</v>
      </c>
      <c r="C459" s="6">
        <v>470</v>
      </c>
      <c r="D459" s="6" t="s">
        <v>21</v>
      </c>
      <c r="E459" s="6" t="s">
        <v>22</v>
      </c>
      <c r="F459" s="6" t="s">
        <v>79</v>
      </c>
      <c r="G459" s="7">
        <v>9</v>
      </c>
      <c r="H459" s="7">
        <v>5</v>
      </c>
      <c r="I459" s="7">
        <v>11</v>
      </c>
      <c r="J459" s="7">
        <v>13</v>
      </c>
      <c r="K459" s="7">
        <v>15</v>
      </c>
      <c r="L459" s="7">
        <v>5</v>
      </c>
      <c r="M459" s="6">
        <v>1500</v>
      </c>
      <c r="N459" s="8">
        <f>IF('NORMAL OPTION CALLS'!E459="BUY",('NORMAL OPTION CALLS'!L459-'NORMAL OPTION CALLS'!G459)*('NORMAL OPTION CALLS'!M459),('NORMAL OPTION CALLS'!G459-'NORMAL OPTION CALLS'!L459)*('NORMAL OPTION CALLS'!M459))</f>
        <v>-6000</v>
      </c>
      <c r="O459" s="9">
        <f>'NORMAL OPTION CALLS'!N459/('NORMAL OPTION CALLS'!M459)/'NORMAL OPTION CALLS'!G459%</f>
        <v>-44.444444444444443</v>
      </c>
    </row>
    <row r="460" spans="1:15" ht="15.75">
      <c r="A460" s="10">
        <v>17</v>
      </c>
      <c r="B460" s="5">
        <v>42906</v>
      </c>
      <c r="C460" s="6">
        <v>860</v>
      </c>
      <c r="D460" s="6" t="s">
        <v>21</v>
      </c>
      <c r="E460" s="6" t="s">
        <v>22</v>
      </c>
      <c r="F460" s="6" t="s">
        <v>80</v>
      </c>
      <c r="G460" s="7">
        <v>7</v>
      </c>
      <c r="H460" s="7">
        <v>1</v>
      </c>
      <c r="I460" s="7">
        <v>11</v>
      </c>
      <c r="J460" s="7">
        <v>15</v>
      </c>
      <c r="K460" s="7">
        <v>19</v>
      </c>
      <c r="L460" s="7">
        <v>1</v>
      </c>
      <c r="M460" s="6">
        <v>700</v>
      </c>
      <c r="N460" s="8">
        <f>IF('NORMAL OPTION CALLS'!E460="BUY",('NORMAL OPTION CALLS'!L460-'NORMAL OPTION CALLS'!G460)*('NORMAL OPTION CALLS'!M460),('NORMAL OPTION CALLS'!G460-'NORMAL OPTION CALLS'!L460)*('NORMAL OPTION CALLS'!M460))</f>
        <v>-4200</v>
      </c>
      <c r="O460" s="9">
        <f>'NORMAL OPTION CALLS'!N460/('NORMAL OPTION CALLS'!M460)/'NORMAL OPTION CALLS'!G460%</f>
        <v>-85.714285714285708</v>
      </c>
    </row>
    <row r="461" spans="1:15" ht="15.75">
      <c r="A461" s="10">
        <v>18</v>
      </c>
      <c r="B461" s="5">
        <v>42905</v>
      </c>
      <c r="C461" s="6">
        <v>1200</v>
      </c>
      <c r="D461" s="6" t="s">
        <v>21</v>
      </c>
      <c r="E461" s="6" t="s">
        <v>22</v>
      </c>
      <c r="F461" s="6" t="s">
        <v>81</v>
      </c>
      <c r="G461" s="7">
        <v>31</v>
      </c>
      <c r="H461" s="7">
        <v>21</v>
      </c>
      <c r="I461" s="7">
        <v>36</v>
      </c>
      <c r="J461" s="7">
        <v>41</v>
      </c>
      <c r="K461" s="7">
        <v>46</v>
      </c>
      <c r="L461" s="7">
        <v>21</v>
      </c>
      <c r="M461" s="6">
        <v>600</v>
      </c>
      <c r="N461" s="8">
        <f>IF('NORMAL OPTION CALLS'!E461="BUY",('NORMAL OPTION CALLS'!L461-'NORMAL OPTION CALLS'!G461)*('NORMAL OPTION CALLS'!M461),('NORMAL OPTION CALLS'!G461-'NORMAL OPTION CALLS'!L461)*('NORMAL OPTION CALLS'!M461))</f>
        <v>-6000</v>
      </c>
      <c r="O461" s="9">
        <f>'NORMAL OPTION CALLS'!N461/('NORMAL OPTION CALLS'!M461)/'NORMAL OPTION CALLS'!G461%</f>
        <v>-32.258064516129032</v>
      </c>
    </row>
    <row r="462" spans="1:15" ht="15.75">
      <c r="A462" s="10">
        <v>19</v>
      </c>
      <c r="B462" s="5">
        <v>42905</v>
      </c>
      <c r="C462" s="6">
        <v>520</v>
      </c>
      <c r="D462" s="6" t="s">
        <v>21</v>
      </c>
      <c r="E462" s="6" t="s">
        <v>22</v>
      </c>
      <c r="F462" s="6" t="s">
        <v>44</v>
      </c>
      <c r="G462" s="7">
        <v>9</v>
      </c>
      <c r="H462" s="7">
        <v>5</v>
      </c>
      <c r="I462" s="7">
        <v>11</v>
      </c>
      <c r="J462" s="7">
        <v>13</v>
      </c>
      <c r="K462" s="7">
        <v>15</v>
      </c>
      <c r="L462" s="7">
        <v>10.5</v>
      </c>
      <c r="M462" s="6">
        <v>2000</v>
      </c>
      <c r="N462" s="8">
        <f>IF('NORMAL OPTION CALLS'!E462="BUY",('NORMAL OPTION CALLS'!L462-'NORMAL OPTION CALLS'!G462)*('NORMAL OPTION CALLS'!M462),('NORMAL OPTION CALLS'!G462-'NORMAL OPTION CALLS'!L462)*('NORMAL OPTION CALLS'!M462))</f>
        <v>3000</v>
      </c>
      <c r="O462" s="9">
        <f>'NORMAL OPTION CALLS'!N462/('NORMAL OPTION CALLS'!M462)/'NORMAL OPTION CALLS'!G462%</f>
        <v>16.666666666666668</v>
      </c>
    </row>
    <row r="463" spans="1:15" ht="15.75">
      <c r="A463" s="10">
        <v>20</v>
      </c>
      <c r="B463" s="5">
        <v>42905</v>
      </c>
      <c r="C463" s="6">
        <v>360</v>
      </c>
      <c r="D463" s="6" t="s">
        <v>21</v>
      </c>
      <c r="E463" s="6" t="s">
        <v>22</v>
      </c>
      <c r="F463" s="6" t="s">
        <v>82</v>
      </c>
      <c r="G463" s="7">
        <v>6</v>
      </c>
      <c r="H463" s="7">
        <v>4</v>
      </c>
      <c r="I463" s="7">
        <v>7</v>
      </c>
      <c r="J463" s="7">
        <v>8</v>
      </c>
      <c r="K463" s="7">
        <v>9</v>
      </c>
      <c r="L463" s="7">
        <v>7</v>
      </c>
      <c r="M463" s="6">
        <v>3084</v>
      </c>
      <c r="N463" s="8">
        <f>IF('NORMAL OPTION CALLS'!E463="BUY",('NORMAL OPTION CALLS'!L463-'NORMAL OPTION CALLS'!G463)*('NORMAL OPTION CALLS'!M463),('NORMAL OPTION CALLS'!G463-'NORMAL OPTION CALLS'!L463)*('NORMAL OPTION CALLS'!M463))</f>
        <v>3084</v>
      </c>
      <c r="O463" s="9">
        <f>'NORMAL OPTION CALLS'!N463/('NORMAL OPTION CALLS'!M463)/'NORMAL OPTION CALLS'!G463%</f>
        <v>16.666666666666668</v>
      </c>
    </row>
    <row r="464" spans="1:15" ht="15.75">
      <c r="A464" s="10">
        <v>21</v>
      </c>
      <c r="B464" s="5">
        <v>42902</v>
      </c>
      <c r="C464" s="6">
        <v>220</v>
      </c>
      <c r="D464" s="6" t="s">
        <v>21</v>
      </c>
      <c r="E464" s="6" t="s">
        <v>22</v>
      </c>
      <c r="F464" s="6" t="s">
        <v>83</v>
      </c>
      <c r="G464" s="7">
        <v>6.5</v>
      </c>
      <c r="H464" s="7">
        <v>4.5</v>
      </c>
      <c r="I464" s="7">
        <v>7.5</v>
      </c>
      <c r="J464" s="7">
        <v>8.5</v>
      </c>
      <c r="K464" s="7">
        <v>9.5</v>
      </c>
      <c r="L464" s="7">
        <v>7.5</v>
      </c>
      <c r="M464" s="6">
        <v>3500</v>
      </c>
      <c r="N464" s="8">
        <f>IF('NORMAL OPTION CALLS'!E464="BUY",('NORMAL OPTION CALLS'!L464-'NORMAL OPTION CALLS'!G464)*('NORMAL OPTION CALLS'!M464),('NORMAL OPTION CALLS'!G464-'NORMAL OPTION CALLS'!L464)*('NORMAL OPTION CALLS'!M464))</f>
        <v>3500</v>
      </c>
      <c r="O464" s="9">
        <f>'NORMAL OPTION CALLS'!N464/('NORMAL OPTION CALLS'!M464)/'NORMAL OPTION CALLS'!G464%</f>
        <v>15.384615384615383</v>
      </c>
    </row>
    <row r="465" spans="1:15" ht="15.75">
      <c r="A465" s="10">
        <v>22</v>
      </c>
      <c r="B465" s="5">
        <v>42902</v>
      </c>
      <c r="C465" s="6">
        <v>120</v>
      </c>
      <c r="D465" s="6" t="s">
        <v>21</v>
      </c>
      <c r="E465" s="6" t="s">
        <v>22</v>
      </c>
      <c r="F465" s="6" t="s">
        <v>53</v>
      </c>
      <c r="G465" s="7">
        <v>4.75</v>
      </c>
      <c r="H465" s="7">
        <v>3.8</v>
      </c>
      <c r="I465" s="7">
        <v>5.3</v>
      </c>
      <c r="J465" s="7">
        <v>5.8</v>
      </c>
      <c r="K465" s="7">
        <v>6.3</v>
      </c>
      <c r="L465" s="7">
        <v>3.8</v>
      </c>
      <c r="M465" s="6">
        <v>11000</v>
      </c>
      <c r="N465" s="8">
        <f>IF('NORMAL OPTION CALLS'!E465="BUY",('NORMAL OPTION CALLS'!L465-'NORMAL OPTION CALLS'!G465)*('NORMAL OPTION CALLS'!M465),('NORMAL OPTION CALLS'!G465-'NORMAL OPTION CALLS'!L465)*('NORMAL OPTION CALLS'!M465))</f>
        <v>-10450.000000000002</v>
      </c>
      <c r="O465" s="9">
        <f>'NORMAL OPTION CALLS'!N465/('NORMAL OPTION CALLS'!M465)/'NORMAL OPTION CALLS'!G465%</f>
        <v>-20.000000000000004</v>
      </c>
    </row>
    <row r="466" spans="1:15" ht="15.75">
      <c r="A466" s="10">
        <v>23</v>
      </c>
      <c r="B466" s="5">
        <v>42902</v>
      </c>
      <c r="C466" s="6">
        <v>1100</v>
      </c>
      <c r="D466" s="6" t="s">
        <v>21</v>
      </c>
      <c r="E466" s="6" t="s">
        <v>22</v>
      </c>
      <c r="F466" s="6" t="s">
        <v>84</v>
      </c>
      <c r="G466" s="7">
        <v>33</v>
      </c>
      <c r="H466" s="7">
        <v>23</v>
      </c>
      <c r="I466" s="7">
        <v>38</v>
      </c>
      <c r="J466" s="7">
        <v>43</v>
      </c>
      <c r="K466" s="7">
        <v>48</v>
      </c>
      <c r="L466" s="7">
        <v>38</v>
      </c>
      <c r="M466" s="6">
        <v>550</v>
      </c>
      <c r="N466" s="8">
        <f>IF('NORMAL OPTION CALLS'!E466="BUY",('NORMAL OPTION CALLS'!L466-'NORMAL OPTION CALLS'!G466)*('NORMAL OPTION CALLS'!M466),('NORMAL OPTION CALLS'!G466-'NORMAL OPTION CALLS'!L466)*('NORMAL OPTION CALLS'!M466))</f>
        <v>2750</v>
      </c>
      <c r="O466" s="9">
        <f>'NORMAL OPTION CALLS'!N466/('NORMAL OPTION CALLS'!M466)/'NORMAL OPTION CALLS'!G466%</f>
        <v>15.15151515151515</v>
      </c>
    </row>
    <row r="467" spans="1:15" ht="15.75">
      <c r="A467" s="10">
        <v>24</v>
      </c>
      <c r="B467" s="5">
        <v>42901</v>
      </c>
      <c r="C467" s="6">
        <v>90</v>
      </c>
      <c r="D467" s="6" t="s">
        <v>21</v>
      </c>
      <c r="E467" s="6" t="s">
        <v>22</v>
      </c>
      <c r="F467" s="6" t="s">
        <v>71</v>
      </c>
      <c r="G467" s="7">
        <v>4.2</v>
      </c>
      <c r="H467" s="7">
        <v>3.5</v>
      </c>
      <c r="I467" s="7">
        <v>4.7</v>
      </c>
      <c r="J467" s="7">
        <v>5</v>
      </c>
      <c r="K467" s="7">
        <v>5.4</v>
      </c>
      <c r="L467" s="7">
        <v>5</v>
      </c>
      <c r="M467" s="6">
        <v>8000</v>
      </c>
      <c r="N467" s="8">
        <f>IF('NORMAL OPTION CALLS'!E467="BUY",('NORMAL OPTION CALLS'!L467-'NORMAL OPTION CALLS'!G467)*('NORMAL OPTION CALLS'!M467),('NORMAL OPTION CALLS'!G467-'NORMAL OPTION CALLS'!L467)*('NORMAL OPTION CALLS'!M467))</f>
        <v>6399.9999999999982</v>
      </c>
      <c r="O467" s="9">
        <f>'NORMAL OPTION CALLS'!N467/('NORMAL OPTION CALLS'!M467)/'NORMAL OPTION CALLS'!G467%</f>
        <v>19.047619047619044</v>
      </c>
    </row>
    <row r="468" spans="1:15" ht="15.75">
      <c r="A468" s="10">
        <v>25</v>
      </c>
      <c r="B468" s="5">
        <v>42901</v>
      </c>
      <c r="C468" s="6">
        <v>450</v>
      </c>
      <c r="D468" s="6" t="s">
        <v>21</v>
      </c>
      <c r="E468" s="6" t="s">
        <v>22</v>
      </c>
      <c r="F468" s="6" t="s">
        <v>78</v>
      </c>
      <c r="G468" s="7">
        <v>15</v>
      </c>
      <c r="H468" s="7">
        <v>11</v>
      </c>
      <c r="I468" s="7">
        <v>17</v>
      </c>
      <c r="J468" s="7">
        <v>19</v>
      </c>
      <c r="K468" s="7">
        <v>21</v>
      </c>
      <c r="L468" s="7">
        <v>19</v>
      </c>
      <c r="M468" s="6">
        <v>1500</v>
      </c>
      <c r="N468" s="8">
        <f>IF('NORMAL OPTION CALLS'!E468="BUY",('NORMAL OPTION CALLS'!L468-'NORMAL OPTION CALLS'!G468)*('NORMAL OPTION CALLS'!M468),('NORMAL OPTION CALLS'!G468-'NORMAL OPTION CALLS'!L468)*('NORMAL OPTION CALLS'!M468))</f>
        <v>6000</v>
      </c>
      <c r="O468" s="9">
        <f>'NORMAL OPTION CALLS'!N468/('NORMAL OPTION CALLS'!M468)/'NORMAL OPTION CALLS'!G468%</f>
        <v>26.666666666666668</v>
      </c>
    </row>
    <row r="469" spans="1:15" ht="15.75">
      <c r="A469" s="10">
        <v>26</v>
      </c>
      <c r="B469" s="5">
        <v>42900</v>
      </c>
      <c r="C469" s="6">
        <v>650</v>
      </c>
      <c r="D469" s="6" t="s">
        <v>47</v>
      </c>
      <c r="E469" s="6" t="s">
        <v>22</v>
      </c>
      <c r="F469" s="6" t="s">
        <v>85</v>
      </c>
      <c r="G469" s="7">
        <v>19.600000000000001</v>
      </c>
      <c r="H469" s="7">
        <v>11</v>
      </c>
      <c r="I469" s="7">
        <v>24</v>
      </c>
      <c r="J469" s="7">
        <v>28</v>
      </c>
      <c r="K469" s="7">
        <v>32</v>
      </c>
      <c r="L469" s="7">
        <v>11</v>
      </c>
      <c r="M469" s="6">
        <v>1000</v>
      </c>
      <c r="N469" s="8">
        <f>IF('NORMAL OPTION CALLS'!E469="BUY",('NORMAL OPTION CALLS'!L469-'NORMAL OPTION CALLS'!G469)*('NORMAL OPTION CALLS'!M469),('NORMAL OPTION CALLS'!G469-'NORMAL OPTION CALLS'!L469)*('NORMAL OPTION CALLS'!M469))</f>
        <v>-8600.0000000000018</v>
      </c>
      <c r="O469" s="9">
        <f>'NORMAL OPTION CALLS'!N469/('NORMAL OPTION CALLS'!M469)/'NORMAL OPTION CALLS'!G469%</f>
        <v>-43.87755102040817</v>
      </c>
    </row>
    <row r="470" spans="1:15" ht="15.75">
      <c r="A470" s="10">
        <v>27</v>
      </c>
      <c r="B470" s="5">
        <v>42900</v>
      </c>
      <c r="C470" s="6">
        <v>360</v>
      </c>
      <c r="D470" s="6" t="s">
        <v>21</v>
      </c>
      <c r="E470" s="6" t="s">
        <v>22</v>
      </c>
      <c r="F470" s="6" t="s">
        <v>82</v>
      </c>
      <c r="G470" s="7">
        <v>7.75</v>
      </c>
      <c r="H470" s="7">
        <v>5.8</v>
      </c>
      <c r="I470" s="7">
        <v>8.6999999999999993</v>
      </c>
      <c r="J470" s="7">
        <v>9.6999999999999993</v>
      </c>
      <c r="K470" s="7">
        <v>10.7</v>
      </c>
      <c r="L470" s="7">
        <v>5.8</v>
      </c>
      <c r="M470" s="6">
        <v>3084</v>
      </c>
      <c r="N470" s="8">
        <f>IF('NORMAL OPTION CALLS'!E470="BUY",('NORMAL OPTION CALLS'!L470-'NORMAL OPTION CALLS'!G470)*('NORMAL OPTION CALLS'!M470),('NORMAL OPTION CALLS'!G470-'NORMAL OPTION CALLS'!L470)*('NORMAL OPTION CALLS'!M470))</f>
        <v>-6013.8</v>
      </c>
      <c r="O470" s="9">
        <f>'NORMAL OPTION CALLS'!N470/('NORMAL OPTION CALLS'!M470)/'NORMAL OPTION CALLS'!G470%</f>
        <v>-25.161290322580644</v>
      </c>
    </row>
    <row r="471" spans="1:15" ht="15.75">
      <c r="A471" s="10">
        <v>28</v>
      </c>
      <c r="B471" s="5">
        <v>42900</v>
      </c>
      <c r="C471" s="6">
        <v>70</v>
      </c>
      <c r="D471" s="6" t="s">
        <v>21</v>
      </c>
      <c r="E471" s="6" t="s">
        <v>22</v>
      </c>
      <c r="F471" s="6" t="s">
        <v>86</v>
      </c>
      <c r="G471" s="7">
        <v>2</v>
      </c>
      <c r="H471" s="7">
        <v>1.4</v>
      </c>
      <c r="I471" s="7">
        <v>2.4</v>
      </c>
      <c r="J471" s="7">
        <v>2.8</v>
      </c>
      <c r="K471" s="7">
        <v>3.2</v>
      </c>
      <c r="L471" s="7">
        <v>3.2</v>
      </c>
      <c r="M471" s="6">
        <v>10000</v>
      </c>
      <c r="N471" s="8">
        <f>IF('NORMAL OPTION CALLS'!E471="BUY",('NORMAL OPTION CALLS'!L471-'NORMAL OPTION CALLS'!G471)*('NORMAL OPTION CALLS'!M471),('NORMAL OPTION CALLS'!G471-'NORMAL OPTION CALLS'!L471)*('NORMAL OPTION CALLS'!M471))</f>
        <v>12000.000000000002</v>
      </c>
      <c r="O471" s="9">
        <f>'NORMAL OPTION CALLS'!N471/('NORMAL OPTION CALLS'!M471)/'NORMAL OPTION CALLS'!G471%</f>
        <v>60.000000000000007</v>
      </c>
    </row>
    <row r="472" spans="1:15" ht="15.75">
      <c r="A472" s="10">
        <v>29</v>
      </c>
      <c r="B472" s="5">
        <v>42899</v>
      </c>
      <c r="C472" s="6">
        <v>260</v>
      </c>
      <c r="D472" s="6" t="s">
        <v>21</v>
      </c>
      <c r="E472" s="6" t="s">
        <v>22</v>
      </c>
      <c r="F472" s="6" t="s">
        <v>87</v>
      </c>
      <c r="G472" s="7">
        <v>10</v>
      </c>
      <c r="H472" s="7">
        <v>7</v>
      </c>
      <c r="I472" s="7">
        <v>12.5</v>
      </c>
      <c r="J472" s="7">
        <v>14</v>
      </c>
      <c r="K472" s="7">
        <v>15.5</v>
      </c>
      <c r="L472" s="7">
        <v>7</v>
      </c>
      <c r="M472" s="6">
        <v>3000</v>
      </c>
      <c r="N472" s="8">
        <f>IF('NORMAL OPTION CALLS'!E472="BUY",('NORMAL OPTION CALLS'!L472-'NORMAL OPTION CALLS'!G472)*('NORMAL OPTION CALLS'!M472),('NORMAL OPTION CALLS'!G472-'NORMAL OPTION CALLS'!L472)*('NORMAL OPTION CALLS'!M472))</f>
        <v>-9000</v>
      </c>
      <c r="O472" s="9">
        <f>'NORMAL OPTION CALLS'!N472/('NORMAL OPTION CALLS'!M472)/'NORMAL OPTION CALLS'!G472%</f>
        <v>-30</v>
      </c>
    </row>
    <row r="473" spans="1:15" ht="15.75">
      <c r="A473" s="10">
        <v>30</v>
      </c>
      <c r="B473" s="5">
        <v>42899</v>
      </c>
      <c r="C473" s="6">
        <v>600</v>
      </c>
      <c r="D473" s="6" t="s">
        <v>21</v>
      </c>
      <c r="E473" s="6" t="s">
        <v>22</v>
      </c>
      <c r="F473" s="6" t="s">
        <v>88</v>
      </c>
      <c r="G473" s="7">
        <v>22</v>
      </c>
      <c r="H473" s="7">
        <v>18</v>
      </c>
      <c r="I473" s="7">
        <v>24</v>
      </c>
      <c r="J473" s="7">
        <v>26</v>
      </c>
      <c r="K473" s="7">
        <v>28</v>
      </c>
      <c r="L473" s="7">
        <v>18</v>
      </c>
      <c r="M473" s="6">
        <v>1500</v>
      </c>
      <c r="N473" s="8">
        <f>IF('NORMAL OPTION CALLS'!E473="BUY",('NORMAL OPTION CALLS'!L473-'NORMAL OPTION CALLS'!G473)*('NORMAL OPTION CALLS'!M473),('NORMAL OPTION CALLS'!G473-'NORMAL OPTION CALLS'!L473)*('NORMAL OPTION CALLS'!M473))</f>
        <v>-6000</v>
      </c>
      <c r="O473" s="9">
        <f>'NORMAL OPTION CALLS'!N473/('NORMAL OPTION CALLS'!M473)/'NORMAL OPTION CALLS'!G473%</f>
        <v>-18.181818181818183</v>
      </c>
    </row>
    <row r="474" spans="1:15" ht="15.75">
      <c r="A474" s="10">
        <v>31</v>
      </c>
      <c r="B474" s="5">
        <v>42899</v>
      </c>
      <c r="C474" s="6">
        <v>760</v>
      </c>
      <c r="D474" s="6" t="s">
        <v>21</v>
      </c>
      <c r="E474" s="6" t="s">
        <v>22</v>
      </c>
      <c r="F474" s="6" t="s">
        <v>77</v>
      </c>
      <c r="G474" s="7">
        <v>22</v>
      </c>
      <c r="H474" s="7">
        <v>18</v>
      </c>
      <c r="I474" s="7">
        <v>24</v>
      </c>
      <c r="J474" s="7">
        <v>26</v>
      </c>
      <c r="K474" s="7">
        <v>28</v>
      </c>
      <c r="L474" s="7">
        <v>28</v>
      </c>
      <c r="M474" s="6">
        <v>1100</v>
      </c>
      <c r="N474" s="8">
        <f>IF('NORMAL OPTION CALLS'!E474="BUY",('NORMAL OPTION CALLS'!L474-'NORMAL OPTION CALLS'!G474)*('NORMAL OPTION CALLS'!M474),('NORMAL OPTION CALLS'!G474-'NORMAL OPTION CALLS'!L474)*('NORMAL OPTION CALLS'!M474))</f>
        <v>6600</v>
      </c>
      <c r="O474" s="9">
        <f>'NORMAL OPTION CALLS'!N474/('NORMAL OPTION CALLS'!M474)/'NORMAL OPTION CALLS'!G474%</f>
        <v>27.272727272727273</v>
      </c>
    </row>
    <row r="475" spans="1:15" ht="15.75">
      <c r="A475" s="10">
        <v>32</v>
      </c>
      <c r="B475" s="5">
        <v>42898</v>
      </c>
      <c r="C475" s="6">
        <v>140</v>
      </c>
      <c r="D475" s="6" t="s">
        <v>21</v>
      </c>
      <c r="E475" s="6" t="s">
        <v>22</v>
      </c>
      <c r="F475" s="6" t="s">
        <v>89</v>
      </c>
      <c r="G475" s="7">
        <v>4.3</v>
      </c>
      <c r="H475" s="7">
        <v>3.3</v>
      </c>
      <c r="I475" s="7">
        <v>4.8</v>
      </c>
      <c r="J475" s="7">
        <v>5.3</v>
      </c>
      <c r="K475" s="7">
        <v>5.8</v>
      </c>
      <c r="L475" s="7">
        <v>4.8</v>
      </c>
      <c r="M475" s="6">
        <v>5000</v>
      </c>
      <c r="N475" s="8">
        <f>IF('NORMAL OPTION CALLS'!E475="BUY",('NORMAL OPTION CALLS'!L475-'NORMAL OPTION CALLS'!G475)*('NORMAL OPTION CALLS'!M475),('NORMAL OPTION CALLS'!G475-'NORMAL OPTION CALLS'!L475)*('NORMAL OPTION CALLS'!M475))</f>
        <v>2500</v>
      </c>
      <c r="O475" s="9">
        <f>'NORMAL OPTION CALLS'!N475/('NORMAL OPTION CALLS'!M475)/'NORMAL OPTION CALLS'!G475%</f>
        <v>11.627906976744187</v>
      </c>
    </row>
    <row r="476" spans="1:15" ht="15.75">
      <c r="A476" s="10">
        <v>33</v>
      </c>
      <c r="B476" s="5">
        <v>42898</v>
      </c>
      <c r="C476" s="6">
        <v>480</v>
      </c>
      <c r="D476" s="6" t="s">
        <v>21</v>
      </c>
      <c r="E476" s="6" t="s">
        <v>22</v>
      </c>
      <c r="F476" s="6" t="s">
        <v>90</v>
      </c>
      <c r="G476" s="7">
        <v>13.5</v>
      </c>
      <c r="H476" s="7">
        <v>11</v>
      </c>
      <c r="I476" s="7">
        <v>15</v>
      </c>
      <c r="J476" s="7">
        <v>16.5</v>
      </c>
      <c r="K476" s="7">
        <v>18</v>
      </c>
      <c r="L476" s="7">
        <v>11</v>
      </c>
      <c r="M476" s="6">
        <v>2500</v>
      </c>
      <c r="N476" s="8">
        <f>IF('NORMAL OPTION CALLS'!E476="BUY",('NORMAL OPTION CALLS'!L476-'NORMAL OPTION CALLS'!G476)*('NORMAL OPTION CALLS'!M476),('NORMAL OPTION CALLS'!G476-'NORMAL OPTION CALLS'!L476)*('NORMAL OPTION CALLS'!M476))</f>
        <v>-6250</v>
      </c>
      <c r="O476" s="9">
        <f>'NORMAL OPTION CALLS'!N476/('NORMAL OPTION CALLS'!M476)/'NORMAL OPTION CALLS'!G476%</f>
        <v>-18.518518518518519</v>
      </c>
    </row>
    <row r="477" spans="1:15" ht="15.75">
      <c r="A477" s="10">
        <v>34</v>
      </c>
      <c r="B477" s="5">
        <v>42895</v>
      </c>
      <c r="C477" s="6">
        <v>200</v>
      </c>
      <c r="D477" s="6" t="s">
        <v>21</v>
      </c>
      <c r="E477" s="6" t="s">
        <v>22</v>
      </c>
      <c r="F477" s="6" t="s">
        <v>24</v>
      </c>
      <c r="G477" s="7">
        <v>7.3</v>
      </c>
      <c r="H477" s="7">
        <v>5.5</v>
      </c>
      <c r="I477" s="7">
        <v>8.3000000000000007</v>
      </c>
      <c r="J477" s="7">
        <v>9.3000000000000007</v>
      </c>
      <c r="K477" s="7">
        <v>10.3</v>
      </c>
      <c r="L477" s="7">
        <v>8.3000000000000007</v>
      </c>
      <c r="M477" s="6">
        <v>3500</v>
      </c>
      <c r="N477" s="8">
        <f>IF('NORMAL OPTION CALLS'!E477="BUY",('NORMAL OPTION CALLS'!L477-'NORMAL OPTION CALLS'!G477)*('NORMAL OPTION CALLS'!M477),('NORMAL OPTION CALLS'!G477-'NORMAL OPTION CALLS'!L477)*('NORMAL OPTION CALLS'!M477))</f>
        <v>3500.0000000000032</v>
      </c>
      <c r="O477" s="9">
        <f>'NORMAL OPTION CALLS'!N477/('NORMAL OPTION CALLS'!M477)/'NORMAL OPTION CALLS'!G477%</f>
        <v>13.698630136986315</v>
      </c>
    </row>
    <row r="478" spans="1:15" ht="15.75">
      <c r="A478" s="10">
        <v>35</v>
      </c>
      <c r="B478" s="5">
        <v>42895</v>
      </c>
      <c r="C478" s="6">
        <v>550</v>
      </c>
      <c r="D478" s="6" t="s">
        <v>21</v>
      </c>
      <c r="E478" s="6" t="s">
        <v>22</v>
      </c>
      <c r="F478" s="6" t="s">
        <v>26</v>
      </c>
      <c r="G478" s="7">
        <v>12.5</v>
      </c>
      <c r="H478" s="7">
        <v>9.5</v>
      </c>
      <c r="I478" s="7">
        <v>14</v>
      </c>
      <c r="J478" s="7">
        <v>15.5</v>
      </c>
      <c r="K478" s="7">
        <v>17</v>
      </c>
      <c r="L478" s="7">
        <v>15.5</v>
      </c>
      <c r="M478" s="6">
        <v>2000</v>
      </c>
      <c r="N478" s="8">
        <f>IF('NORMAL OPTION CALLS'!E478="BUY",('NORMAL OPTION CALLS'!L478-'NORMAL OPTION CALLS'!G478)*('NORMAL OPTION CALLS'!M478),('NORMAL OPTION CALLS'!G478-'NORMAL OPTION CALLS'!L478)*('NORMAL OPTION CALLS'!M478))</f>
        <v>6000</v>
      </c>
      <c r="O478" s="9">
        <f>'NORMAL OPTION CALLS'!N478/('NORMAL OPTION CALLS'!M478)/'NORMAL OPTION CALLS'!G478%</f>
        <v>24</v>
      </c>
    </row>
    <row r="479" spans="1:15" ht="15.75">
      <c r="A479" s="10">
        <v>36</v>
      </c>
      <c r="B479" s="5">
        <v>42894</v>
      </c>
      <c r="C479" s="6">
        <v>190</v>
      </c>
      <c r="D479" s="6" t="s">
        <v>21</v>
      </c>
      <c r="E479" s="6" t="s">
        <v>22</v>
      </c>
      <c r="F479" s="6" t="s">
        <v>64</v>
      </c>
      <c r="G479" s="7">
        <v>7</v>
      </c>
      <c r="H479" s="7">
        <v>6</v>
      </c>
      <c r="I479" s="7">
        <v>7.5</v>
      </c>
      <c r="J479" s="7">
        <v>8</v>
      </c>
      <c r="K479" s="7">
        <v>8.5</v>
      </c>
      <c r="L479" s="7">
        <v>6</v>
      </c>
      <c r="M479" s="6">
        <v>6000</v>
      </c>
      <c r="N479" s="8">
        <f>IF('NORMAL OPTION CALLS'!E479="BUY",('NORMAL OPTION CALLS'!L479-'NORMAL OPTION CALLS'!G479)*('NORMAL OPTION CALLS'!M479),('NORMAL OPTION CALLS'!G479-'NORMAL OPTION CALLS'!L479)*('NORMAL OPTION CALLS'!M479))</f>
        <v>-6000</v>
      </c>
      <c r="O479" s="9">
        <f>'NORMAL OPTION CALLS'!N479/('NORMAL OPTION CALLS'!M479)/'NORMAL OPTION CALLS'!G479%</f>
        <v>-14.285714285714285</v>
      </c>
    </row>
    <row r="480" spans="1:15" ht="15.75">
      <c r="A480" s="10">
        <v>37</v>
      </c>
      <c r="B480" s="5">
        <v>42893</v>
      </c>
      <c r="C480" s="6">
        <v>260</v>
      </c>
      <c r="D480" s="6" t="s">
        <v>21</v>
      </c>
      <c r="E480" s="6" t="s">
        <v>22</v>
      </c>
      <c r="F480" s="6" t="s">
        <v>87</v>
      </c>
      <c r="G480" s="7">
        <v>10</v>
      </c>
      <c r="H480" s="7">
        <v>7</v>
      </c>
      <c r="I480" s="7">
        <v>11.5</v>
      </c>
      <c r="J480" s="7">
        <v>13</v>
      </c>
      <c r="K480" s="7">
        <v>14.5</v>
      </c>
      <c r="L480" s="7">
        <v>7.6</v>
      </c>
      <c r="M480" s="6">
        <v>3000</v>
      </c>
      <c r="N480" s="8">
        <f>IF('NORMAL OPTION CALLS'!E480="BUY",('NORMAL OPTION CALLS'!L480-'NORMAL OPTION CALLS'!G480)*('NORMAL OPTION CALLS'!M480),('NORMAL OPTION CALLS'!G480-'NORMAL OPTION CALLS'!L480)*('NORMAL OPTION CALLS'!M480))</f>
        <v>-7200.0000000000009</v>
      </c>
      <c r="O480" s="9">
        <f>'NORMAL OPTION CALLS'!N480/('NORMAL OPTION CALLS'!M480)/'NORMAL OPTION CALLS'!G480%</f>
        <v>-24.000000000000004</v>
      </c>
    </row>
    <row r="481" spans="1:15" ht="15.75">
      <c r="A481" s="10">
        <v>38</v>
      </c>
      <c r="B481" s="5">
        <v>42893</v>
      </c>
      <c r="C481" s="6">
        <v>320</v>
      </c>
      <c r="D481" s="6" t="s">
        <v>21</v>
      </c>
      <c r="E481" s="6" t="s">
        <v>22</v>
      </c>
      <c r="F481" s="6" t="s">
        <v>91</v>
      </c>
      <c r="G481" s="7">
        <v>10.5</v>
      </c>
      <c r="H481" s="7">
        <v>8.5</v>
      </c>
      <c r="I481" s="7">
        <v>11.5</v>
      </c>
      <c r="J481" s="7">
        <v>12.5</v>
      </c>
      <c r="K481" s="7">
        <v>13.5</v>
      </c>
      <c r="L481" s="7">
        <v>11.5</v>
      </c>
      <c r="M481" s="6">
        <v>2500</v>
      </c>
      <c r="N481" s="8">
        <f>IF('NORMAL OPTION CALLS'!E481="BUY",('NORMAL OPTION CALLS'!L481-'NORMAL OPTION CALLS'!G481)*('NORMAL OPTION CALLS'!M481),('NORMAL OPTION CALLS'!G481-'NORMAL OPTION CALLS'!L481)*('NORMAL OPTION CALLS'!M481))</f>
        <v>2500</v>
      </c>
      <c r="O481" s="9">
        <f>'NORMAL OPTION CALLS'!N481/('NORMAL OPTION CALLS'!M481)/'NORMAL OPTION CALLS'!G481%</f>
        <v>9.5238095238095237</v>
      </c>
    </row>
    <row r="482" spans="1:15" ht="15.75">
      <c r="A482" s="10">
        <v>39</v>
      </c>
      <c r="B482" s="5">
        <v>42892</v>
      </c>
      <c r="C482" s="6">
        <v>900</v>
      </c>
      <c r="D482" s="6" t="s">
        <v>21</v>
      </c>
      <c r="E482" s="6" t="s">
        <v>22</v>
      </c>
      <c r="F482" s="6" t="s">
        <v>80</v>
      </c>
      <c r="G482" s="7">
        <v>21.5</v>
      </c>
      <c r="H482" s="7">
        <v>14</v>
      </c>
      <c r="I482" s="7">
        <v>25</v>
      </c>
      <c r="J482" s="7">
        <v>29</v>
      </c>
      <c r="K482" s="7">
        <v>33</v>
      </c>
      <c r="L482" s="7">
        <v>25</v>
      </c>
      <c r="M482" s="6">
        <v>700</v>
      </c>
      <c r="N482" s="8">
        <f>IF('NORMAL OPTION CALLS'!E482="BUY",('NORMAL OPTION CALLS'!L482-'NORMAL OPTION CALLS'!G482)*('NORMAL OPTION CALLS'!M482),('NORMAL OPTION CALLS'!G482-'NORMAL OPTION CALLS'!L482)*('NORMAL OPTION CALLS'!M482))</f>
        <v>2450</v>
      </c>
      <c r="O482" s="9">
        <f>'NORMAL OPTION CALLS'!N482/('NORMAL OPTION CALLS'!M482)/'NORMAL OPTION CALLS'!G482%</f>
        <v>16.279069767441861</v>
      </c>
    </row>
    <row r="483" spans="1:15" ht="15.75">
      <c r="A483" s="10">
        <v>40</v>
      </c>
      <c r="B483" s="5">
        <v>42892</v>
      </c>
      <c r="C483" s="6">
        <v>500</v>
      </c>
      <c r="D483" s="6" t="s">
        <v>21</v>
      </c>
      <c r="E483" s="6" t="s">
        <v>22</v>
      </c>
      <c r="F483" s="6" t="s">
        <v>92</v>
      </c>
      <c r="G483" s="7">
        <v>14.5</v>
      </c>
      <c r="H483" s="7">
        <v>11.5</v>
      </c>
      <c r="I483" s="7">
        <v>16</v>
      </c>
      <c r="J483" s="7">
        <v>17.5</v>
      </c>
      <c r="K483" s="7">
        <v>19</v>
      </c>
      <c r="L483" s="7">
        <v>19</v>
      </c>
      <c r="M483" s="6">
        <v>2000</v>
      </c>
      <c r="N483" s="8">
        <f>IF('NORMAL OPTION CALLS'!E483="BUY",('NORMAL OPTION CALLS'!L483-'NORMAL OPTION CALLS'!G483)*('NORMAL OPTION CALLS'!M483),('NORMAL OPTION CALLS'!G483-'NORMAL OPTION CALLS'!L483)*('NORMAL OPTION CALLS'!M483))</f>
        <v>9000</v>
      </c>
      <c r="O483" s="9">
        <f>'NORMAL OPTION CALLS'!N483/('NORMAL OPTION CALLS'!M483)/'NORMAL OPTION CALLS'!G483%</f>
        <v>31.03448275862069</v>
      </c>
    </row>
    <row r="484" spans="1:15" ht="15.75">
      <c r="A484" s="10">
        <v>41</v>
      </c>
      <c r="B484" s="5">
        <v>42891</v>
      </c>
      <c r="C484" s="6">
        <v>1520</v>
      </c>
      <c r="D484" s="6" t="s">
        <v>21</v>
      </c>
      <c r="E484" s="6" t="s">
        <v>22</v>
      </c>
      <c r="F484" s="6" t="s">
        <v>55</v>
      </c>
      <c r="G484" s="7">
        <v>32</v>
      </c>
      <c r="H484" s="7">
        <v>17</v>
      </c>
      <c r="I484" s="7">
        <v>40</v>
      </c>
      <c r="J484" s="7">
        <v>48</v>
      </c>
      <c r="K484" s="7">
        <v>56</v>
      </c>
      <c r="L484" s="7">
        <v>40</v>
      </c>
      <c r="M484" s="6">
        <v>350</v>
      </c>
      <c r="N484" s="8">
        <f>IF('NORMAL OPTION CALLS'!E484="BUY",('NORMAL OPTION CALLS'!L484-'NORMAL OPTION CALLS'!G484)*('NORMAL OPTION CALLS'!M484),('NORMAL OPTION CALLS'!G484-'NORMAL OPTION CALLS'!L484)*('NORMAL OPTION CALLS'!M484))</f>
        <v>2800</v>
      </c>
      <c r="O484" s="9">
        <f>'NORMAL OPTION CALLS'!N484/('NORMAL OPTION CALLS'!M484)/'NORMAL OPTION CALLS'!G484%</f>
        <v>25</v>
      </c>
    </row>
    <row r="485" spans="1:15" ht="15.75">
      <c r="A485" s="10">
        <v>42</v>
      </c>
      <c r="B485" s="5">
        <v>42891</v>
      </c>
      <c r="C485" s="6">
        <v>720</v>
      </c>
      <c r="D485" s="6" t="s">
        <v>21</v>
      </c>
      <c r="E485" s="6" t="s">
        <v>22</v>
      </c>
      <c r="F485" s="6" t="s">
        <v>93</v>
      </c>
      <c r="G485" s="7">
        <v>33.5</v>
      </c>
      <c r="H485" s="7">
        <v>28</v>
      </c>
      <c r="I485" s="7">
        <v>37</v>
      </c>
      <c r="J485" s="7">
        <v>40</v>
      </c>
      <c r="K485" s="7">
        <v>43</v>
      </c>
      <c r="L485" s="7">
        <v>43</v>
      </c>
      <c r="M485" s="6">
        <v>1100</v>
      </c>
      <c r="N485" s="8">
        <f>IF('NORMAL OPTION CALLS'!E485="BUY",('NORMAL OPTION CALLS'!L485-'NORMAL OPTION CALLS'!G485)*('NORMAL OPTION CALLS'!M485),('NORMAL OPTION CALLS'!G485-'NORMAL OPTION CALLS'!L485)*('NORMAL OPTION CALLS'!M485))</f>
        <v>10450</v>
      </c>
      <c r="O485" s="9">
        <f>'NORMAL OPTION CALLS'!N485/('NORMAL OPTION CALLS'!M485)/'NORMAL OPTION CALLS'!G485%</f>
        <v>28.35820895522388</v>
      </c>
    </row>
    <row r="486" spans="1:15" ht="15.75">
      <c r="A486" s="10">
        <v>43</v>
      </c>
      <c r="B486" s="5">
        <v>42888</v>
      </c>
      <c r="C486" s="6">
        <v>500</v>
      </c>
      <c r="D486" s="6" t="s">
        <v>47</v>
      </c>
      <c r="E486" s="6" t="s">
        <v>22</v>
      </c>
      <c r="F486" s="6" t="s">
        <v>44</v>
      </c>
      <c r="G486" s="7">
        <v>18</v>
      </c>
      <c r="H486" s="7">
        <v>15</v>
      </c>
      <c r="I486" s="7">
        <v>19.5</v>
      </c>
      <c r="J486" s="7">
        <v>21</v>
      </c>
      <c r="K486" s="7">
        <v>22.5</v>
      </c>
      <c r="L486" s="7">
        <v>19.5</v>
      </c>
      <c r="M486" s="6">
        <v>2000</v>
      </c>
      <c r="N486" s="8">
        <f>IF('NORMAL OPTION CALLS'!E486="BUY",('NORMAL OPTION CALLS'!L486-'NORMAL OPTION CALLS'!G486)*('NORMAL OPTION CALLS'!M486),('NORMAL OPTION CALLS'!G486-'NORMAL OPTION CALLS'!L486)*('NORMAL OPTION CALLS'!M486))</f>
        <v>3000</v>
      </c>
      <c r="O486" s="9">
        <f>'NORMAL OPTION CALLS'!N486/('NORMAL OPTION CALLS'!M486)/'NORMAL OPTION CALLS'!G486%</f>
        <v>8.3333333333333339</v>
      </c>
    </row>
    <row r="487" spans="1:15" ht="15.75">
      <c r="A487" s="10">
        <v>44</v>
      </c>
      <c r="B487" s="5">
        <v>42887</v>
      </c>
      <c r="C487" s="6">
        <v>860</v>
      </c>
      <c r="D487" s="6" t="s">
        <v>21</v>
      </c>
      <c r="E487" s="6" t="s">
        <v>22</v>
      </c>
      <c r="F487" s="6" t="s">
        <v>54</v>
      </c>
      <c r="G487" s="7">
        <v>34</v>
      </c>
      <c r="H487" s="7">
        <v>31</v>
      </c>
      <c r="I487" s="7">
        <v>36</v>
      </c>
      <c r="J487" s="7">
        <v>38</v>
      </c>
      <c r="K487" s="7">
        <v>40</v>
      </c>
      <c r="L487" s="7">
        <v>36</v>
      </c>
      <c r="M487" s="6">
        <v>1200</v>
      </c>
      <c r="N487" s="8">
        <f>IF('NORMAL OPTION CALLS'!E487="BUY",('NORMAL OPTION CALLS'!L487-'NORMAL OPTION CALLS'!G487)*('NORMAL OPTION CALLS'!M487),('NORMAL OPTION CALLS'!G487-'NORMAL OPTION CALLS'!L487)*('NORMAL OPTION CALLS'!M487))</f>
        <v>2400</v>
      </c>
      <c r="O487" s="9">
        <f>'NORMAL OPTION CALLS'!N487/('NORMAL OPTION CALLS'!M487)/'NORMAL OPTION CALLS'!G487%</f>
        <v>5.8823529411764701</v>
      </c>
    </row>
    <row r="488" spans="1:15" ht="15.75">
      <c r="A488" s="10">
        <v>45</v>
      </c>
      <c r="B488" s="5">
        <v>42887</v>
      </c>
      <c r="C488" s="6">
        <v>500</v>
      </c>
      <c r="D488" s="6" t="s">
        <v>47</v>
      </c>
      <c r="E488" s="6" t="s">
        <v>22</v>
      </c>
      <c r="F488" s="6" t="s">
        <v>44</v>
      </c>
      <c r="G488" s="7">
        <v>15</v>
      </c>
      <c r="H488" s="7">
        <v>12</v>
      </c>
      <c r="I488" s="7">
        <v>16.5</v>
      </c>
      <c r="J488" s="7">
        <v>18</v>
      </c>
      <c r="K488" s="7">
        <v>19.5</v>
      </c>
      <c r="L488" s="7">
        <v>16.5</v>
      </c>
      <c r="M488" s="6">
        <v>2000</v>
      </c>
      <c r="N488" s="8">
        <f>IF('NORMAL OPTION CALLS'!E488="BUY",('NORMAL OPTION CALLS'!L488-'NORMAL OPTION CALLS'!G488)*('NORMAL OPTION CALLS'!M488),('NORMAL OPTION CALLS'!G488-'NORMAL OPTION CALLS'!L488)*('NORMAL OPTION CALLS'!M488))</f>
        <v>3000</v>
      </c>
      <c r="O488" s="9">
        <f>'NORMAL OPTION CALLS'!N488/('NORMAL OPTION CALLS'!M488)/'NORMAL OPTION CALLS'!G488%</f>
        <v>10</v>
      </c>
    </row>
    <row r="489" spans="1:15" ht="15.75">
      <c r="A489" s="10">
        <v>46</v>
      </c>
      <c r="B489" s="5">
        <v>42887</v>
      </c>
      <c r="C489" s="6">
        <v>500</v>
      </c>
      <c r="D489" s="6" t="s">
        <v>21</v>
      </c>
      <c r="E489" s="6" t="s">
        <v>22</v>
      </c>
      <c r="F489" s="6" t="s">
        <v>94</v>
      </c>
      <c r="G489" s="7">
        <v>20.5</v>
      </c>
      <c r="H489" s="7">
        <v>18.5</v>
      </c>
      <c r="I489" s="7">
        <v>21.5</v>
      </c>
      <c r="J489" s="7">
        <v>22.5</v>
      </c>
      <c r="K489" s="7">
        <v>23.5</v>
      </c>
      <c r="L489" s="7">
        <v>23.5</v>
      </c>
      <c r="M489" s="6">
        <v>2000</v>
      </c>
      <c r="N489" s="8">
        <f>IF('NORMAL OPTION CALLS'!E489="BUY",('NORMAL OPTION CALLS'!L489-'NORMAL OPTION CALLS'!G489)*('NORMAL OPTION CALLS'!M489),('NORMAL OPTION CALLS'!G489-'NORMAL OPTION CALLS'!L489)*('NORMAL OPTION CALLS'!M489))</f>
        <v>6000</v>
      </c>
      <c r="O489" s="9">
        <f>'NORMAL OPTION CALLS'!N489/('NORMAL OPTION CALLS'!M489)/'NORMAL OPTION CALLS'!G489%</f>
        <v>14.634146341463415</v>
      </c>
    </row>
    <row r="491" spans="1:15" ht="15.75">
      <c r="A491" s="46" t="s">
        <v>95</v>
      </c>
      <c r="B491" s="32"/>
      <c r="C491" s="32"/>
      <c r="D491" s="36"/>
      <c r="E491" s="40"/>
      <c r="F491" s="37"/>
      <c r="G491" s="37"/>
      <c r="H491" s="38"/>
      <c r="I491" s="37"/>
      <c r="J491" s="37"/>
      <c r="K491" s="37"/>
      <c r="L491" s="47"/>
      <c r="M491" s="17"/>
      <c r="N491" s="1"/>
      <c r="O491" s="48"/>
    </row>
    <row r="492" spans="1:15" ht="17.25" customHeight="1">
      <c r="A492" s="46" t="s">
        <v>96</v>
      </c>
      <c r="B492" s="11"/>
      <c r="C492" s="32"/>
      <c r="D492" s="36"/>
      <c r="E492" s="40"/>
      <c r="F492" s="37"/>
      <c r="G492" s="37"/>
      <c r="H492" s="38"/>
      <c r="I492" s="37"/>
      <c r="J492" s="37"/>
      <c r="K492" s="37"/>
      <c r="L492" s="47"/>
      <c r="M492" s="17"/>
      <c r="N492" s="1"/>
      <c r="O492" s="1"/>
    </row>
    <row r="493" spans="1:15" ht="15.75">
      <c r="A493" s="46" t="s">
        <v>96</v>
      </c>
      <c r="B493" s="11"/>
      <c r="C493" s="11"/>
      <c r="D493" s="18"/>
      <c r="E493" s="49"/>
      <c r="F493" s="12"/>
      <c r="G493" s="12"/>
      <c r="H493" s="34"/>
      <c r="I493" s="12"/>
      <c r="J493" s="12"/>
      <c r="K493" s="12"/>
      <c r="L493" s="12"/>
      <c r="M493" s="17"/>
      <c r="N493" s="17"/>
      <c r="O493" s="17"/>
    </row>
    <row r="494" spans="1:15" ht="15.75" customHeight="1" thickBot="1">
      <c r="A494" s="18"/>
      <c r="B494" s="11"/>
      <c r="C494" s="11"/>
      <c r="D494" s="12"/>
      <c r="E494" s="12"/>
      <c r="F494" s="12"/>
      <c r="G494" s="13"/>
      <c r="H494" s="14"/>
      <c r="I494" s="15" t="s">
        <v>27</v>
      </c>
      <c r="J494" s="15"/>
      <c r="K494" s="16"/>
      <c r="L494" s="16"/>
      <c r="M494" s="17"/>
      <c r="N494" s="17"/>
      <c r="O494" s="17"/>
    </row>
    <row r="495" spans="1:15" ht="15.75">
      <c r="A495" s="18"/>
      <c r="B495" s="11"/>
      <c r="C495" s="11"/>
      <c r="D495" s="65" t="s">
        <v>28</v>
      </c>
      <c r="E495" s="65"/>
      <c r="F495" s="20">
        <v>46</v>
      </c>
      <c r="G495" s="21">
        <f>'NORMAL OPTION CALLS'!G496+'NORMAL OPTION CALLS'!G497+'NORMAL OPTION CALLS'!G498+'NORMAL OPTION CALLS'!G499+'NORMAL OPTION CALLS'!G500+'NORMAL OPTION CALLS'!G501</f>
        <v>100</v>
      </c>
      <c r="H495" s="12">
        <v>46</v>
      </c>
      <c r="I495" s="22">
        <f>'NORMAL OPTION CALLS'!H496/'NORMAL OPTION CALLS'!H495%</f>
        <v>65.217391304347828</v>
      </c>
      <c r="J495" s="22"/>
      <c r="K495" s="22"/>
      <c r="L495" s="23"/>
      <c r="M495" s="17"/>
      <c r="N495" s="1"/>
      <c r="O495" s="1"/>
    </row>
    <row r="496" spans="1:15" ht="15.75">
      <c r="A496" s="18"/>
      <c r="B496" s="11"/>
      <c r="C496" s="11"/>
      <c r="D496" s="66" t="s">
        <v>29</v>
      </c>
      <c r="E496" s="66"/>
      <c r="F496" s="25">
        <v>30</v>
      </c>
      <c r="G496" s="26">
        <f>('NORMAL OPTION CALLS'!F496/'NORMAL OPTION CALLS'!F495)*100</f>
        <v>65.217391304347828</v>
      </c>
      <c r="H496" s="12">
        <v>30</v>
      </c>
      <c r="I496" s="16"/>
      <c r="J496" s="16"/>
      <c r="K496" s="12"/>
      <c r="L496" s="16"/>
      <c r="M496" s="1"/>
      <c r="N496" s="12" t="s">
        <v>30</v>
      </c>
      <c r="O496" s="12"/>
    </row>
    <row r="497" spans="1:15" ht="15.75">
      <c r="A497" s="27"/>
      <c r="B497" s="11"/>
      <c r="C497" s="11"/>
      <c r="D497" s="66" t="s">
        <v>31</v>
      </c>
      <c r="E497" s="66"/>
      <c r="F497" s="25">
        <v>0</v>
      </c>
      <c r="G497" s="26">
        <f>('NORMAL OPTION CALLS'!F497/'NORMAL OPTION CALLS'!F495)*100</f>
        <v>0</v>
      </c>
      <c r="H497" s="28"/>
      <c r="I497" s="12"/>
      <c r="J497" s="12"/>
      <c r="K497" s="12"/>
      <c r="L497" s="16"/>
      <c r="M497" s="17"/>
      <c r="N497" s="18"/>
      <c r="O497" s="18"/>
    </row>
    <row r="498" spans="1:15" ht="15.75">
      <c r="A498" s="27"/>
      <c r="B498" s="11"/>
      <c r="C498" s="11"/>
      <c r="D498" s="66" t="s">
        <v>32</v>
      </c>
      <c r="E498" s="66"/>
      <c r="F498" s="25">
        <v>4</v>
      </c>
      <c r="G498" s="26">
        <f>('NORMAL OPTION CALLS'!F498/'NORMAL OPTION CALLS'!F495)*100</f>
        <v>8.695652173913043</v>
      </c>
      <c r="H498" s="28"/>
      <c r="I498" s="12"/>
      <c r="J498" s="12"/>
      <c r="K498" s="12"/>
      <c r="L498" s="16"/>
      <c r="M498" s="17"/>
      <c r="N498" s="17"/>
      <c r="O498" s="17"/>
    </row>
    <row r="499" spans="1:15" ht="15.75">
      <c r="A499" s="27"/>
      <c r="B499" s="11"/>
      <c r="C499" s="11"/>
      <c r="D499" s="66" t="s">
        <v>33</v>
      </c>
      <c r="E499" s="66"/>
      <c r="F499" s="25">
        <v>12</v>
      </c>
      <c r="G499" s="26">
        <f>('NORMAL OPTION CALLS'!F499/'NORMAL OPTION CALLS'!F495)*100</f>
        <v>26.086956521739129</v>
      </c>
      <c r="H499" s="28"/>
      <c r="I499" s="12" t="s">
        <v>34</v>
      </c>
      <c r="J499" s="12"/>
      <c r="K499" s="16"/>
      <c r="L499" s="16"/>
      <c r="M499" s="17"/>
      <c r="N499" s="17"/>
      <c r="O499" s="17"/>
    </row>
    <row r="500" spans="1:15" ht="16.5" customHeight="1">
      <c r="A500" s="27"/>
      <c r="B500" s="11"/>
      <c r="C500" s="11"/>
      <c r="D500" s="66" t="s">
        <v>35</v>
      </c>
      <c r="E500" s="66"/>
      <c r="F500" s="25">
        <v>0</v>
      </c>
      <c r="G500" s="26">
        <f>('NORMAL OPTION CALLS'!F500/'NORMAL OPTION CALLS'!F495)*100</f>
        <v>0</v>
      </c>
      <c r="H500" s="28"/>
      <c r="I500" s="12"/>
      <c r="J500" s="12"/>
      <c r="K500" s="16"/>
      <c r="L500" s="16"/>
      <c r="M500" s="17"/>
      <c r="N500" s="17"/>
      <c r="O500" s="17"/>
    </row>
    <row r="501" spans="1:15" ht="15.75" customHeight="1" thickBot="1">
      <c r="A501" s="27"/>
      <c r="B501" s="11"/>
      <c r="C501" s="11"/>
      <c r="D501" s="67" t="s">
        <v>36</v>
      </c>
      <c r="E501" s="67"/>
      <c r="F501" s="30"/>
      <c r="G501" s="31">
        <f>('NORMAL OPTION CALLS'!F501/'NORMAL OPTION CALLS'!F495)*100</f>
        <v>0</v>
      </c>
      <c r="H501" s="28"/>
      <c r="I501" s="12"/>
      <c r="J501" s="12"/>
      <c r="K501" s="23"/>
      <c r="L501" s="23"/>
      <c r="N501" s="17"/>
      <c r="O501" s="17"/>
    </row>
    <row r="502" spans="1:15" ht="15" customHeight="1">
      <c r="A502" s="27"/>
      <c r="B502" s="11"/>
      <c r="C502" s="11"/>
      <c r="D502" s="17"/>
      <c r="E502" s="17"/>
      <c r="F502" s="17"/>
      <c r="G502" s="16"/>
      <c r="H502" s="28"/>
      <c r="I502" s="22"/>
      <c r="J502" s="22"/>
      <c r="K502" s="16"/>
      <c r="L502" s="22"/>
      <c r="M502" s="17"/>
      <c r="N502" s="17"/>
      <c r="O502" s="17"/>
    </row>
    <row r="503" spans="1:15" ht="15" customHeight="1">
      <c r="A503" s="27"/>
      <c r="B503" s="32"/>
      <c r="C503" s="11"/>
      <c r="D503" s="18"/>
      <c r="E503" s="33"/>
      <c r="F503" s="12"/>
      <c r="G503" s="12"/>
      <c r="H503" s="34"/>
      <c r="I503" s="16"/>
      <c r="J503" s="16"/>
      <c r="K503" s="16"/>
      <c r="L503" s="13"/>
      <c r="M503" s="17"/>
    </row>
    <row r="504" spans="1:15" ht="15" customHeight="1">
      <c r="A504" s="35" t="s">
        <v>37</v>
      </c>
      <c r="B504" s="32"/>
      <c r="C504" s="32"/>
      <c r="D504" s="36"/>
      <c r="E504" s="36"/>
      <c r="F504" s="37"/>
      <c r="G504" s="37"/>
      <c r="H504" s="38"/>
      <c r="I504" s="39"/>
      <c r="J504" s="39"/>
      <c r="K504" s="39"/>
      <c r="L504" s="37"/>
      <c r="M504" s="17"/>
      <c r="N504" s="33"/>
      <c r="O504" s="33"/>
    </row>
    <row r="505" spans="1:15" ht="15.75">
      <c r="A505" s="40" t="s">
        <v>38</v>
      </c>
      <c r="B505" s="32"/>
      <c r="C505" s="32"/>
      <c r="D505" s="41"/>
      <c r="E505" s="42"/>
      <c r="F505" s="36"/>
      <c r="G505" s="39"/>
      <c r="H505" s="38"/>
      <c r="I505" s="39"/>
      <c r="J505" s="39"/>
      <c r="K505" s="39"/>
      <c r="L505" s="37"/>
      <c r="M505" s="17"/>
      <c r="N505" s="18"/>
      <c r="O505" s="18"/>
    </row>
    <row r="506" spans="1:15" ht="15.75">
      <c r="A506" s="40" t="s">
        <v>39</v>
      </c>
      <c r="B506" s="32"/>
      <c r="C506" s="32"/>
      <c r="D506" s="36"/>
      <c r="E506" s="42"/>
      <c r="F506" s="36"/>
      <c r="G506" s="39"/>
      <c r="H506" s="38"/>
      <c r="I506" s="43"/>
      <c r="J506" s="43"/>
      <c r="K506" s="43"/>
      <c r="L506" s="37"/>
      <c r="M506" s="17"/>
      <c r="N506" s="17"/>
      <c r="O506" s="17"/>
    </row>
    <row r="507" spans="1:15" ht="15.75">
      <c r="A507" s="40" t="s">
        <v>40</v>
      </c>
      <c r="B507" s="41"/>
      <c r="C507" s="32"/>
      <c r="D507" s="36"/>
      <c r="E507" s="42"/>
      <c r="F507" s="36"/>
      <c r="G507" s="39"/>
      <c r="H507" s="44"/>
      <c r="I507" s="43"/>
      <c r="J507" s="43"/>
      <c r="K507" s="43"/>
      <c r="L507" s="37"/>
      <c r="M507" s="17"/>
      <c r="N507" s="17"/>
      <c r="O507" s="17"/>
    </row>
    <row r="508" spans="1:15" ht="15.75">
      <c r="A508" s="40" t="s">
        <v>41</v>
      </c>
      <c r="B508" s="27"/>
      <c r="C508" s="41"/>
      <c r="D508" s="36"/>
      <c r="E508" s="45"/>
      <c r="F508" s="39"/>
      <c r="G508" s="39"/>
      <c r="H508" s="44"/>
      <c r="I508" s="43"/>
      <c r="J508" s="43"/>
      <c r="K508" s="43"/>
      <c r="L508" s="39"/>
      <c r="M508" s="17"/>
      <c r="N508" s="17"/>
      <c r="O508" s="17"/>
    </row>
    <row r="511" spans="1:15" ht="15" customHeight="1"/>
    <row r="512" spans="1:15">
      <c r="A512" s="68" t="s">
        <v>0</v>
      </c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</row>
    <row r="513" spans="1:15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</row>
    <row r="514" spans="1:15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</row>
    <row r="515" spans="1:15" ht="15.75">
      <c r="A515" s="69" t="s">
        <v>1</v>
      </c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</row>
    <row r="516" spans="1:15" ht="15.75">
      <c r="A516" s="69" t="s">
        <v>2</v>
      </c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</row>
    <row r="517" spans="1:15" ht="15.75">
      <c r="A517" s="70" t="s">
        <v>3</v>
      </c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</row>
    <row r="518" spans="1:15" ht="15.75" customHeight="1">
      <c r="A518" s="72" t="s">
        <v>97</v>
      </c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</row>
    <row r="519" spans="1:15" ht="15.75" customHeight="1">
      <c r="A519" s="72" t="s">
        <v>5</v>
      </c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</row>
    <row r="520" spans="1:15" ht="15.75" customHeight="1">
      <c r="A520" s="73" t="s">
        <v>6</v>
      </c>
      <c r="B520" s="74" t="s">
        <v>7</v>
      </c>
      <c r="C520" s="75" t="s">
        <v>8</v>
      </c>
      <c r="D520" s="74" t="s">
        <v>9</v>
      </c>
      <c r="E520" s="73" t="s">
        <v>10</v>
      </c>
      <c r="F520" s="73" t="s">
        <v>11</v>
      </c>
      <c r="G520" s="77" t="s">
        <v>12</v>
      </c>
      <c r="H520" s="77" t="s">
        <v>13</v>
      </c>
      <c r="I520" s="75" t="s">
        <v>14</v>
      </c>
      <c r="J520" s="75" t="s">
        <v>15</v>
      </c>
      <c r="K520" s="75" t="s">
        <v>16</v>
      </c>
      <c r="L520" s="78" t="s">
        <v>17</v>
      </c>
      <c r="M520" s="74" t="s">
        <v>18</v>
      </c>
      <c r="N520" s="74" t="s">
        <v>19</v>
      </c>
      <c r="O520" s="74" t="s">
        <v>20</v>
      </c>
    </row>
    <row r="521" spans="1:15">
      <c r="A521" s="73"/>
      <c r="B521" s="74"/>
      <c r="C521" s="75"/>
      <c r="D521" s="74"/>
      <c r="E521" s="73"/>
      <c r="F521" s="73"/>
      <c r="G521" s="77"/>
      <c r="H521" s="77"/>
      <c r="I521" s="75"/>
      <c r="J521" s="75"/>
      <c r="K521" s="75"/>
      <c r="L521" s="78"/>
      <c r="M521" s="74"/>
      <c r="N521" s="74"/>
      <c r="O521" s="74"/>
    </row>
    <row r="522" spans="1:15" ht="15.75">
      <c r="A522" s="10">
        <v>1</v>
      </c>
      <c r="B522" s="5">
        <v>42886</v>
      </c>
      <c r="C522" s="6">
        <v>720</v>
      </c>
      <c r="D522" s="6" t="s">
        <v>21</v>
      </c>
      <c r="E522" s="6" t="s">
        <v>22</v>
      </c>
      <c r="F522" s="6" t="s">
        <v>77</v>
      </c>
      <c r="G522" s="7">
        <v>24</v>
      </c>
      <c r="H522" s="7">
        <v>20</v>
      </c>
      <c r="I522" s="7">
        <v>26</v>
      </c>
      <c r="J522" s="7">
        <v>28</v>
      </c>
      <c r="K522" s="7">
        <v>30</v>
      </c>
      <c r="L522" s="7">
        <v>30</v>
      </c>
      <c r="M522" s="6">
        <v>1100</v>
      </c>
      <c r="N522" s="8">
        <f>IF('NORMAL OPTION CALLS'!E522="BUY",('NORMAL OPTION CALLS'!L522-'NORMAL OPTION CALLS'!G522)*('NORMAL OPTION CALLS'!M522),('NORMAL OPTION CALLS'!G522-'NORMAL OPTION CALLS'!L522)*('NORMAL OPTION CALLS'!M522))</f>
        <v>6600</v>
      </c>
      <c r="O522" s="9">
        <f>'NORMAL OPTION CALLS'!N522/('NORMAL OPTION CALLS'!M522)/'NORMAL OPTION CALLS'!G522%</f>
        <v>25</v>
      </c>
    </row>
    <row r="523" spans="1:15" ht="15" customHeight="1">
      <c r="A523" s="10">
        <v>2</v>
      </c>
      <c r="B523" s="5">
        <v>42886</v>
      </c>
      <c r="C523" s="6">
        <v>7200</v>
      </c>
      <c r="D523" s="6" t="s">
        <v>21</v>
      </c>
      <c r="E523" s="6" t="s">
        <v>22</v>
      </c>
      <c r="F523" s="6" t="s">
        <v>98</v>
      </c>
      <c r="G523" s="7">
        <v>185</v>
      </c>
      <c r="H523" s="7">
        <v>160</v>
      </c>
      <c r="I523" s="7">
        <v>205</v>
      </c>
      <c r="J523" s="7">
        <v>225</v>
      </c>
      <c r="K523" s="7">
        <v>245</v>
      </c>
      <c r="L523" s="7">
        <v>205</v>
      </c>
      <c r="M523" s="6">
        <v>150</v>
      </c>
      <c r="N523" s="8">
        <f>IF('NORMAL OPTION CALLS'!E523="BUY",('NORMAL OPTION CALLS'!L523-'NORMAL OPTION CALLS'!G523)*('NORMAL OPTION CALLS'!M523),('NORMAL OPTION CALLS'!G523-'NORMAL OPTION CALLS'!L523)*('NORMAL OPTION CALLS'!M523))</f>
        <v>3000</v>
      </c>
      <c r="O523" s="9">
        <f>'NORMAL OPTION CALLS'!N523/('NORMAL OPTION CALLS'!M523)/'NORMAL OPTION CALLS'!G523%</f>
        <v>10.810810810810811</v>
      </c>
    </row>
    <row r="524" spans="1:15" ht="15.75">
      <c r="A524" s="10">
        <v>3</v>
      </c>
      <c r="B524" s="5">
        <v>42885</v>
      </c>
      <c r="C524" s="6">
        <v>200</v>
      </c>
      <c r="D524" s="6" t="s">
        <v>21</v>
      </c>
      <c r="E524" s="6" t="s">
        <v>22</v>
      </c>
      <c r="F524" s="6" t="s">
        <v>83</v>
      </c>
      <c r="G524" s="7">
        <v>10</v>
      </c>
      <c r="H524" s="7">
        <v>8</v>
      </c>
      <c r="I524" s="7">
        <v>11</v>
      </c>
      <c r="J524" s="7">
        <v>12</v>
      </c>
      <c r="K524" s="7">
        <v>13</v>
      </c>
      <c r="L524" s="7">
        <v>13</v>
      </c>
      <c r="M524" s="6">
        <v>3500</v>
      </c>
      <c r="N524" s="8">
        <f>IF('NORMAL OPTION CALLS'!E524="BUY",('NORMAL OPTION CALLS'!L524-'NORMAL OPTION CALLS'!G524)*('NORMAL OPTION CALLS'!M524),('NORMAL OPTION CALLS'!G524-'NORMAL OPTION CALLS'!L524)*('NORMAL OPTION CALLS'!M524))</f>
        <v>10500</v>
      </c>
      <c r="O524" s="9">
        <f>'NORMAL OPTION CALLS'!N524/('NORMAL OPTION CALLS'!M524)/'NORMAL OPTION CALLS'!G524%</f>
        <v>30</v>
      </c>
    </row>
    <row r="525" spans="1:15" ht="15.75">
      <c r="A525" s="10">
        <v>4</v>
      </c>
      <c r="B525" s="5">
        <v>42885</v>
      </c>
      <c r="C525" s="6">
        <v>190</v>
      </c>
      <c r="D525" s="6" t="s">
        <v>47</v>
      </c>
      <c r="E525" s="6" t="s">
        <v>22</v>
      </c>
      <c r="F525" s="6" t="s">
        <v>64</v>
      </c>
      <c r="G525" s="7">
        <v>14</v>
      </c>
      <c r="H525" s="7">
        <v>13.2</v>
      </c>
      <c r="I525" s="7">
        <v>14.4</v>
      </c>
      <c r="J525" s="7">
        <v>14.8</v>
      </c>
      <c r="K525" s="7">
        <v>15.2</v>
      </c>
      <c r="L525" s="7">
        <v>15.2</v>
      </c>
      <c r="M525" s="6">
        <v>6000</v>
      </c>
      <c r="N525" s="8">
        <f>IF('NORMAL OPTION CALLS'!E525="BUY",('NORMAL OPTION CALLS'!L525-'NORMAL OPTION CALLS'!G525)*('NORMAL OPTION CALLS'!M525),('NORMAL OPTION CALLS'!G525-'NORMAL OPTION CALLS'!L525)*('NORMAL OPTION CALLS'!M525))</f>
        <v>7199.9999999999955</v>
      </c>
      <c r="O525" s="9">
        <f>'NORMAL OPTION CALLS'!N525/('NORMAL OPTION CALLS'!M525)/'NORMAL OPTION CALLS'!G525%</f>
        <v>8.5714285714285658</v>
      </c>
    </row>
    <row r="526" spans="1:15" ht="15.75">
      <c r="A526" s="10">
        <v>5</v>
      </c>
      <c r="B526" s="5">
        <v>42885</v>
      </c>
      <c r="C526" s="6">
        <v>200</v>
      </c>
      <c r="D526" s="6" t="s">
        <v>21</v>
      </c>
      <c r="E526" s="6" t="s">
        <v>22</v>
      </c>
      <c r="F526" s="6" t="s">
        <v>24</v>
      </c>
      <c r="G526" s="7">
        <v>10.5</v>
      </c>
      <c r="H526" s="7">
        <v>9.5</v>
      </c>
      <c r="I526" s="7">
        <v>11</v>
      </c>
      <c r="J526" s="7">
        <v>11.5</v>
      </c>
      <c r="K526" s="7">
        <v>12</v>
      </c>
      <c r="L526" s="7">
        <v>12</v>
      </c>
      <c r="M526" s="6">
        <v>3500</v>
      </c>
      <c r="N526" s="8">
        <f>IF('NORMAL OPTION CALLS'!E526="BUY",('NORMAL OPTION CALLS'!L526-'NORMAL OPTION CALLS'!G526)*('NORMAL OPTION CALLS'!M526),('NORMAL OPTION CALLS'!G526-'NORMAL OPTION CALLS'!L526)*('NORMAL OPTION CALLS'!M526))</f>
        <v>5250</v>
      </c>
      <c r="O526" s="9">
        <f>'NORMAL OPTION CALLS'!N526/('NORMAL OPTION CALLS'!M526)/'NORMAL OPTION CALLS'!G526%</f>
        <v>14.285714285714286</v>
      </c>
    </row>
    <row r="527" spans="1:15" ht="15.75">
      <c r="A527" s="10">
        <v>6</v>
      </c>
      <c r="B527" s="5">
        <v>42884</v>
      </c>
      <c r="C527" s="6">
        <v>660</v>
      </c>
      <c r="D527" s="6" t="s">
        <v>21</v>
      </c>
      <c r="E527" s="6" t="s">
        <v>22</v>
      </c>
      <c r="F527" s="6" t="s">
        <v>93</v>
      </c>
      <c r="G527" s="7">
        <v>31.5</v>
      </c>
      <c r="H527" s="7">
        <v>27.5</v>
      </c>
      <c r="I527" s="7">
        <v>33.5</v>
      </c>
      <c r="J527" s="7">
        <v>35.5</v>
      </c>
      <c r="K527" s="7">
        <v>37.5</v>
      </c>
      <c r="L527" s="7">
        <v>37.5</v>
      </c>
      <c r="M527" s="6">
        <v>1100</v>
      </c>
      <c r="N527" s="8">
        <f>IF('NORMAL OPTION CALLS'!E527="BUY",('NORMAL OPTION CALLS'!L527-'NORMAL OPTION CALLS'!G527)*('NORMAL OPTION CALLS'!M527),('NORMAL OPTION CALLS'!G527-'NORMAL OPTION CALLS'!L527)*('NORMAL OPTION CALLS'!M527))</f>
        <v>6600</v>
      </c>
      <c r="O527" s="9">
        <f>'NORMAL OPTION CALLS'!N527/('NORMAL OPTION CALLS'!M527)/'NORMAL OPTION CALLS'!G527%</f>
        <v>19.047619047619047</v>
      </c>
    </row>
    <row r="528" spans="1:15" ht="15.75">
      <c r="A528" s="10">
        <v>7</v>
      </c>
      <c r="B528" s="5">
        <v>42884</v>
      </c>
      <c r="C528" s="6">
        <v>860</v>
      </c>
      <c r="D528" s="6" t="s">
        <v>21</v>
      </c>
      <c r="E528" s="6" t="s">
        <v>22</v>
      </c>
      <c r="F528" s="6" t="s">
        <v>54</v>
      </c>
      <c r="G528" s="7">
        <v>21.55</v>
      </c>
      <c r="H528" s="7">
        <v>17.600000000000001</v>
      </c>
      <c r="I528" s="7">
        <v>23.5</v>
      </c>
      <c r="J528" s="7">
        <v>25.5</v>
      </c>
      <c r="K528" s="7">
        <v>27.5</v>
      </c>
      <c r="L528" s="7">
        <v>25.5</v>
      </c>
      <c r="M528" s="6">
        <v>1200</v>
      </c>
      <c r="N528" s="8">
        <f>IF('NORMAL OPTION CALLS'!E528="BUY",('NORMAL OPTION CALLS'!L528-'NORMAL OPTION CALLS'!G528)*('NORMAL OPTION CALLS'!M528),('NORMAL OPTION CALLS'!G528-'NORMAL OPTION CALLS'!L528)*('NORMAL OPTION CALLS'!M528))</f>
        <v>4739.9999999999991</v>
      </c>
      <c r="O528" s="9">
        <f>'NORMAL OPTION CALLS'!N528/('NORMAL OPTION CALLS'!M528)/'NORMAL OPTION CALLS'!G528%</f>
        <v>18.329466357308583</v>
      </c>
    </row>
    <row r="529" spans="1:15" ht="15.75">
      <c r="A529" s="10">
        <v>8</v>
      </c>
      <c r="B529" s="5">
        <v>42881</v>
      </c>
      <c r="C529" s="6">
        <v>200</v>
      </c>
      <c r="D529" s="6" t="s">
        <v>21</v>
      </c>
      <c r="E529" s="6" t="s">
        <v>22</v>
      </c>
      <c r="F529" s="6" t="s">
        <v>43</v>
      </c>
      <c r="G529" s="7">
        <v>9.5</v>
      </c>
      <c r="H529" s="7">
        <v>8</v>
      </c>
      <c r="I529" s="7">
        <v>10.199999999999999</v>
      </c>
      <c r="J529" s="7">
        <v>11</v>
      </c>
      <c r="K529" s="7">
        <v>11.7</v>
      </c>
      <c r="L529" s="7">
        <v>10.199999999999999</v>
      </c>
      <c r="M529" s="6">
        <v>3000</v>
      </c>
      <c r="N529" s="8">
        <f>IF('NORMAL OPTION CALLS'!E529="BUY",('NORMAL OPTION CALLS'!L529-'NORMAL OPTION CALLS'!G529)*('NORMAL OPTION CALLS'!M529),('NORMAL OPTION CALLS'!G529-'NORMAL OPTION CALLS'!L529)*('NORMAL OPTION CALLS'!M529))</f>
        <v>2099.9999999999977</v>
      </c>
      <c r="O529" s="9">
        <f>'NORMAL OPTION CALLS'!N529/('NORMAL OPTION CALLS'!M529)/'NORMAL OPTION CALLS'!G529%</f>
        <v>7.3684210526315717</v>
      </c>
    </row>
    <row r="530" spans="1:15" ht="15.75">
      <c r="A530" s="10">
        <v>9</v>
      </c>
      <c r="B530" s="5">
        <v>42881</v>
      </c>
      <c r="C530" s="6">
        <v>200</v>
      </c>
      <c r="D530" s="6" t="s">
        <v>21</v>
      </c>
      <c r="E530" s="6" t="s">
        <v>22</v>
      </c>
      <c r="F530" s="6" t="s">
        <v>24</v>
      </c>
      <c r="G530" s="7">
        <v>8.2520000000000007</v>
      </c>
      <c r="H530" s="7">
        <v>6.3</v>
      </c>
      <c r="I530" s="7">
        <v>9</v>
      </c>
      <c r="J530" s="7">
        <v>10</v>
      </c>
      <c r="K530" s="7">
        <v>11</v>
      </c>
      <c r="L530" s="7">
        <v>11</v>
      </c>
      <c r="M530" s="6">
        <v>3500</v>
      </c>
      <c r="N530" s="8">
        <f>IF('NORMAL OPTION CALLS'!E530="BUY",('NORMAL OPTION CALLS'!L530-'NORMAL OPTION CALLS'!G530)*('NORMAL OPTION CALLS'!M530),('NORMAL OPTION CALLS'!G530-'NORMAL OPTION CALLS'!L530)*('NORMAL OPTION CALLS'!M530))</f>
        <v>9617.9999999999982</v>
      </c>
      <c r="O530" s="9">
        <f>'NORMAL OPTION CALLS'!N530/('NORMAL OPTION CALLS'!M530)/'NORMAL OPTION CALLS'!G530%</f>
        <v>33.30101793504604</v>
      </c>
    </row>
    <row r="531" spans="1:15" ht="15.75">
      <c r="A531" s="10">
        <v>10</v>
      </c>
      <c r="B531" s="5">
        <v>42881</v>
      </c>
      <c r="C531" s="6">
        <v>500</v>
      </c>
      <c r="D531" s="6" t="s">
        <v>21</v>
      </c>
      <c r="E531" s="6" t="s">
        <v>22</v>
      </c>
      <c r="F531" s="6" t="s">
        <v>99</v>
      </c>
      <c r="G531" s="7">
        <v>21.5</v>
      </c>
      <c r="H531" s="7">
        <v>19.5</v>
      </c>
      <c r="I531" s="7">
        <v>22.5</v>
      </c>
      <c r="J531" s="7">
        <v>23.5</v>
      </c>
      <c r="K531" s="7">
        <v>24.5</v>
      </c>
      <c r="L531" s="7">
        <v>24.5</v>
      </c>
      <c r="M531" s="6">
        <v>2000</v>
      </c>
      <c r="N531" s="8">
        <f>IF('NORMAL OPTION CALLS'!E531="BUY",('NORMAL OPTION CALLS'!L531-'NORMAL OPTION CALLS'!G531)*('NORMAL OPTION CALLS'!M531),('NORMAL OPTION CALLS'!G531-'NORMAL OPTION CALLS'!L531)*('NORMAL OPTION CALLS'!M531))</f>
        <v>6000</v>
      </c>
      <c r="O531" s="9">
        <f>'NORMAL OPTION CALLS'!N531/('NORMAL OPTION CALLS'!M531)/'NORMAL OPTION CALLS'!G531%</f>
        <v>13.953488372093023</v>
      </c>
    </row>
    <row r="532" spans="1:15" ht="15.75">
      <c r="A532" s="10">
        <v>11</v>
      </c>
      <c r="B532" s="5">
        <v>42881</v>
      </c>
      <c r="C532" s="6">
        <v>240</v>
      </c>
      <c r="D532" s="6" t="s">
        <v>21</v>
      </c>
      <c r="E532" s="6" t="s">
        <v>22</v>
      </c>
      <c r="F532" s="6" t="s">
        <v>74</v>
      </c>
      <c r="G532" s="7">
        <v>10</v>
      </c>
      <c r="H532" s="7">
        <v>8.5</v>
      </c>
      <c r="I532" s="7">
        <v>10.7</v>
      </c>
      <c r="J532" s="7">
        <v>11.4</v>
      </c>
      <c r="K532" s="7">
        <v>12</v>
      </c>
      <c r="L532" s="7">
        <v>12</v>
      </c>
      <c r="M532" s="6">
        <v>3500</v>
      </c>
      <c r="N532" s="8">
        <f>IF('NORMAL OPTION CALLS'!E532="BUY",('NORMAL OPTION CALLS'!L532-'NORMAL OPTION CALLS'!G532)*('NORMAL OPTION CALLS'!M532),('NORMAL OPTION CALLS'!G532-'NORMAL OPTION CALLS'!L532)*('NORMAL OPTION CALLS'!M532))</f>
        <v>7000</v>
      </c>
      <c r="O532" s="9">
        <f>'NORMAL OPTION CALLS'!N532/('NORMAL OPTION CALLS'!M532)/'NORMAL OPTION CALLS'!G532%</f>
        <v>20</v>
      </c>
    </row>
    <row r="533" spans="1:15" ht="15.75">
      <c r="A533" s="10">
        <v>12</v>
      </c>
      <c r="B533" s="5">
        <v>42880</v>
      </c>
      <c r="C533" s="6">
        <v>2600</v>
      </c>
      <c r="D533" s="6" t="s">
        <v>21</v>
      </c>
      <c r="E533" s="6" t="s">
        <v>22</v>
      </c>
      <c r="F533" s="6" t="s">
        <v>52</v>
      </c>
      <c r="G533" s="7">
        <v>14</v>
      </c>
      <c r="H533" s="7">
        <v>22</v>
      </c>
      <c r="I533" s="7">
        <v>30</v>
      </c>
      <c r="J533" s="7">
        <v>38</v>
      </c>
      <c r="K533" s="7">
        <v>38</v>
      </c>
      <c r="L533" s="7">
        <v>38</v>
      </c>
      <c r="M533" s="6">
        <v>250</v>
      </c>
      <c r="N533" s="8">
        <f>IF('NORMAL OPTION CALLS'!E533="BUY",('NORMAL OPTION CALLS'!L533-'NORMAL OPTION CALLS'!G533)*('NORMAL OPTION CALLS'!M533),('NORMAL OPTION CALLS'!G533-'NORMAL OPTION CALLS'!L533)*('NORMAL OPTION CALLS'!M533))</f>
        <v>6000</v>
      </c>
      <c r="O533" s="9">
        <f>'NORMAL OPTION CALLS'!N533/('NORMAL OPTION CALLS'!M533)/'NORMAL OPTION CALLS'!G533%</f>
        <v>171.42857142857142</v>
      </c>
    </row>
    <row r="534" spans="1:15" ht="15.75">
      <c r="A534" s="10">
        <v>13</v>
      </c>
      <c r="B534" s="5">
        <v>42880</v>
      </c>
      <c r="C534" s="6">
        <v>80</v>
      </c>
      <c r="D534" s="6" t="s">
        <v>47</v>
      </c>
      <c r="E534" s="6" t="s">
        <v>22</v>
      </c>
      <c r="F534" s="6" t="s">
        <v>100</v>
      </c>
      <c r="G534" s="7">
        <v>1.1000000000000001</v>
      </c>
      <c r="H534" s="7">
        <v>0.5</v>
      </c>
      <c r="I534" s="7">
        <v>1.4</v>
      </c>
      <c r="J534" s="7">
        <v>1.7</v>
      </c>
      <c r="K534" s="7">
        <v>2</v>
      </c>
      <c r="L534" s="7">
        <v>2</v>
      </c>
      <c r="M534" s="6">
        <v>7000</v>
      </c>
      <c r="N534" s="8">
        <f>IF('NORMAL OPTION CALLS'!E534="BUY",('NORMAL OPTION CALLS'!L534-'NORMAL OPTION CALLS'!G534)*('NORMAL OPTION CALLS'!M534),('NORMAL OPTION CALLS'!G534-'NORMAL OPTION CALLS'!L534)*('NORMAL OPTION CALLS'!M534))</f>
        <v>6299.9999999999991</v>
      </c>
      <c r="O534" s="9">
        <f>'NORMAL OPTION CALLS'!N534/('NORMAL OPTION CALLS'!M534)/'NORMAL OPTION CALLS'!G534%</f>
        <v>81.818181818181799</v>
      </c>
    </row>
    <row r="535" spans="1:15" ht="15.75">
      <c r="A535" s="10">
        <v>14</v>
      </c>
      <c r="B535" s="5">
        <v>42880</v>
      </c>
      <c r="C535" s="6">
        <v>400</v>
      </c>
      <c r="D535" s="6" t="s">
        <v>21</v>
      </c>
      <c r="E535" s="6" t="s">
        <v>22</v>
      </c>
      <c r="F535" s="6" t="s">
        <v>101</v>
      </c>
      <c r="G535" s="7">
        <v>2.5</v>
      </c>
      <c r="H535" s="7">
        <v>0.5</v>
      </c>
      <c r="I535" s="7">
        <v>3.5</v>
      </c>
      <c r="J535" s="7">
        <v>4.5</v>
      </c>
      <c r="K535" s="7">
        <v>5.5</v>
      </c>
      <c r="L535" s="7">
        <v>5.5</v>
      </c>
      <c r="M535" s="6">
        <v>2000</v>
      </c>
      <c r="N535" s="8">
        <f>IF('NORMAL OPTION CALLS'!E535="BUY",('NORMAL OPTION CALLS'!L535-'NORMAL OPTION CALLS'!G535)*('NORMAL OPTION CALLS'!M535),('NORMAL OPTION CALLS'!G535-'NORMAL OPTION CALLS'!L535)*('NORMAL OPTION CALLS'!M535))</f>
        <v>6000</v>
      </c>
      <c r="O535" s="9">
        <f>'NORMAL OPTION CALLS'!N535/('NORMAL OPTION CALLS'!M535)/'NORMAL OPTION CALLS'!G535%</f>
        <v>120</v>
      </c>
    </row>
    <row r="536" spans="1:15" ht="15.75">
      <c r="A536" s="10">
        <v>15</v>
      </c>
      <c r="B536" s="5">
        <v>42880</v>
      </c>
      <c r="C536" s="6">
        <v>470</v>
      </c>
      <c r="D536" s="6" t="s">
        <v>21</v>
      </c>
      <c r="E536" s="6" t="s">
        <v>22</v>
      </c>
      <c r="F536" s="6" t="s">
        <v>75</v>
      </c>
      <c r="G536" s="7">
        <v>5</v>
      </c>
      <c r="H536" s="7">
        <v>3</v>
      </c>
      <c r="I536" s="7">
        <v>6.5</v>
      </c>
      <c r="J536" s="7">
        <v>8</v>
      </c>
      <c r="K536" s="7">
        <v>9.5</v>
      </c>
      <c r="L536" s="7">
        <v>9.5</v>
      </c>
      <c r="M536" s="6">
        <v>1500</v>
      </c>
      <c r="N536" s="8">
        <f>IF('NORMAL OPTION CALLS'!E536="BUY",('NORMAL OPTION CALLS'!L536-'NORMAL OPTION CALLS'!G536)*('NORMAL OPTION CALLS'!M536),('NORMAL OPTION CALLS'!G536-'NORMAL OPTION CALLS'!L536)*('NORMAL OPTION CALLS'!M536))</f>
        <v>6750</v>
      </c>
      <c r="O536" s="9">
        <f>'NORMAL OPTION CALLS'!N536/('NORMAL OPTION CALLS'!M536)/'NORMAL OPTION CALLS'!G536%</f>
        <v>90</v>
      </c>
    </row>
    <row r="537" spans="1:15" ht="15.75">
      <c r="A537" s="10">
        <v>16</v>
      </c>
      <c r="B537" s="5">
        <v>42880</v>
      </c>
      <c r="C537" s="6">
        <v>820</v>
      </c>
      <c r="D537" s="6" t="s">
        <v>21</v>
      </c>
      <c r="E537" s="6" t="s">
        <v>22</v>
      </c>
      <c r="F537" s="6" t="s">
        <v>54</v>
      </c>
      <c r="G537" s="7">
        <v>3.25</v>
      </c>
      <c r="H537" s="7">
        <v>0.3</v>
      </c>
      <c r="I537" s="7">
        <v>5</v>
      </c>
      <c r="J537" s="7">
        <v>7</v>
      </c>
      <c r="K537" s="7">
        <v>9</v>
      </c>
      <c r="L537" s="7">
        <v>9</v>
      </c>
      <c r="M537" s="6">
        <v>1100</v>
      </c>
      <c r="N537" s="8">
        <f>IF('NORMAL OPTION CALLS'!E537="BUY",('NORMAL OPTION CALLS'!L537-'NORMAL OPTION CALLS'!G537)*('NORMAL OPTION CALLS'!M537),('NORMAL OPTION CALLS'!G537-'NORMAL OPTION CALLS'!L537)*('NORMAL OPTION CALLS'!M537))</f>
        <v>6325</v>
      </c>
      <c r="O537" s="9">
        <f>'NORMAL OPTION CALLS'!N537/('NORMAL OPTION CALLS'!M537)/'NORMAL OPTION CALLS'!G537%</f>
        <v>176.92307692307691</v>
      </c>
    </row>
    <row r="538" spans="1:15" ht="15.75">
      <c r="A538" s="10">
        <v>17</v>
      </c>
      <c r="B538" s="5">
        <v>42879</v>
      </c>
      <c r="C538" s="6">
        <v>85</v>
      </c>
      <c r="D538" s="6" t="s">
        <v>47</v>
      </c>
      <c r="E538" s="6" t="s">
        <v>22</v>
      </c>
      <c r="F538" s="6" t="s">
        <v>25</v>
      </c>
      <c r="G538" s="7">
        <v>2</v>
      </c>
      <c r="H538" s="7">
        <v>1</v>
      </c>
      <c r="I538" s="7">
        <v>2.5</v>
      </c>
      <c r="J538" s="7">
        <v>3</v>
      </c>
      <c r="K538" s="7">
        <v>3.5</v>
      </c>
      <c r="L538" s="7">
        <v>3.5</v>
      </c>
      <c r="M538" s="6">
        <v>7000</v>
      </c>
      <c r="N538" s="8">
        <f>IF('NORMAL OPTION CALLS'!E538="BUY",('NORMAL OPTION CALLS'!L538-'NORMAL OPTION CALLS'!G538)*('NORMAL OPTION CALLS'!M538),('NORMAL OPTION CALLS'!G538-'NORMAL OPTION CALLS'!L538)*('NORMAL OPTION CALLS'!M538))</f>
        <v>10500</v>
      </c>
      <c r="O538" s="9">
        <f>'NORMAL OPTION CALLS'!N538/('NORMAL OPTION CALLS'!M538)/'NORMAL OPTION CALLS'!G538%</f>
        <v>75</v>
      </c>
    </row>
    <row r="539" spans="1:15" ht="15.75">
      <c r="A539" s="10">
        <v>18</v>
      </c>
      <c r="B539" s="5">
        <v>42879</v>
      </c>
      <c r="C539" s="6">
        <v>380</v>
      </c>
      <c r="D539" s="6" t="s">
        <v>21</v>
      </c>
      <c r="E539" s="6" t="s">
        <v>22</v>
      </c>
      <c r="F539" s="6" t="s">
        <v>101</v>
      </c>
      <c r="G539" s="7">
        <v>8</v>
      </c>
      <c r="H539" s="7">
        <v>6</v>
      </c>
      <c r="I539" s="7">
        <v>9</v>
      </c>
      <c r="J539" s="7">
        <v>10</v>
      </c>
      <c r="K539" s="7">
        <v>11</v>
      </c>
      <c r="L539" s="7">
        <v>11</v>
      </c>
      <c r="M539" s="6">
        <v>2000</v>
      </c>
      <c r="N539" s="8">
        <f>IF('NORMAL OPTION CALLS'!E539="BUY",('NORMAL OPTION CALLS'!L539-'NORMAL OPTION CALLS'!G539)*('NORMAL OPTION CALLS'!M539),('NORMAL OPTION CALLS'!G539-'NORMAL OPTION CALLS'!L539)*('NORMAL OPTION CALLS'!M539))</f>
        <v>6000</v>
      </c>
      <c r="O539" s="9">
        <f>'NORMAL OPTION CALLS'!N539/('NORMAL OPTION CALLS'!M539)/'NORMAL OPTION CALLS'!G539%</f>
        <v>37.5</v>
      </c>
    </row>
    <row r="540" spans="1:15" ht="15.75">
      <c r="A540" s="10">
        <v>19</v>
      </c>
      <c r="B540" s="5">
        <v>42879</v>
      </c>
      <c r="C540" s="6">
        <v>440</v>
      </c>
      <c r="D540" s="6" t="s">
        <v>21</v>
      </c>
      <c r="E540" s="6" t="s">
        <v>22</v>
      </c>
      <c r="F540" s="6" t="s">
        <v>94</v>
      </c>
      <c r="G540" s="7">
        <v>7.2</v>
      </c>
      <c r="H540" s="7">
        <v>5.3</v>
      </c>
      <c r="I540" s="7">
        <v>8</v>
      </c>
      <c r="J540" s="7">
        <v>9</v>
      </c>
      <c r="K540" s="7">
        <v>10</v>
      </c>
      <c r="L540" s="7">
        <v>10</v>
      </c>
      <c r="M540" s="6">
        <v>2000</v>
      </c>
      <c r="N540" s="8">
        <f>IF('NORMAL OPTION CALLS'!E540="BUY",('NORMAL OPTION CALLS'!L540-'NORMAL OPTION CALLS'!G540)*('NORMAL OPTION CALLS'!M540),('NORMAL OPTION CALLS'!G540-'NORMAL OPTION CALLS'!L540)*('NORMAL OPTION CALLS'!M540))</f>
        <v>5600</v>
      </c>
      <c r="O540" s="9">
        <f>'NORMAL OPTION CALLS'!N540/('NORMAL OPTION CALLS'!M540)/'NORMAL OPTION CALLS'!G540%</f>
        <v>38.888888888888879</v>
      </c>
    </row>
    <row r="541" spans="1:15" ht="15.75">
      <c r="A541" s="10">
        <v>20</v>
      </c>
      <c r="B541" s="5">
        <v>42878</v>
      </c>
      <c r="C541" s="6">
        <v>490</v>
      </c>
      <c r="D541" s="6" t="s">
        <v>21</v>
      </c>
      <c r="E541" s="6" t="s">
        <v>22</v>
      </c>
      <c r="F541" s="6" t="s">
        <v>99</v>
      </c>
      <c r="G541" s="7">
        <v>6.5</v>
      </c>
      <c r="H541" s="7">
        <v>4.5</v>
      </c>
      <c r="I541" s="7">
        <v>7.5</v>
      </c>
      <c r="J541" s="7">
        <v>8.5</v>
      </c>
      <c r="K541" s="7">
        <v>9.5</v>
      </c>
      <c r="L541" s="7">
        <v>9.5</v>
      </c>
      <c r="M541" s="6">
        <v>2000</v>
      </c>
      <c r="N541" s="8">
        <f>IF('NORMAL OPTION CALLS'!E541="BUY",('NORMAL OPTION CALLS'!L541-'NORMAL OPTION CALLS'!G541)*('NORMAL OPTION CALLS'!M541),('NORMAL OPTION CALLS'!G541-'NORMAL OPTION CALLS'!L541)*('NORMAL OPTION CALLS'!M541))</f>
        <v>6000</v>
      </c>
      <c r="O541" s="9">
        <f>'NORMAL OPTION CALLS'!N541/('NORMAL OPTION CALLS'!M541)/'NORMAL OPTION CALLS'!G541%</f>
        <v>46.153846153846153</v>
      </c>
    </row>
    <row r="542" spans="1:15" ht="15.75">
      <c r="A542" s="10">
        <v>21</v>
      </c>
      <c r="B542" s="5">
        <v>42878</v>
      </c>
      <c r="C542" s="6">
        <v>1400</v>
      </c>
      <c r="D542" s="6" t="s">
        <v>47</v>
      </c>
      <c r="E542" s="6" t="s">
        <v>22</v>
      </c>
      <c r="F542" s="6" t="s">
        <v>55</v>
      </c>
      <c r="G542" s="7">
        <v>25.1</v>
      </c>
      <c r="H542" s="7">
        <v>13</v>
      </c>
      <c r="I542" s="7">
        <v>31</v>
      </c>
      <c r="J542" s="7">
        <v>37</v>
      </c>
      <c r="K542" s="7">
        <v>43</v>
      </c>
      <c r="L542" s="7">
        <v>31</v>
      </c>
      <c r="M542" s="6">
        <v>350</v>
      </c>
      <c r="N542" s="8">
        <f>IF('NORMAL OPTION CALLS'!E542="BUY",('NORMAL OPTION CALLS'!L542-'NORMAL OPTION CALLS'!G542)*('NORMAL OPTION CALLS'!M542),('NORMAL OPTION CALLS'!G542-'NORMAL OPTION CALLS'!L542)*('NORMAL OPTION CALLS'!M542))</f>
        <v>2064.9999999999995</v>
      </c>
      <c r="O542" s="9">
        <f>'NORMAL OPTION CALLS'!N542/('NORMAL OPTION CALLS'!M542)/'NORMAL OPTION CALLS'!G542%</f>
        <v>23.505976095617523</v>
      </c>
    </row>
    <row r="543" spans="1:15" ht="15.75">
      <c r="A543" s="10">
        <v>22</v>
      </c>
      <c r="B543" s="5">
        <v>42878</v>
      </c>
      <c r="C543" s="6">
        <v>110</v>
      </c>
      <c r="D543" s="6" t="s">
        <v>47</v>
      </c>
      <c r="E543" s="6" t="s">
        <v>22</v>
      </c>
      <c r="F543" s="6" t="s">
        <v>65</v>
      </c>
      <c r="G543" s="7">
        <v>2.2999999999999998</v>
      </c>
      <c r="H543" s="7">
        <v>1.6</v>
      </c>
      <c r="I543" s="7">
        <v>2.7</v>
      </c>
      <c r="J543" s="7">
        <v>3</v>
      </c>
      <c r="K543" s="7">
        <v>3.4</v>
      </c>
      <c r="L543" s="7">
        <v>3.4</v>
      </c>
      <c r="M543" s="6">
        <v>7000</v>
      </c>
      <c r="N543" s="8">
        <f>IF('NORMAL OPTION CALLS'!E543="BUY",('NORMAL OPTION CALLS'!L543-'NORMAL OPTION CALLS'!G543)*('NORMAL OPTION CALLS'!M543),('NORMAL OPTION CALLS'!G543-'NORMAL OPTION CALLS'!L543)*('NORMAL OPTION CALLS'!M543))</f>
        <v>7700.0000000000009</v>
      </c>
      <c r="O543" s="9">
        <f>'NORMAL OPTION CALLS'!N543/('NORMAL OPTION CALLS'!M543)/'NORMAL OPTION CALLS'!G543%</f>
        <v>47.826086956521742</v>
      </c>
    </row>
    <row r="544" spans="1:15" ht="15.75">
      <c r="A544" s="10">
        <v>23</v>
      </c>
      <c r="B544" s="5">
        <v>42878</v>
      </c>
      <c r="C544" s="6">
        <v>230</v>
      </c>
      <c r="D544" s="6" t="s">
        <v>21</v>
      </c>
      <c r="E544" s="6" t="s">
        <v>22</v>
      </c>
      <c r="F544" s="6" t="s">
        <v>74</v>
      </c>
      <c r="G544" s="7">
        <v>4.5</v>
      </c>
      <c r="H544" s="7">
        <v>2.5</v>
      </c>
      <c r="I544" s="7">
        <v>5.5</v>
      </c>
      <c r="J544" s="7">
        <v>6.5</v>
      </c>
      <c r="K544" s="7">
        <v>7.5</v>
      </c>
      <c r="L544" s="7">
        <v>3.5</v>
      </c>
      <c r="M544" s="6">
        <v>3500</v>
      </c>
      <c r="N544" s="8">
        <f>IF('NORMAL OPTION CALLS'!E544="BUY",('NORMAL OPTION CALLS'!L544-'NORMAL OPTION CALLS'!G544)*('NORMAL OPTION CALLS'!M544),('NORMAL OPTION CALLS'!G544-'NORMAL OPTION CALLS'!L544)*('NORMAL OPTION CALLS'!M544))</f>
        <v>-3500</v>
      </c>
      <c r="O544" s="9">
        <f>'NORMAL OPTION CALLS'!N544/('NORMAL OPTION CALLS'!M544)/'NORMAL OPTION CALLS'!G544%</f>
        <v>-22.222222222222221</v>
      </c>
    </row>
    <row r="545" spans="1:15" ht="15.75">
      <c r="A545" s="10">
        <v>24</v>
      </c>
      <c r="B545" s="5">
        <v>42877</v>
      </c>
      <c r="C545" s="6">
        <v>200</v>
      </c>
      <c r="D545" s="6" t="s">
        <v>47</v>
      </c>
      <c r="E545" s="6" t="s">
        <v>22</v>
      </c>
      <c r="F545" s="6" t="s">
        <v>83</v>
      </c>
      <c r="G545" s="7">
        <v>3.5</v>
      </c>
      <c r="H545" s="7">
        <v>1.5</v>
      </c>
      <c r="I545" s="7">
        <v>4.5</v>
      </c>
      <c r="J545" s="7">
        <v>5.5</v>
      </c>
      <c r="K545" s="7">
        <v>6.5</v>
      </c>
      <c r="L545" s="7">
        <v>5.5</v>
      </c>
      <c r="M545" s="6">
        <v>3500</v>
      </c>
      <c r="N545" s="8">
        <f>IF('NORMAL OPTION CALLS'!E545="BUY",('NORMAL OPTION CALLS'!L545-'NORMAL OPTION CALLS'!G545)*('NORMAL OPTION CALLS'!M545),('NORMAL OPTION CALLS'!G545-'NORMAL OPTION CALLS'!L545)*('NORMAL OPTION CALLS'!M545))</f>
        <v>7000</v>
      </c>
      <c r="O545" s="9">
        <f>'NORMAL OPTION CALLS'!N545/('NORMAL OPTION CALLS'!M545)/'NORMAL OPTION CALLS'!G545%</f>
        <v>57.142857142857139</v>
      </c>
    </row>
    <row r="546" spans="1:15" ht="15.75">
      <c r="A546" s="10">
        <v>25</v>
      </c>
      <c r="B546" s="5">
        <v>42877</v>
      </c>
      <c r="C546" s="6">
        <v>150</v>
      </c>
      <c r="D546" s="6" t="s">
        <v>47</v>
      </c>
      <c r="E546" s="6" t="s">
        <v>22</v>
      </c>
      <c r="F546" s="6" t="s">
        <v>59</v>
      </c>
      <c r="G546" s="7">
        <v>1.7</v>
      </c>
      <c r="H546" s="7">
        <v>0.7</v>
      </c>
      <c r="I546" s="7">
        <v>2.2000000000000002</v>
      </c>
      <c r="J546" s="7">
        <v>2.7</v>
      </c>
      <c r="K546" s="7">
        <v>3.2</v>
      </c>
      <c r="L546" s="7">
        <v>2.2000000000000002</v>
      </c>
      <c r="M546" s="6">
        <v>6000</v>
      </c>
      <c r="N546" s="8">
        <f>IF('NORMAL OPTION CALLS'!E546="BUY",('NORMAL OPTION CALLS'!L546-'NORMAL OPTION CALLS'!G546)*('NORMAL OPTION CALLS'!M546),('NORMAL OPTION CALLS'!G546-'NORMAL OPTION CALLS'!L546)*('NORMAL OPTION CALLS'!M546))</f>
        <v>3000.0000000000014</v>
      </c>
      <c r="O546" s="9">
        <f>'NORMAL OPTION CALLS'!N546/('NORMAL OPTION CALLS'!M546)/'NORMAL OPTION CALLS'!G546%</f>
        <v>29.411764705882362</v>
      </c>
    </row>
    <row r="547" spans="1:15" ht="15.75">
      <c r="A547" s="10">
        <v>26</v>
      </c>
      <c r="B547" s="5">
        <v>42877</v>
      </c>
      <c r="C547" s="6">
        <v>440</v>
      </c>
      <c r="D547" s="6" t="s">
        <v>21</v>
      </c>
      <c r="E547" s="6" t="s">
        <v>22</v>
      </c>
      <c r="F547" s="6" t="s">
        <v>90</v>
      </c>
      <c r="G547" s="7">
        <v>6.1</v>
      </c>
      <c r="H547" s="7">
        <v>4.2</v>
      </c>
      <c r="I547" s="7">
        <v>7</v>
      </c>
      <c r="J547" s="7">
        <v>8</v>
      </c>
      <c r="K547" s="7">
        <v>9</v>
      </c>
      <c r="L547" s="7">
        <v>7</v>
      </c>
      <c r="M547" s="6">
        <v>2500</v>
      </c>
      <c r="N547" s="8">
        <f>IF('NORMAL OPTION CALLS'!E547="BUY",('NORMAL OPTION CALLS'!L547-'NORMAL OPTION CALLS'!G547)*('NORMAL OPTION CALLS'!M547),('NORMAL OPTION CALLS'!G547-'NORMAL OPTION CALLS'!L547)*('NORMAL OPTION CALLS'!M547))</f>
        <v>2250.0000000000009</v>
      </c>
      <c r="O547" s="9">
        <f>'NORMAL OPTION CALLS'!N547/('NORMAL OPTION CALLS'!M547)/'NORMAL OPTION CALLS'!G547%</f>
        <v>14.754098360655744</v>
      </c>
    </row>
    <row r="548" spans="1:15" ht="15.75">
      <c r="A548" s="10">
        <v>27</v>
      </c>
      <c r="B548" s="5">
        <v>42877</v>
      </c>
      <c r="C548" s="6">
        <v>215</v>
      </c>
      <c r="D548" s="6" t="s">
        <v>47</v>
      </c>
      <c r="E548" s="6" t="s">
        <v>22</v>
      </c>
      <c r="F548" s="6" t="s">
        <v>64</v>
      </c>
      <c r="G548" s="7">
        <v>2</v>
      </c>
      <c r="H548" s="7">
        <v>1</v>
      </c>
      <c r="I548" s="7">
        <v>2.5</v>
      </c>
      <c r="J548" s="7">
        <v>3</v>
      </c>
      <c r="K548" s="7">
        <v>3.5</v>
      </c>
      <c r="L548" s="7">
        <v>3.5</v>
      </c>
      <c r="M548" s="6">
        <v>6000</v>
      </c>
      <c r="N548" s="8">
        <f>IF('NORMAL OPTION CALLS'!E548="BUY",('NORMAL OPTION CALLS'!L548-'NORMAL OPTION CALLS'!G548)*('NORMAL OPTION CALLS'!M548),('NORMAL OPTION CALLS'!G548-'NORMAL OPTION CALLS'!L548)*('NORMAL OPTION CALLS'!M548))</f>
        <v>9000</v>
      </c>
      <c r="O548" s="9">
        <f>'NORMAL OPTION CALLS'!N548/('NORMAL OPTION CALLS'!M548)/'NORMAL OPTION CALLS'!G548%</f>
        <v>75</v>
      </c>
    </row>
    <row r="549" spans="1:15" ht="15.75">
      <c r="A549" s="10">
        <v>28</v>
      </c>
      <c r="B549" s="5">
        <v>42874</v>
      </c>
      <c r="C549" s="6">
        <v>530</v>
      </c>
      <c r="D549" s="6" t="s">
        <v>21</v>
      </c>
      <c r="E549" s="6" t="s">
        <v>22</v>
      </c>
      <c r="F549" s="6" t="s">
        <v>26</v>
      </c>
      <c r="G549" s="7">
        <v>10.7</v>
      </c>
      <c r="H549" s="7">
        <v>8.5</v>
      </c>
      <c r="I549" s="7">
        <v>12</v>
      </c>
      <c r="J549" s="7">
        <v>13</v>
      </c>
      <c r="K549" s="7">
        <v>14</v>
      </c>
      <c r="L549" s="7">
        <v>8.5</v>
      </c>
      <c r="M549" s="6">
        <v>2000</v>
      </c>
      <c r="N549" s="8">
        <f>IF('NORMAL OPTION CALLS'!E549="BUY",('NORMAL OPTION CALLS'!L549-'NORMAL OPTION CALLS'!G549)*('NORMAL OPTION CALLS'!M549),('NORMAL OPTION CALLS'!G549-'NORMAL OPTION CALLS'!L549)*('NORMAL OPTION CALLS'!M549))</f>
        <v>-4399.9999999999982</v>
      </c>
      <c r="O549" s="9">
        <f>'NORMAL OPTION CALLS'!N549/('NORMAL OPTION CALLS'!M549)/'NORMAL OPTION CALLS'!G549%</f>
        <v>-20.560747663551396</v>
      </c>
    </row>
    <row r="550" spans="1:15" ht="15.75">
      <c r="A550" s="10">
        <v>29</v>
      </c>
      <c r="B550" s="5">
        <v>42874</v>
      </c>
      <c r="C550" s="6">
        <v>310</v>
      </c>
      <c r="D550" s="6" t="s">
        <v>21</v>
      </c>
      <c r="E550" s="6" t="s">
        <v>22</v>
      </c>
      <c r="F550" s="6" t="s">
        <v>49</v>
      </c>
      <c r="G550" s="7">
        <v>7</v>
      </c>
      <c r="H550" s="7">
        <v>5</v>
      </c>
      <c r="I550" s="7">
        <v>8</v>
      </c>
      <c r="J550" s="7">
        <v>9</v>
      </c>
      <c r="K550" s="7">
        <v>10</v>
      </c>
      <c r="L550" s="7">
        <v>8</v>
      </c>
      <c r="M550" s="6">
        <v>3000</v>
      </c>
      <c r="N550" s="8">
        <f>IF('NORMAL OPTION CALLS'!E550="BUY",('NORMAL OPTION CALLS'!L550-'NORMAL OPTION CALLS'!G550)*('NORMAL OPTION CALLS'!M550),('NORMAL OPTION CALLS'!G550-'NORMAL OPTION CALLS'!L550)*('NORMAL OPTION CALLS'!M550))</f>
        <v>3000</v>
      </c>
      <c r="O550" s="9">
        <f>'NORMAL OPTION CALLS'!N550/('NORMAL OPTION CALLS'!M550)/'NORMAL OPTION CALLS'!G550%</f>
        <v>14.285714285714285</v>
      </c>
    </row>
    <row r="551" spans="1:15" ht="15.75">
      <c r="A551" s="10">
        <v>30</v>
      </c>
      <c r="B551" s="5">
        <v>42874</v>
      </c>
      <c r="C551" s="6">
        <v>390</v>
      </c>
      <c r="D551" s="6" t="s">
        <v>47</v>
      </c>
      <c r="E551" s="6" t="s">
        <v>22</v>
      </c>
      <c r="F551" s="6" t="s">
        <v>102</v>
      </c>
      <c r="G551" s="7">
        <v>6.1</v>
      </c>
      <c r="H551" s="7">
        <v>4</v>
      </c>
      <c r="I551" s="7">
        <v>7</v>
      </c>
      <c r="J551" s="7">
        <v>8</v>
      </c>
      <c r="K551" s="7">
        <v>9</v>
      </c>
      <c r="L551" s="7">
        <v>9</v>
      </c>
      <c r="M551" s="6">
        <v>2000</v>
      </c>
      <c r="N551" s="8">
        <f>IF('NORMAL OPTION CALLS'!E551="BUY",('NORMAL OPTION CALLS'!L551-'NORMAL OPTION CALLS'!G551)*('NORMAL OPTION CALLS'!M551),('NORMAL OPTION CALLS'!G551-'NORMAL OPTION CALLS'!L551)*('NORMAL OPTION CALLS'!M551))</f>
        <v>5800.0000000000009</v>
      </c>
      <c r="O551" s="9">
        <f>'NORMAL OPTION CALLS'!N551/('NORMAL OPTION CALLS'!M551)/'NORMAL OPTION CALLS'!G551%</f>
        <v>47.540983606557383</v>
      </c>
    </row>
    <row r="552" spans="1:15" ht="15.75">
      <c r="A552" s="10">
        <v>31</v>
      </c>
      <c r="B552" s="5">
        <v>42874</v>
      </c>
      <c r="C552" s="6">
        <v>780</v>
      </c>
      <c r="D552" s="6" t="s">
        <v>47</v>
      </c>
      <c r="E552" s="6" t="s">
        <v>22</v>
      </c>
      <c r="F552" s="6" t="s">
        <v>54</v>
      </c>
      <c r="G552" s="7">
        <v>25.1</v>
      </c>
      <c r="H552" s="7">
        <v>21.5</v>
      </c>
      <c r="I552" s="7">
        <v>27</v>
      </c>
      <c r="J552" s="7">
        <v>29</v>
      </c>
      <c r="K552" s="7">
        <v>31</v>
      </c>
      <c r="L552" s="7">
        <v>31</v>
      </c>
      <c r="M552" s="6">
        <v>1200</v>
      </c>
      <c r="N552" s="8">
        <f>IF('NORMAL OPTION CALLS'!E552="BUY",('NORMAL OPTION CALLS'!L552-'NORMAL OPTION CALLS'!G552)*('NORMAL OPTION CALLS'!M552),('NORMAL OPTION CALLS'!G552-'NORMAL OPTION CALLS'!L552)*('NORMAL OPTION CALLS'!M552))</f>
        <v>7079.9999999999982</v>
      </c>
      <c r="O552" s="9">
        <f>'NORMAL OPTION CALLS'!N552/('NORMAL OPTION CALLS'!M552)/'NORMAL OPTION CALLS'!G552%</f>
        <v>23.505976095617523</v>
      </c>
    </row>
    <row r="553" spans="1:15" ht="15.75">
      <c r="A553" s="10">
        <v>32</v>
      </c>
      <c r="B553" s="5">
        <v>42873</v>
      </c>
      <c r="C553" s="6">
        <v>95</v>
      </c>
      <c r="D553" s="6" t="s">
        <v>47</v>
      </c>
      <c r="E553" s="6" t="s">
        <v>22</v>
      </c>
      <c r="F553" s="6" t="s">
        <v>71</v>
      </c>
      <c r="G553" s="7">
        <v>4.8</v>
      </c>
      <c r="H553" s="7">
        <v>4</v>
      </c>
      <c r="I553" s="7">
        <v>5.3</v>
      </c>
      <c r="J553" s="7">
        <v>5.8</v>
      </c>
      <c r="K553" s="7">
        <v>6.3</v>
      </c>
      <c r="L553" s="7">
        <v>6.3</v>
      </c>
      <c r="M553" s="6">
        <v>8000</v>
      </c>
      <c r="N553" s="8">
        <f>IF('NORMAL OPTION CALLS'!E553="BUY",('NORMAL OPTION CALLS'!L553-'NORMAL OPTION CALLS'!G553)*('NORMAL OPTION CALLS'!M553),('NORMAL OPTION CALLS'!G553-'NORMAL OPTION CALLS'!L553)*('NORMAL OPTION CALLS'!M553))</f>
        <v>12000</v>
      </c>
      <c r="O553" s="9">
        <f>'NORMAL OPTION CALLS'!N553/('NORMAL OPTION CALLS'!M553)/'NORMAL OPTION CALLS'!G553%</f>
        <v>31.25</v>
      </c>
    </row>
    <row r="554" spans="1:15" ht="15.75">
      <c r="A554" s="10">
        <v>33</v>
      </c>
      <c r="B554" s="5">
        <v>42873</v>
      </c>
      <c r="C554" s="6">
        <v>860</v>
      </c>
      <c r="D554" s="6" t="s">
        <v>21</v>
      </c>
      <c r="E554" s="6" t="s">
        <v>22</v>
      </c>
      <c r="F554" s="6" t="s">
        <v>80</v>
      </c>
      <c r="G554" s="7">
        <v>8</v>
      </c>
      <c r="H554" s="7">
        <v>2</v>
      </c>
      <c r="I554" s="7">
        <v>11</v>
      </c>
      <c r="J554" s="7">
        <v>14</v>
      </c>
      <c r="K554" s="7">
        <v>17</v>
      </c>
      <c r="L554" s="7">
        <v>14</v>
      </c>
      <c r="M554" s="6">
        <v>700</v>
      </c>
      <c r="N554" s="8">
        <f>IF('NORMAL OPTION CALLS'!E554="BUY",('NORMAL OPTION CALLS'!L554-'NORMAL OPTION CALLS'!G554)*('NORMAL OPTION CALLS'!M554),('NORMAL OPTION CALLS'!G554-'NORMAL OPTION CALLS'!L554)*('NORMAL OPTION CALLS'!M554))</f>
        <v>4200</v>
      </c>
      <c r="O554" s="9">
        <f>'NORMAL OPTION CALLS'!N554/('NORMAL OPTION CALLS'!M554)/'NORMAL OPTION CALLS'!G554%</f>
        <v>75</v>
      </c>
    </row>
    <row r="555" spans="1:15" ht="15.75">
      <c r="A555" s="10">
        <v>34</v>
      </c>
      <c r="B555" s="5">
        <v>42873</v>
      </c>
      <c r="C555" s="6">
        <v>195</v>
      </c>
      <c r="D555" s="6" t="s">
        <v>21</v>
      </c>
      <c r="E555" s="6" t="s">
        <v>22</v>
      </c>
      <c r="F555" s="6" t="s">
        <v>103</v>
      </c>
      <c r="G555" s="7">
        <v>7.5</v>
      </c>
      <c r="H555" s="7">
        <v>5.5</v>
      </c>
      <c r="I555" s="7">
        <v>8.5</v>
      </c>
      <c r="J555" s="7">
        <v>9.5</v>
      </c>
      <c r="K555" s="7">
        <v>10.5</v>
      </c>
      <c r="L555" s="7">
        <v>5.5</v>
      </c>
      <c r="M555" s="6">
        <v>3500</v>
      </c>
      <c r="N555" s="8">
        <f>IF('NORMAL OPTION CALLS'!E555="BUY",('NORMAL OPTION CALLS'!L555-'NORMAL OPTION CALLS'!G555)*('NORMAL OPTION CALLS'!M555),('NORMAL OPTION CALLS'!G555-'NORMAL OPTION CALLS'!L555)*('NORMAL OPTION CALLS'!M555))</f>
        <v>-7000</v>
      </c>
      <c r="O555" s="9">
        <f>'NORMAL OPTION CALLS'!N555/('NORMAL OPTION CALLS'!M555)/'NORMAL OPTION CALLS'!G555%</f>
        <v>-26.666666666666668</v>
      </c>
    </row>
    <row r="556" spans="1:15" ht="15.75">
      <c r="A556" s="10">
        <v>35</v>
      </c>
      <c r="B556" s="5">
        <v>42872</v>
      </c>
      <c r="C556" s="6">
        <v>240</v>
      </c>
      <c r="D556" s="6" t="s">
        <v>21</v>
      </c>
      <c r="E556" s="6" t="s">
        <v>22</v>
      </c>
      <c r="F556" s="6" t="s">
        <v>104</v>
      </c>
      <c r="G556" s="7">
        <v>3.6</v>
      </c>
      <c r="H556" s="7">
        <v>1.6</v>
      </c>
      <c r="I556" s="7">
        <v>4.5</v>
      </c>
      <c r="J556" s="7">
        <v>5.5</v>
      </c>
      <c r="K556" s="7">
        <v>6.5</v>
      </c>
      <c r="L556" s="7">
        <v>4.5</v>
      </c>
      <c r="M556" s="6">
        <v>2000</v>
      </c>
      <c r="N556" s="8">
        <f>IF('NORMAL OPTION CALLS'!E556="BUY",('NORMAL OPTION CALLS'!L556-'NORMAL OPTION CALLS'!G556)*('NORMAL OPTION CALLS'!M556),('NORMAL OPTION CALLS'!G556-'NORMAL OPTION CALLS'!L556)*('NORMAL OPTION CALLS'!M556))</f>
        <v>1799.9999999999998</v>
      </c>
      <c r="O556" s="9">
        <f>'NORMAL OPTION CALLS'!N556/('NORMAL OPTION CALLS'!M556)/'NORMAL OPTION CALLS'!G556%</f>
        <v>24.999999999999993</v>
      </c>
    </row>
    <row r="557" spans="1:15" ht="15.75">
      <c r="A557" s="10">
        <v>36</v>
      </c>
      <c r="B557" s="5">
        <v>42872</v>
      </c>
      <c r="C557" s="6">
        <v>440</v>
      </c>
      <c r="D557" s="6" t="s">
        <v>21</v>
      </c>
      <c r="E557" s="6" t="s">
        <v>22</v>
      </c>
      <c r="F557" s="6" t="s">
        <v>75</v>
      </c>
      <c r="G557" s="7">
        <v>13.5</v>
      </c>
      <c r="H557" s="7">
        <v>11.5</v>
      </c>
      <c r="I557" s="7">
        <v>14.5</v>
      </c>
      <c r="J557" s="7">
        <v>15.5</v>
      </c>
      <c r="K557" s="7">
        <v>16.5</v>
      </c>
      <c r="L557" s="7">
        <v>16.5</v>
      </c>
      <c r="M557" s="6">
        <v>1500</v>
      </c>
      <c r="N557" s="8">
        <f>IF('NORMAL OPTION CALLS'!E557="BUY",('NORMAL OPTION CALLS'!L557-'NORMAL OPTION CALLS'!G557)*('NORMAL OPTION CALLS'!M557),('NORMAL OPTION CALLS'!G557-'NORMAL OPTION CALLS'!L557)*('NORMAL OPTION CALLS'!M557))</f>
        <v>4500</v>
      </c>
      <c r="O557" s="9">
        <f>'NORMAL OPTION CALLS'!N557/('NORMAL OPTION CALLS'!M557)/'NORMAL OPTION CALLS'!G557%</f>
        <v>22.222222222222221</v>
      </c>
    </row>
    <row r="558" spans="1:15" ht="15.75">
      <c r="A558" s="10">
        <v>37</v>
      </c>
      <c r="B558" s="5">
        <v>42872</v>
      </c>
      <c r="C558" s="6">
        <v>490</v>
      </c>
      <c r="D558" s="6" t="s">
        <v>21</v>
      </c>
      <c r="E558" s="6" t="s">
        <v>22</v>
      </c>
      <c r="F558" s="6" t="s">
        <v>99</v>
      </c>
      <c r="G558" s="7">
        <v>9.5</v>
      </c>
      <c r="H558" s="7">
        <v>7.5</v>
      </c>
      <c r="I558" s="7">
        <v>10.5</v>
      </c>
      <c r="J558" s="7">
        <v>11.5</v>
      </c>
      <c r="K558" s="7">
        <v>12.5</v>
      </c>
      <c r="L558" s="7">
        <v>12.5</v>
      </c>
      <c r="M558" s="6">
        <v>2000</v>
      </c>
      <c r="N558" s="8">
        <f>IF('NORMAL OPTION CALLS'!E558="BUY",('NORMAL OPTION CALLS'!L558-'NORMAL OPTION CALLS'!G558)*('NORMAL OPTION CALLS'!M558),('NORMAL OPTION CALLS'!G558-'NORMAL OPTION CALLS'!L558)*('NORMAL OPTION CALLS'!M558))</f>
        <v>6000</v>
      </c>
      <c r="O558" s="9">
        <f>'NORMAL OPTION CALLS'!N558/('NORMAL OPTION CALLS'!M558)/'NORMAL OPTION CALLS'!G558%</f>
        <v>31.578947368421051</v>
      </c>
    </row>
    <row r="559" spans="1:15" ht="15.75">
      <c r="A559" s="10">
        <v>38</v>
      </c>
      <c r="B559" s="5">
        <v>42872</v>
      </c>
      <c r="C559" s="6">
        <v>310</v>
      </c>
      <c r="D559" s="6" t="s">
        <v>21</v>
      </c>
      <c r="E559" s="6" t="s">
        <v>22</v>
      </c>
      <c r="F559" s="6" t="s">
        <v>91</v>
      </c>
      <c r="G559" s="7">
        <v>5</v>
      </c>
      <c r="H559" s="7">
        <v>4</v>
      </c>
      <c r="I559" s="7">
        <v>6</v>
      </c>
      <c r="J559" s="7">
        <v>7</v>
      </c>
      <c r="K559" s="7">
        <v>8</v>
      </c>
      <c r="L559" s="7">
        <v>6</v>
      </c>
      <c r="M559" s="6">
        <v>2500</v>
      </c>
      <c r="N559" s="8">
        <f>IF('NORMAL OPTION CALLS'!E559="BUY",('NORMAL OPTION CALLS'!L559-'NORMAL OPTION CALLS'!G559)*('NORMAL OPTION CALLS'!M559),('NORMAL OPTION CALLS'!G559-'NORMAL OPTION CALLS'!L559)*('NORMAL OPTION CALLS'!M559))</f>
        <v>2500</v>
      </c>
      <c r="O559" s="9">
        <f>'NORMAL OPTION CALLS'!N559/('NORMAL OPTION CALLS'!M559)/'NORMAL OPTION CALLS'!G559%</f>
        <v>20</v>
      </c>
    </row>
    <row r="560" spans="1:15" ht="15.75">
      <c r="A560" s="10">
        <v>39</v>
      </c>
      <c r="B560" s="5">
        <v>42871</v>
      </c>
      <c r="C560" s="6">
        <v>440</v>
      </c>
      <c r="D560" s="6" t="s">
        <v>21</v>
      </c>
      <c r="E560" s="6" t="s">
        <v>22</v>
      </c>
      <c r="F560" s="6" t="s">
        <v>75</v>
      </c>
      <c r="G560" s="7">
        <v>9.6</v>
      </c>
      <c r="H560" s="7">
        <v>6.6</v>
      </c>
      <c r="I560" s="7">
        <v>11</v>
      </c>
      <c r="J560" s="7">
        <v>12.5</v>
      </c>
      <c r="K560" s="7">
        <v>14</v>
      </c>
      <c r="L560" s="7">
        <v>14</v>
      </c>
      <c r="M560" s="6">
        <v>1500</v>
      </c>
      <c r="N560" s="8">
        <f>IF('NORMAL OPTION CALLS'!E560="BUY",('NORMAL OPTION CALLS'!L560-'NORMAL OPTION CALLS'!G560)*('NORMAL OPTION CALLS'!M560),('NORMAL OPTION CALLS'!G560-'NORMAL OPTION CALLS'!L560)*('NORMAL OPTION CALLS'!M560))</f>
        <v>6600.0000000000009</v>
      </c>
      <c r="O560" s="9">
        <f>'NORMAL OPTION CALLS'!N560/('NORMAL OPTION CALLS'!M560)/'NORMAL OPTION CALLS'!G560%</f>
        <v>45.833333333333336</v>
      </c>
    </row>
    <row r="561" spans="1:15" ht="15.75">
      <c r="A561" s="10">
        <v>40</v>
      </c>
      <c r="B561" s="5">
        <v>42871</v>
      </c>
      <c r="C561" s="6">
        <v>215</v>
      </c>
      <c r="D561" s="6" t="s">
        <v>21</v>
      </c>
      <c r="E561" s="6" t="s">
        <v>22</v>
      </c>
      <c r="F561" s="6" t="s">
        <v>69</v>
      </c>
      <c r="G561" s="7">
        <v>6</v>
      </c>
      <c r="H561" s="7">
        <v>4</v>
      </c>
      <c r="I561" s="7">
        <v>7</v>
      </c>
      <c r="J561" s="7">
        <v>8</v>
      </c>
      <c r="K561" s="7">
        <v>9</v>
      </c>
      <c r="L561" s="7">
        <v>5</v>
      </c>
      <c r="M561" s="6">
        <v>5000</v>
      </c>
      <c r="N561" s="8">
        <f>IF('NORMAL OPTION CALLS'!E561="BUY",('NORMAL OPTION CALLS'!L561-'NORMAL OPTION CALLS'!G561)*('NORMAL OPTION CALLS'!M561),('NORMAL OPTION CALLS'!G561-'NORMAL OPTION CALLS'!L561)*('NORMAL OPTION CALLS'!M561))</f>
        <v>-5000</v>
      </c>
      <c r="O561" s="9">
        <f>'NORMAL OPTION CALLS'!N561/('NORMAL OPTION CALLS'!M561)/'NORMAL OPTION CALLS'!G561%</f>
        <v>-16.666666666666668</v>
      </c>
    </row>
    <row r="562" spans="1:15" ht="15.75">
      <c r="A562" s="10">
        <v>41</v>
      </c>
      <c r="B562" s="5">
        <v>42871</v>
      </c>
      <c r="C562" s="6">
        <v>100</v>
      </c>
      <c r="D562" s="6" t="s">
        <v>21</v>
      </c>
      <c r="E562" s="6" t="s">
        <v>22</v>
      </c>
      <c r="F562" s="6" t="s">
        <v>100</v>
      </c>
      <c r="G562" s="7">
        <v>2.15</v>
      </c>
      <c r="H562" s="7">
        <v>1.4</v>
      </c>
      <c r="I562" s="7">
        <v>2.6</v>
      </c>
      <c r="J562" s="7">
        <v>3</v>
      </c>
      <c r="K562" s="7">
        <v>3.4</v>
      </c>
      <c r="L562" s="7">
        <v>3</v>
      </c>
      <c r="M562" s="6">
        <v>7000</v>
      </c>
      <c r="N562" s="8">
        <f>IF('NORMAL OPTION CALLS'!E562="BUY",('NORMAL OPTION CALLS'!L562-'NORMAL OPTION CALLS'!G562)*('NORMAL OPTION CALLS'!M562),('NORMAL OPTION CALLS'!G562-'NORMAL OPTION CALLS'!L562)*('NORMAL OPTION CALLS'!M562))</f>
        <v>5950.0000000000009</v>
      </c>
      <c r="O562" s="9">
        <f>'NORMAL OPTION CALLS'!N562/('NORMAL OPTION CALLS'!M562)/'NORMAL OPTION CALLS'!G562%</f>
        <v>39.534883720930239</v>
      </c>
    </row>
    <row r="563" spans="1:15" ht="15.75">
      <c r="A563" s="10">
        <v>42</v>
      </c>
      <c r="B563" s="5">
        <v>42870</v>
      </c>
      <c r="C563" s="6">
        <v>450</v>
      </c>
      <c r="D563" s="6" t="s">
        <v>21</v>
      </c>
      <c r="E563" s="6" t="s">
        <v>22</v>
      </c>
      <c r="F563" s="6" t="s">
        <v>99</v>
      </c>
      <c r="G563" s="7">
        <v>14</v>
      </c>
      <c r="H563" s="7">
        <v>12</v>
      </c>
      <c r="I563" s="7">
        <v>15</v>
      </c>
      <c r="J563" s="7">
        <v>16</v>
      </c>
      <c r="K563" s="7">
        <v>17</v>
      </c>
      <c r="L563" s="7">
        <v>15</v>
      </c>
      <c r="M563" s="6">
        <v>2000</v>
      </c>
      <c r="N563" s="8">
        <f>IF('NORMAL OPTION CALLS'!E563="BUY",('NORMAL OPTION CALLS'!L563-'NORMAL OPTION CALLS'!G563)*('NORMAL OPTION CALLS'!M563),('NORMAL OPTION CALLS'!G563-'NORMAL OPTION CALLS'!L563)*('NORMAL OPTION CALLS'!M563))</f>
        <v>2000</v>
      </c>
      <c r="O563" s="9">
        <f>'NORMAL OPTION CALLS'!N563/('NORMAL OPTION CALLS'!M563)/'NORMAL OPTION CALLS'!G563%</f>
        <v>7.1428571428571423</v>
      </c>
    </row>
    <row r="564" spans="1:15" ht="15.75">
      <c r="A564" s="10">
        <v>43</v>
      </c>
      <c r="B564" s="5">
        <v>42870</v>
      </c>
      <c r="C564" s="6">
        <v>1000</v>
      </c>
      <c r="D564" s="6" t="s">
        <v>21</v>
      </c>
      <c r="E564" s="6" t="s">
        <v>22</v>
      </c>
      <c r="F564" s="6" t="s">
        <v>105</v>
      </c>
      <c r="G564" s="7">
        <v>31</v>
      </c>
      <c r="H564" s="7">
        <v>27</v>
      </c>
      <c r="I564" s="7">
        <v>33</v>
      </c>
      <c r="J564" s="7">
        <v>35</v>
      </c>
      <c r="K564" s="7">
        <v>37</v>
      </c>
      <c r="L564" s="7">
        <v>33</v>
      </c>
      <c r="M564" s="6">
        <v>1100</v>
      </c>
      <c r="N564" s="8">
        <f>IF('NORMAL OPTION CALLS'!E564="BUY",('NORMAL OPTION CALLS'!L564-'NORMAL OPTION CALLS'!G564)*('NORMAL OPTION CALLS'!M564),('NORMAL OPTION CALLS'!G564-'NORMAL OPTION CALLS'!L564)*('NORMAL OPTION CALLS'!M564))</f>
        <v>2200</v>
      </c>
      <c r="O564" s="9">
        <f>'NORMAL OPTION CALLS'!N564/('NORMAL OPTION CALLS'!M564)/'NORMAL OPTION CALLS'!G564%</f>
        <v>6.4516129032258069</v>
      </c>
    </row>
    <row r="565" spans="1:15" ht="15.75">
      <c r="A565" s="10">
        <v>44</v>
      </c>
      <c r="B565" s="5">
        <v>42870</v>
      </c>
      <c r="C565" s="6">
        <v>175</v>
      </c>
      <c r="D565" s="6" t="s">
        <v>21</v>
      </c>
      <c r="E565" s="6" t="s">
        <v>22</v>
      </c>
      <c r="F565" s="6" t="s">
        <v>106</v>
      </c>
      <c r="G565" s="7">
        <v>7.5</v>
      </c>
      <c r="H565" s="7">
        <v>6.9</v>
      </c>
      <c r="I565" s="7">
        <v>7.8</v>
      </c>
      <c r="J565" s="7">
        <v>8.1</v>
      </c>
      <c r="K565" s="7">
        <v>8.4</v>
      </c>
      <c r="L565" s="7">
        <v>6.9</v>
      </c>
      <c r="M565" s="6">
        <v>10000</v>
      </c>
      <c r="N565" s="8">
        <f>IF('NORMAL OPTION CALLS'!E565="BUY",('NORMAL OPTION CALLS'!L565-'NORMAL OPTION CALLS'!G565)*('NORMAL OPTION CALLS'!M565),('NORMAL OPTION CALLS'!G565-'NORMAL OPTION CALLS'!L565)*('NORMAL OPTION CALLS'!M565))</f>
        <v>-5999.9999999999964</v>
      </c>
      <c r="O565" s="9">
        <f>'NORMAL OPTION CALLS'!N565/('NORMAL OPTION CALLS'!M565)/'NORMAL OPTION CALLS'!G565%</f>
        <v>-7.9999999999999956</v>
      </c>
    </row>
    <row r="566" spans="1:15" ht="15.75">
      <c r="A566" s="10">
        <v>45</v>
      </c>
      <c r="B566" s="5">
        <v>42867</v>
      </c>
      <c r="C566" s="6">
        <v>205</v>
      </c>
      <c r="D566" s="6" t="s">
        <v>21</v>
      </c>
      <c r="E566" s="6" t="s">
        <v>22</v>
      </c>
      <c r="F566" s="6" t="s">
        <v>69</v>
      </c>
      <c r="G566" s="7">
        <v>10</v>
      </c>
      <c r="H566" s="7">
        <v>11</v>
      </c>
      <c r="I566" s="7">
        <v>8</v>
      </c>
      <c r="J566" s="7">
        <v>11</v>
      </c>
      <c r="K566" s="7">
        <v>12</v>
      </c>
      <c r="L566" s="7">
        <v>11</v>
      </c>
      <c r="M566" s="6">
        <v>5000</v>
      </c>
      <c r="N566" s="8">
        <f>IF('NORMAL OPTION CALLS'!E566="BUY",('NORMAL OPTION CALLS'!L566-'NORMAL OPTION CALLS'!G566)*('NORMAL OPTION CALLS'!M566),('NORMAL OPTION CALLS'!G566-'NORMAL OPTION CALLS'!L566)*('NORMAL OPTION CALLS'!M566))</f>
        <v>5000</v>
      </c>
      <c r="O566" s="9">
        <f>'NORMAL OPTION CALLS'!N566/('NORMAL OPTION CALLS'!M566)/'NORMAL OPTION CALLS'!G566%</f>
        <v>10</v>
      </c>
    </row>
    <row r="567" spans="1:15" ht="15.75">
      <c r="A567" s="10">
        <v>46</v>
      </c>
      <c r="B567" s="5">
        <v>42867</v>
      </c>
      <c r="C567" s="6">
        <v>400</v>
      </c>
      <c r="D567" s="6" t="s">
        <v>47</v>
      </c>
      <c r="E567" s="6" t="s">
        <v>22</v>
      </c>
      <c r="F567" s="6" t="s">
        <v>101</v>
      </c>
      <c r="G567" s="7">
        <v>6.5</v>
      </c>
      <c r="H567" s="7">
        <v>4.5</v>
      </c>
      <c r="I567" s="7">
        <v>7.5</v>
      </c>
      <c r="J567" s="7">
        <v>8.5</v>
      </c>
      <c r="K567" s="7">
        <v>9.5</v>
      </c>
      <c r="L567" s="7">
        <v>4.5</v>
      </c>
      <c r="M567" s="6">
        <v>2000</v>
      </c>
      <c r="N567" s="8">
        <f>IF('NORMAL OPTION CALLS'!E567="BUY",('NORMAL OPTION CALLS'!L567-'NORMAL OPTION CALLS'!G567)*('NORMAL OPTION CALLS'!M567),('NORMAL OPTION CALLS'!G567-'NORMAL OPTION CALLS'!L567)*('NORMAL OPTION CALLS'!M567))</f>
        <v>-4000</v>
      </c>
      <c r="O567" s="9">
        <f>'NORMAL OPTION CALLS'!N567/('NORMAL OPTION CALLS'!M567)/'NORMAL OPTION CALLS'!G567%</f>
        <v>-30.769230769230766</v>
      </c>
    </row>
    <row r="568" spans="1:15" ht="15.75">
      <c r="A568" s="10">
        <v>47</v>
      </c>
      <c r="B568" s="5">
        <v>42867</v>
      </c>
      <c r="C568" s="6">
        <v>1200</v>
      </c>
      <c r="D568" s="6" t="s">
        <v>21</v>
      </c>
      <c r="E568" s="6" t="s">
        <v>22</v>
      </c>
      <c r="F568" s="6" t="s">
        <v>107</v>
      </c>
      <c r="G568" s="7">
        <v>40.5</v>
      </c>
      <c r="H568" s="7">
        <v>34</v>
      </c>
      <c r="I568" s="7">
        <v>44</v>
      </c>
      <c r="J568" s="7">
        <v>47</v>
      </c>
      <c r="K568" s="7">
        <v>50</v>
      </c>
      <c r="L568" s="7">
        <v>44</v>
      </c>
      <c r="M568" s="6">
        <v>550</v>
      </c>
      <c r="N568" s="8">
        <f>IF('NORMAL OPTION CALLS'!E568="BUY",('NORMAL OPTION CALLS'!L568-'NORMAL OPTION CALLS'!G568)*('NORMAL OPTION CALLS'!M568),('NORMAL OPTION CALLS'!G568-'NORMAL OPTION CALLS'!L568)*('NORMAL OPTION CALLS'!M568))</f>
        <v>1925</v>
      </c>
      <c r="O568" s="9">
        <f>'NORMAL OPTION CALLS'!N568/('NORMAL OPTION CALLS'!M568)/'NORMAL OPTION CALLS'!G568%</f>
        <v>8.6419753086419746</v>
      </c>
    </row>
    <row r="569" spans="1:15" ht="15.75">
      <c r="A569" s="10">
        <v>48</v>
      </c>
      <c r="B569" s="5">
        <v>42867</v>
      </c>
      <c r="C569" s="6">
        <v>95</v>
      </c>
      <c r="D569" s="6" t="s">
        <v>21</v>
      </c>
      <c r="E569" s="6" t="s">
        <v>22</v>
      </c>
      <c r="F569" s="6" t="s">
        <v>100</v>
      </c>
      <c r="G569" s="7">
        <v>3.3</v>
      </c>
      <c r="H569" s="7">
        <v>2.6</v>
      </c>
      <c r="I569" s="7">
        <v>3.7</v>
      </c>
      <c r="J569" s="7">
        <v>4</v>
      </c>
      <c r="K569" s="7">
        <v>4.4000000000000004</v>
      </c>
      <c r="L569" s="7">
        <v>4.4000000000000004</v>
      </c>
      <c r="M569" s="6">
        <v>7000</v>
      </c>
      <c r="N569" s="8">
        <f>IF('NORMAL OPTION CALLS'!E569="BUY",('NORMAL OPTION CALLS'!L569-'NORMAL OPTION CALLS'!G569)*('NORMAL OPTION CALLS'!M569),('NORMAL OPTION CALLS'!G569-'NORMAL OPTION CALLS'!L569)*('NORMAL OPTION CALLS'!M569))</f>
        <v>7700.0000000000036</v>
      </c>
      <c r="O569" s="9">
        <f>'NORMAL OPTION CALLS'!N569/('NORMAL OPTION CALLS'!M569)/'NORMAL OPTION CALLS'!G569%</f>
        <v>33.33333333333335</v>
      </c>
    </row>
    <row r="570" spans="1:15" ht="15.75">
      <c r="A570" s="10">
        <v>49</v>
      </c>
      <c r="B570" s="5">
        <v>42866</v>
      </c>
      <c r="C570" s="6">
        <v>450</v>
      </c>
      <c r="D570" s="6" t="s">
        <v>21</v>
      </c>
      <c r="E570" s="6" t="s">
        <v>22</v>
      </c>
      <c r="F570" s="6" t="s">
        <v>99</v>
      </c>
      <c r="G570" s="7">
        <v>10</v>
      </c>
      <c r="H570" s="7">
        <v>8</v>
      </c>
      <c r="I570" s="7">
        <v>11</v>
      </c>
      <c r="J570" s="7">
        <v>12</v>
      </c>
      <c r="K570" s="7">
        <v>13</v>
      </c>
      <c r="L570" s="7">
        <v>11</v>
      </c>
      <c r="M570" s="6">
        <v>2000</v>
      </c>
      <c r="N570" s="8">
        <f>IF('NORMAL OPTION CALLS'!E570="BUY",('NORMAL OPTION CALLS'!L570-'NORMAL OPTION CALLS'!G570)*('NORMAL OPTION CALLS'!M570),('NORMAL OPTION CALLS'!G570-'NORMAL OPTION CALLS'!L570)*('NORMAL OPTION CALLS'!M570))</f>
        <v>2000</v>
      </c>
      <c r="O570" s="9">
        <f>'NORMAL OPTION CALLS'!N570/('NORMAL OPTION CALLS'!M570)/'NORMAL OPTION CALLS'!G570%</f>
        <v>10</v>
      </c>
    </row>
    <row r="571" spans="1:15" ht="15.75">
      <c r="A571" s="10">
        <v>50</v>
      </c>
      <c r="B571" s="5">
        <v>42866</v>
      </c>
      <c r="C571" s="6">
        <v>880</v>
      </c>
      <c r="D571" s="6" t="s">
        <v>21</v>
      </c>
      <c r="E571" s="6" t="s">
        <v>22</v>
      </c>
      <c r="F571" s="6" t="s">
        <v>108</v>
      </c>
      <c r="G571" s="7">
        <v>22</v>
      </c>
      <c r="H571" s="7">
        <v>16</v>
      </c>
      <c r="I571" s="7">
        <v>25</v>
      </c>
      <c r="J571" s="7">
        <v>28</v>
      </c>
      <c r="K571" s="7">
        <v>31</v>
      </c>
      <c r="L571" s="7">
        <v>31</v>
      </c>
      <c r="M571" s="6">
        <v>1000</v>
      </c>
      <c r="N571" s="8">
        <f>IF('NORMAL OPTION CALLS'!E571="BUY",('NORMAL OPTION CALLS'!L571-'NORMAL OPTION CALLS'!G571)*('NORMAL OPTION CALLS'!M571),('NORMAL OPTION CALLS'!G571-'NORMAL OPTION CALLS'!L571)*('NORMAL OPTION CALLS'!M571))</f>
        <v>9000</v>
      </c>
      <c r="O571" s="9">
        <f>'NORMAL OPTION CALLS'!N571/('NORMAL OPTION CALLS'!M571)/'NORMAL OPTION CALLS'!G571%</f>
        <v>40.909090909090907</v>
      </c>
    </row>
    <row r="572" spans="1:15" ht="15.75">
      <c r="A572" s="10">
        <v>51</v>
      </c>
      <c r="B572" s="5">
        <v>42866</v>
      </c>
      <c r="C572" s="6">
        <v>530</v>
      </c>
      <c r="D572" s="6" t="s">
        <v>21</v>
      </c>
      <c r="E572" s="6" t="s">
        <v>22</v>
      </c>
      <c r="F572" s="6" t="s">
        <v>58</v>
      </c>
      <c r="G572" s="7">
        <v>15</v>
      </c>
      <c r="H572" s="7">
        <v>11</v>
      </c>
      <c r="I572" s="7">
        <v>17</v>
      </c>
      <c r="J572" s="7">
        <v>19</v>
      </c>
      <c r="K572" s="7">
        <v>21</v>
      </c>
      <c r="L572" s="7">
        <v>11</v>
      </c>
      <c r="M572" s="6">
        <v>1200</v>
      </c>
      <c r="N572" s="8">
        <f>IF('NORMAL OPTION CALLS'!E572="BUY",('NORMAL OPTION CALLS'!L572-'NORMAL OPTION CALLS'!G572)*('NORMAL OPTION CALLS'!M572),('NORMAL OPTION CALLS'!G572-'NORMAL OPTION CALLS'!L572)*('NORMAL OPTION CALLS'!M572))</f>
        <v>-4800</v>
      </c>
      <c r="O572" s="9">
        <f>'NORMAL OPTION CALLS'!N572/('NORMAL OPTION CALLS'!M572)/'NORMAL OPTION CALLS'!G572%</f>
        <v>-26.666666666666668</v>
      </c>
    </row>
    <row r="573" spans="1:15" ht="15.75">
      <c r="A573" s="10">
        <v>52</v>
      </c>
      <c r="B573" s="5">
        <v>42865</v>
      </c>
      <c r="C573" s="6">
        <v>200</v>
      </c>
      <c r="D573" s="6" t="s">
        <v>21</v>
      </c>
      <c r="E573" s="6" t="s">
        <v>22</v>
      </c>
      <c r="F573" s="6" t="s">
        <v>43</v>
      </c>
      <c r="G573" s="7">
        <v>6</v>
      </c>
      <c r="H573" s="7">
        <v>4</v>
      </c>
      <c r="I573" s="7">
        <v>7</v>
      </c>
      <c r="J573" s="7">
        <v>8</v>
      </c>
      <c r="K573" s="7">
        <v>9</v>
      </c>
      <c r="L573" s="7">
        <v>7</v>
      </c>
      <c r="M573" s="6">
        <v>3000</v>
      </c>
      <c r="N573" s="8">
        <f>IF('NORMAL OPTION CALLS'!E573="BUY",('NORMAL OPTION CALLS'!L573-'NORMAL OPTION CALLS'!G573)*('NORMAL OPTION CALLS'!M573),('NORMAL OPTION CALLS'!G573-'NORMAL OPTION CALLS'!L573)*('NORMAL OPTION CALLS'!M573))</f>
        <v>3000</v>
      </c>
      <c r="O573" s="9">
        <f>'NORMAL OPTION CALLS'!N573/('NORMAL OPTION CALLS'!M573)/'NORMAL OPTION CALLS'!G573%</f>
        <v>16.666666666666668</v>
      </c>
    </row>
    <row r="574" spans="1:15" ht="15.75">
      <c r="A574" s="10">
        <v>53</v>
      </c>
      <c r="B574" s="5">
        <v>42865</v>
      </c>
      <c r="C574" s="6">
        <v>620</v>
      </c>
      <c r="D574" s="6" t="s">
        <v>21</v>
      </c>
      <c r="E574" s="6" t="s">
        <v>22</v>
      </c>
      <c r="F574" s="6" t="s">
        <v>109</v>
      </c>
      <c r="G574" s="7">
        <v>16</v>
      </c>
      <c r="H574" s="7">
        <v>12</v>
      </c>
      <c r="I574" s="7">
        <v>18</v>
      </c>
      <c r="J574" s="7">
        <v>20</v>
      </c>
      <c r="K574" s="7">
        <v>22</v>
      </c>
      <c r="L574" s="7">
        <v>22</v>
      </c>
      <c r="M574" s="6">
        <v>1100</v>
      </c>
      <c r="N574" s="8">
        <f>IF('NORMAL OPTION CALLS'!E574="BUY",('NORMAL OPTION CALLS'!L574-'NORMAL OPTION CALLS'!G574)*('NORMAL OPTION CALLS'!M574),('NORMAL OPTION CALLS'!G574-'NORMAL OPTION CALLS'!L574)*('NORMAL OPTION CALLS'!M574))</f>
        <v>6600</v>
      </c>
      <c r="O574" s="9">
        <f>'NORMAL OPTION CALLS'!N574/('NORMAL OPTION CALLS'!M574)/'NORMAL OPTION CALLS'!G574%</f>
        <v>37.5</v>
      </c>
    </row>
    <row r="575" spans="1:15" ht="15.75">
      <c r="A575" s="10">
        <v>54</v>
      </c>
      <c r="B575" s="5">
        <v>42865</v>
      </c>
      <c r="C575" s="6">
        <v>65</v>
      </c>
      <c r="D575" s="6" t="s">
        <v>21</v>
      </c>
      <c r="E575" s="6" t="s">
        <v>22</v>
      </c>
      <c r="F575" s="6" t="s">
        <v>110</v>
      </c>
      <c r="G575" s="7">
        <v>2.5</v>
      </c>
      <c r="H575" s="7">
        <v>1.9</v>
      </c>
      <c r="I575" s="7">
        <v>2.8</v>
      </c>
      <c r="J575" s="7">
        <v>3.2</v>
      </c>
      <c r="K575" s="7">
        <v>3.5</v>
      </c>
      <c r="L575" s="7">
        <v>1.9</v>
      </c>
      <c r="M575" s="6">
        <v>8000</v>
      </c>
      <c r="N575" s="8">
        <f>IF('NORMAL OPTION CALLS'!E575="BUY",('NORMAL OPTION CALLS'!L575-'NORMAL OPTION CALLS'!G575)*('NORMAL OPTION CALLS'!M575),('NORMAL OPTION CALLS'!G575-'NORMAL OPTION CALLS'!L575)*('NORMAL OPTION CALLS'!M575))</f>
        <v>-4800.0000000000009</v>
      </c>
      <c r="O575" s="9">
        <f>'NORMAL OPTION CALLS'!N575/('NORMAL OPTION CALLS'!M575)/'NORMAL OPTION CALLS'!G575%</f>
        <v>-24.000000000000004</v>
      </c>
    </row>
    <row r="576" spans="1:15" ht="15.75">
      <c r="A576" s="10">
        <v>55</v>
      </c>
      <c r="B576" s="5">
        <v>42864</v>
      </c>
      <c r="C576" s="6">
        <v>95</v>
      </c>
      <c r="D576" s="6" t="s">
        <v>21</v>
      </c>
      <c r="E576" s="6" t="s">
        <v>22</v>
      </c>
      <c r="F576" s="6" t="s">
        <v>71</v>
      </c>
      <c r="G576" s="7">
        <v>8.5</v>
      </c>
      <c r="H576" s="7">
        <v>7.8</v>
      </c>
      <c r="I576" s="7">
        <v>8.9</v>
      </c>
      <c r="J576" s="7">
        <v>9.3000000000000007</v>
      </c>
      <c r="K576" s="7">
        <v>9.6999999999999993</v>
      </c>
      <c r="L576" s="7">
        <v>8.9</v>
      </c>
      <c r="M576" s="6">
        <v>8000</v>
      </c>
      <c r="N576" s="8">
        <f>IF('NORMAL OPTION CALLS'!E576="BUY",('NORMAL OPTION CALLS'!L576-'NORMAL OPTION CALLS'!G576)*('NORMAL OPTION CALLS'!M576),('NORMAL OPTION CALLS'!G576-'NORMAL OPTION CALLS'!L576)*('NORMAL OPTION CALLS'!M576))</f>
        <v>3200.0000000000027</v>
      </c>
      <c r="O576" s="9">
        <f>'NORMAL OPTION CALLS'!N576/('NORMAL OPTION CALLS'!M576)/'NORMAL OPTION CALLS'!G576%</f>
        <v>4.7058823529411802</v>
      </c>
    </row>
    <row r="577" spans="1:15" ht="15.75">
      <c r="A577" s="10">
        <v>56</v>
      </c>
      <c r="B577" s="5">
        <v>42864</v>
      </c>
      <c r="C577" s="6">
        <v>170</v>
      </c>
      <c r="D577" s="6" t="s">
        <v>21</v>
      </c>
      <c r="E577" s="6" t="s">
        <v>22</v>
      </c>
      <c r="F577" s="6" t="s">
        <v>59</v>
      </c>
      <c r="G577" s="7">
        <v>4.3</v>
      </c>
      <c r="H577" s="7">
        <v>3.5</v>
      </c>
      <c r="I577" s="7">
        <v>4.8</v>
      </c>
      <c r="J577" s="7">
        <v>5.2</v>
      </c>
      <c r="K577" s="7">
        <v>5.6</v>
      </c>
      <c r="L577" s="7">
        <v>3.5</v>
      </c>
      <c r="M577" s="6">
        <v>6000</v>
      </c>
      <c r="N577" s="8">
        <f>IF('NORMAL OPTION CALLS'!E577="BUY",('NORMAL OPTION CALLS'!L577-'NORMAL OPTION CALLS'!G577)*('NORMAL OPTION CALLS'!M577),('NORMAL OPTION CALLS'!G577-'NORMAL OPTION CALLS'!L577)*('NORMAL OPTION CALLS'!M577))</f>
        <v>-4799.9999999999991</v>
      </c>
      <c r="O577" s="9">
        <f>'NORMAL OPTION CALLS'!N577/('NORMAL OPTION CALLS'!M577)/'NORMAL OPTION CALLS'!G577%</f>
        <v>-18.604651162790695</v>
      </c>
    </row>
    <row r="578" spans="1:15" ht="15.75">
      <c r="A578" s="10">
        <v>57</v>
      </c>
      <c r="B578" s="5">
        <v>42863</v>
      </c>
      <c r="C578" s="6">
        <v>310</v>
      </c>
      <c r="D578" s="6" t="s">
        <v>21</v>
      </c>
      <c r="E578" s="6" t="s">
        <v>22</v>
      </c>
      <c r="F578" s="6" t="s">
        <v>91</v>
      </c>
      <c r="G578" s="7">
        <v>7.7</v>
      </c>
      <c r="H578" s="7">
        <v>5.8</v>
      </c>
      <c r="I578" s="7">
        <v>8.5</v>
      </c>
      <c r="J578" s="7">
        <v>9.5</v>
      </c>
      <c r="K578" s="7">
        <v>10.5</v>
      </c>
      <c r="L578" s="7">
        <v>5.8</v>
      </c>
      <c r="M578" s="6">
        <v>2500</v>
      </c>
      <c r="N578" s="8">
        <f>IF('NORMAL OPTION CALLS'!E578="BUY",('NORMAL OPTION CALLS'!L578-'NORMAL OPTION CALLS'!G578)*('NORMAL OPTION CALLS'!M578),('NORMAL OPTION CALLS'!G578-'NORMAL OPTION CALLS'!L578)*('NORMAL OPTION CALLS'!M578))</f>
        <v>-4750.0000000000009</v>
      </c>
      <c r="O578" s="9">
        <f>'NORMAL OPTION CALLS'!N578/('NORMAL OPTION CALLS'!M578)/'NORMAL OPTION CALLS'!G578%</f>
        <v>-24.675324675324681</v>
      </c>
    </row>
    <row r="579" spans="1:15" ht="15.75">
      <c r="A579" s="10">
        <v>58</v>
      </c>
      <c r="B579" s="5">
        <v>42863</v>
      </c>
      <c r="C579" s="6">
        <v>1140</v>
      </c>
      <c r="D579" s="6" t="s">
        <v>21</v>
      </c>
      <c r="E579" s="6" t="s">
        <v>22</v>
      </c>
      <c r="F579" s="6" t="s">
        <v>111</v>
      </c>
      <c r="G579" s="7">
        <v>27</v>
      </c>
      <c r="H579" s="7">
        <v>25</v>
      </c>
      <c r="I579" s="7">
        <v>28</v>
      </c>
      <c r="J579" s="7">
        <v>29</v>
      </c>
      <c r="K579" s="7">
        <v>30</v>
      </c>
      <c r="L579" s="7">
        <v>29</v>
      </c>
      <c r="M579" s="6">
        <v>800</v>
      </c>
      <c r="N579" s="8">
        <f>IF('NORMAL OPTION CALLS'!E579="BUY",('NORMAL OPTION CALLS'!L579-'NORMAL OPTION CALLS'!G579)*('NORMAL OPTION CALLS'!M579),('NORMAL OPTION CALLS'!G579-'NORMAL OPTION CALLS'!L579)*('NORMAL OPTION CALLS'!M579))</f>
        <v>1600</v>
      </c>
      <c r="O579" s="9">
        <f>'NORMAL OPTION CALLS'!N579/('NORMAL OPTION CALLS'!M579)/'NORMAL OPTION CALLS'!G579%</f>
        <v>7.4074074074074066</v>
      </c>
    </row>
    <row r="580" spans="1:15" ht="15.75">
      <c r="A580" s="10">
        <v>59</v>
      </c>
      <c r="B580" s="5">
        <v>42860</v>
      </c>
      <c r="C580" s="6">
        <v>400</v>
      </c>
      <c r="D580" s="6" t="s">
        <v>21</v>
      </c>
      <c r="E580" s="6" t="s">
        <v>22</v>
      </c>
      <c r="F580" s="6" t="s">
        <v>112</v>
      </c>
      <c r="G580" s="7">
        <v>15</v>
      </c>
      <c r="H580" s="7">
        <v>13</v>
      </c>
      <c r="I580" s="7">
        <v>16</v>
      </c>
      <c r="J580" s="7">
        <v>17</v>
      </c>
      <c r="K580" s="7">
        <v>18</v>
      </c>
      <c r="L580" s="7">
        <v>18</v>
      </c>
      <c r="M580" s="6">
        <v>3084</v>
      </c>
      <c r="N580" s="8">
        <f>IF('NORMAL OPTION CALLS'!E580="BUY",('NORMAL OPTION CALLS'!L580-'NORMAL OPTION CALLS'!G580)*('NORMAL OPTION CALLS'!M580),('NORMAL OPTION CALLS'!G580-'NORMAL OPTION CALLS'!L580)*('NORMAL OPTION CALLS'!M580))</f>
        <v>9252</v>
      </c>
      <c r="O580" s="9">
        <f>'NORMAL OPTION CALLS'!N580/('NORMAL OPTION CALLS'!M580)/'NORMAL OPTION CALLS'!G580%</f>
        <v>20</v>
      </c>
    </row>
    <row r="581" spans="1:15" ht="15.75">
      <c r="A581" s="10">
        <v>60</v>
      </c>
      <c r="B581" s="5">
        <v>42860</v>
      </c>
      <c r="C581" s="6">
        <v>185</v>
      </c>
      <c r="D581" s="6" t="s">
        <v>21</v>
      </c>
      <c r="E581" s="6" t="s">
        <v>22</v>
      </c>
      <c r="F581" s="6" t="s">
        <v>113</v>
      </c>
      <c r="G581" s="7">
        <v>7.3</v>
      </c>
      <c r="H581" s="7">
        <v>6.5</v>
      </c>
      <c r="I581" s="7">
        <v>7.7</v>
      </c>
      <c r="J581" s="7">
        <v>8.1</v>
      </c>
      <c r="K581" s="7">
        <v>8.5</v>
      </c>
      <c r="L581" s="7">
        <v>8.5</v>
      </c>
      <c r="M581" s="6">
        <v>6000</v>
      </c>
      <c r="N581" s="8">
        <f>IF('NORMAL OPTION CALLS'!E581="BUY",('NORMAL OPTION CALLS'!L581-'NORMAL OPTION CALLS'!G581)*('NORMAL OPTION CALLS'!M581),('NORMAL OPTION CALLS'!G581-'NORMAL OPTION CALLS'!L581)*('NORMAL OPTION CALLS'!M581))</f>
        <v>7200.0000000000009</v>
      </c>
      <c r="O581" s="9">
        <f>'NORMAL OPTION CALLS'!N581/('NORMAL OPTION CALLS'!M581)/'NORMAL OPTION CALLS'!G581%</f>
        <v>16.438356164383563</v>
      </c>
    </row>
    <row r="582" spans="1:15" ht="15.75">
      <c r="A582" s="10">
        <v>61</v>
      </c>
      <c r="B582" s="5">
        <v>42860</v>
      </c>
      <c r="C582" s="6">
        <v>215</v>
      </c>
      <c r="D582" s="6" t="s">
        <v>21</v>
      </c>
      <c r="E582" s="6" t="s">
        <v>22</v>
      </c>
      <c r="F582" s="6" t="s">
        <v>64</v>
      </c>
      <c r="G582" s="7">
        <v>9</v>
      </c>
      <c r="H582" s="7">
        <v>8</v>
      </c>
      <c r="I582" s="7">
        <v>9.5</v>
      </c>
      <c r="J582" s="7">
        <v>10</v>
      </c>
      <c r="K582" s="7">
        <v>10.5</v>
      </c>
      <c r="L582" s="7">
        <v>8</v>
      </c>
      <c r="M582" s="6">
        <v>6000</v>
      </c>
      <c r="N582" s="8">
        <f>IF('NORMAL OPTION CALLS'!E582="BUY",('NORMAL OPTION CALLS'!L582-'NORMAL OPTION CALLS'!G582)*('NORMAL OPTION CALLS'!M582),('NORMAL OPTION CALLS'!G582-'NORMAL OPTION CALLS'!L582)*('NORMAL OPTION CALLS'!M582))</f>
        <v>-6000</v>
      </c>
      <c r="O582" s="9">
        <f>'NORMAL OPTION CALLS'!N582/('NORMAL OPTION CALLS'!M582)/'NORMAL OPTION CALLS'!G582%</f>
        <v>-11.111111111111111</v>
      </c>
    </row>
    <row r="583" spans="1:15" ht="15.75">
      <c r="A583" s="10">
        <v>62</v>
      </c>
      <c r="B583" s="5">
        <v>42860</v>
      </c>
      <c r="C583" s="6">
        <v>115</v>
      </c>
      <c r="D583" s="6" t="s">
        <v>21</v>
      </c>
      <c r="E583" s="6" t="s">
        <v>22</v>
      </c>
      <c r="F583" s="6" t="s">
        <v>53</v>
      </c>
      <c r="G583" s="7">
        <v>5</v>
      </c>
      <c r="H583" s="7">
        <v>4.2</v>
      </c>
      <c r="I583" s="7">
        <v>5.4</v>
      </c>
      <c r="J583" s="7">
        <v>5.8</v>
      </c>
      <c r="K583" s="7">
        <v>6.2</v>
      </c>
      <c r="L583" s="7">
        <v>6.2</v>
      </c>
      <c r="M583" s="6">
        <v>11000</v>
      </c>
      <c r="N583" s="8">
        <f>IF('NORMAL OPTION CALLS'!E583="BUY",('NORMAL OPTION CALLS'!L583-'NORMAL OPTION CALLS'!G583)*('NORMAL OPTION CALLS'!M583),('NORMAL OPTION CALLS'!G583-'NORMAL OPTION CALLS'!L583)*('NORMAL OPTION CALLS'!M583))</f>
        <v>13200.000000000002</v>
      </c>
      <c r="O583" s="9">
        <f>'NORMAL OPTION CALLS'!N583/('NORMAL OPTION CALLS'!M583)/'NORMAL OPTION CALLS'!G583%</f>
        <v>24.000000000000004</v>
      </c>
    </row>
    <row r="584" spans="1:15" ht="15.75">
      <c r="A584" s="10">
        <v>63</v>
      </c>
      <c r="B584" s="5">
        <v>42859</v>
      </c>
      <c r="C584" s="6">
        <v>290</v>
      </c>
      <c r="D584" s="6" t="s">
        <v>21</v>
      </c>
      <c r="E584" s="6" t="s">
        <v>22</v>
      </c>
      <c r="F584" s="6" t="s">
        <v>91</v>
      </c>
      <c r="G584" s="7">
        <v>10</v>
      </c>
      <c r="H584" s="7">
        <v>8</v>
      </c>
      <c r="I584" s="7">
        <v>11</v>
      </c>
      <c r="J584" s="7">
        <v>12</v>
      </c>
      <c r="K584" s="7">
        <v>13</v>
      </c>
      <c r="L584" s="7">
        <v>13</v>
      </c>
      <c r="M584" s="6">
        <v>2500</v>
      </c>
      <c r="N584" s="8">
        <f>IF('NORMAL OPTION CALLS'!E584="BUY",('NORMAL OPTION CALLS'!L584-'NORMAL OPTION CALLS'!G584)*('NORMAL OPTION CALLS'!M584),('NORMAL OPTION CALLS'!G584-'NORMAL OPTION CALLS'!L584)*('NORMAL OPTION CALLS'!M584))</f>
        <v>7500</v>
      </c>
      <c r="O584" s="9">
        <f>'NORMAL OPTION CALLS'!N584/('NORMAL OPTION CALLS'!M584)/'NORMAL OPTION CALLS'!G584%</f>
        <v>30</v>
      </c>
    </row>
    <row r="585" spans="1:15" ht="15.75">
      <c r="A585" s="10">
        <v>64</v>
      </c>
      <c r="B585" s="5">
        <v>42859</v>
      </c>
      <c r="C585" s="6">
        <v>295</v>
      </c>
      <c r="D585" s="6" t="s">
        <v>21</v>
      </c>
      <c r="E585" s="6" t="s">
        <v>22</v>
      </c>
      <c r="F585" s="6" t="s">
        <v>49</v>
      </c>
      <c r="G585" s="7">
        <v>10</v>
      </c>
      <c r="H585" s="7">
        <v>8</v>
      </c>
      <c r="I585" s="7">
        <v>11</v>
      </c>
      <c r="J585" s="7">
        <v>12</v>
      </c>
      <c r="K585" s="7">
        <v>13</v>
      </c>
      <c r="L585" s="7">
        <v>13</v>
      </c>
      <c r="M585" s="6">
        <v>3000</v>
      </c>
      <c r="N585" s="8">
        <f>IF('NORMAL OPTION CALLS'!E585="BUY",('NORMAL OPTION CALLS'!L585-'NORMAL OPTION CALLS'!G585)*('NORMAL OPTION CALLS'!M585),('NORMAL OPTION CALLS'!G585-'NORMAL OPTION CALLS'!L585)*('NORMAL OPTION CALLS'!M585))</f>
        <v>9000</v>
      </c>
      <c r="O585" s="9">
        <f>'NORMAL OPTION CALLS'!N585/('NORMAL OPTION CALLS'!M585)/'NORMAL OPTION CALLS'!G585%</f>
        <v>30</v>
      </c>
    </row>
    <row r="586" spans="1:15" ht="15.75">
      <c r="A586" s="10">
        <v>65</v>
      </c>
      <c r="B586" s="5">
        <v>42859</v>
      </c>
      <c r="C586" s="6">
        <v>440</v>
      </c>
      <c r="D586" s="6" t="s">
        <v>21</v>
      </c>
      <c r="E586" s="6" t="s">
        <v>22</v>
      </c>
      <c r="F586" s="6" t="s">
        <v>114</v>
      </c>
      <c r="G586" s="7">
        <v>13.2</v>
      </c>
      <c r="H586" s="7">
        <v>11.2</v>
      </c>
      <c r="I586" s="7">
        <v>14</v>
      </c>
      <c r="J586" s="7">
        <v>15</v>
      </c>
      <c r="K586" s="7">
        <v>16</v>
      </c>
      <c r="L586" s="7">
        <v>14</v>
      </c>
      <c r="M586" s="6">
        <v>1500</v>
      </c>
      <c r="N586" s="8">
        <f>IF('NORMAL OPTION CALLS'!E586="BUY",('NORMAL OPTION CALLS'!L586-'NORMAL OPTION CALLS'!G586)*('NORMAL OPTION CALLS'!M586),('NORMAL OPTION CALLS'!G586-'NORMAL OPTION CALLS'!L586)*('NORMAL OPTION CALLS'!M586))</f>
        <v>1200.0000000000011</v>
      </c>
      <c r="O586" s="9">
        <f>'NORMAL OPTION CALLS'!N586/('NORMAL OPTION CALLS'!M586)/'NORMAL OPTION CALLS'!G586%</f>
        <v>6.0606060606060659</v>
      </c>
    </row>
    <row r="587" spans="1:15" ht="15.75">
      <c r="A587" s="10">
        <v>66</v>
      </c>
      <c r="B587" s="5">
        <v>42857</v>
      </c>
      <c r="C587" s="6">
        <v>190</v>
      </c>
      <c r="D587" s="6" t="s">
        <v>21</v>
      </c>
      <c r="E587" s="6" t="s">
        <v>22</v>
      </c>
      <c r="F587" s="6" t="s">
        <v>103</v>
      </c>
      <c r="G587" s="7">
        <v>9</v>
      </c>
      <c r="H587" s="7">
        <v>8</v>
      </c>
      <c r="I587" s="7">
        <v>9.5</v>
      </c>
      <c r="J587" s="7">
        <v>10</v>
      </c>
      <c r="K587" s="7">
        <v>10.5</v>
      </c>
      <c r="L587" s="7">
        <v>8</v>
      </c>
      <c r="M587" s="6">
        <v>3500</v>
      </c>
      <c r="N587" s="8">
        <f>IF('NORMAL OPTION CALLS'!E587="BUY",('NORMAL OPTION CALLS'!L587-'NORMAL OPTION CALLS'!G587)*('NORMAL OPTION CALLS'!M587),('NORMAL OPTION CALLS'!G587-'NORMAL OPTION CALLS'!L587)*('NORMAL OPTION CALLS'!M587))</f>
        <v>-3500</v>
      </c>
      <c r="O587" s="9">
        <f>'NORMAL OPTION CALLS'!N587/('NORMAL OPTION CALLS'!M587)/'NORMAL OPTION CALLS'!G587%</f>
        <v>-11.111111111111111</v>
      </c>
    </row>
    <row r="588" spans="1:15" ht="15.75">
      <c r="A588" s="10">
        <v>67</v>
      </c>
      <c r="B588" s="5">
        <v>42857</v>
      </c>
      <c r="C588" s="6">
        <v>160</v>
      </c>
      <c r="D588" s="6" t="s">
        <v>21</v>
      </c>
      <c r="E588" s="6" t="s">
        <v>22</v>
      </c>
      <c r="F588" s="6" t="s">
        <v>59</v>
      </c>
      <c r="G588" s="7">
        <v>6.3</v>
      </c>
      <c r="H588" s="7">
        <v>5.3</v>
      </c>
      <c r="I588" s="7">
        <v>6.8</v>
      </c>
      <c r="J588" s="7">
        <v>7.3</v>
      </c>
      <c r="K588" s="7">
        <v>7.8</v>
      </c>
      <c r="L588" s="7">
        <v>7.8</v>
      </c>
      <c r="M588" s="6">
        <v>6000</v>
      </c>
      <c r="N588" s="8">
        <f>IF('NORMAL OPTION CALLS'!E588="BUY",('NORMAL OPTION CALLS'!L588-'NORMAL OPTION CALLS'!G588)*('NORMAL OPTION CALLS'!M588),('NORMAL OPTION CALLS'!G588-'NORMAL OPTION CALLS'!L588)*('NORMAL OPTION CALLS'!M588))</f>
        <v>9000</v>
      </c>
      <c r="O588" s="9">
        <f>'NORMAL OPTION CALLS'!N588/('NORMAL OPTION CALLS'!M588)/'NORMAL OPTION CALLS'!G588%</f>
        <v>23.80952380952381</v>
      </c>
    </row>
    <row r="589" spans="1:15" ht="15.75">
      <c r="A589" s="10">
        <v>68</v>
      </c>
      <c r="B589" s="5">
        <v>42857</v>
      </c>
      <c r="C589" s="6">
        <v>205</v>
      </c>
      <c r="D589" s="6" t="s">
        <v>21</v>
      </c>
      <c r="E589" s="6" t="s">
        <v>22</v>
      </c>
      <c r="F589" s="6" t="s">
        <v>64</v>
      </c>
      <c r="G589" s="7">
        <v>9.5</v>
      </c>
      <c r="H589" s="7">
        <v>7.5</v>
      </c>
      <c r="I589" s="7">
        <v>10.5</v>
      </c>
      <c r="J589" s="7">
        <v>11.5</v>
      </c>
      <c r="K589" s="7">
        <v>12.5</v>
      </c>
      <c r="L589" s="7">
        <v>11.5</v>
      </c>
      <c r="M589" s="6">
        <v>6000</v>
      </c>
      <c r="N589" s="8">
        <f>IF('NORMAL OPTION CALLS'!E589="BUY",('NORMAL OPTION CALLS'!L589-'NORMAL OPTION CALLS'!G589)*('NORMAL OPTION CALLS'!M589),('NORMAL OPTION CALLS'!G589-'NORMAL OPTION CALLS'!L589)*('NORMAL OPTION CALLS'!M589))</f>
        <v>12000</v>
      </c>
      <c r="O589" s="9">
        <f>'NORMAL OPTION CALLS'!N589/('NORMAL OPTION CALLS'!M589)/'NORMAL OPTION CALLS'!G589%</f>
        <v>21.05263157894737</v>
      </c>
    </row>
    <row r="591" spans="1:15" ht="15.75">
      <c r="A591" s="46" t="s">
        <v>95</v>
      </c>
      <c r="B591" s="32"/>
      <c r="C591" s="32"/>
      <c r="D591" s="36"/>
      <c r="E591" s="40"/>
      <c r="F591" s="37"/>
      <c r="G591" s="37"/>
      <c r="H591" s="38"/>
      <c r="I591" s="37"/>
      <c r="J591" s="37"/>
      <c r="K591" s="37"/>
      <c r="L591" s="47"/>
      <c r="M591" s="17"/>
      <c r="N591" s="1"/>
      <c r="O591" s="48"/>
    </row>
    <row r="592" spans="1:15" ht="15.75">
      <c r="A592" s="46" t="s">
        <v>96</v>
      </c>
      <c r="B592" s="11"/>
      <c r="C592" s="32"/>
      <c r="D592" s="36"/>
      <c r="E592" s="40"/>
      <c r="F592" s="37"/>
      <c r="G592" s="37"/>
      <c r="H592" s="38"/>
      <c r="I592" s="37"/>
      <c r="J592" s="37"/>
      <c r="K592" s="37"/>
      <c r="L592" s="47"/>
      <c r="M592" s="17"/>
      <c r="N592" s="1"/>
      <c r="O592" s="1"/>
    </row>
    <row r="593" spans="1:15" ht="15.75">
      <c r="A593" s="46" t="s">
        <v>96</v>
      </c>
      <c r="B593" s="11"/>
      <c r="C593" s="11"/>
      <c r="D593" s="18"/>
      <c r="E593" s="49"/>
      <c r="F593" s="12"/>
      <c r="G593" s="12"/>
      <c r="H593" s="34"/>
      <c r="I593" s="12"/>
      <c r="J593" s="12"/>
      <c r="K593" s="12"/>
      <c r="L593" s="12"/>
      <c r="M593" s="17"/>
      <c r="N593" s="17"/>
      <c r="O593" s="17"/>
    </row>
    <row r="594" spans="1:15" ht="16.5" thickBot="1">
      <c r="A594" s="18"/>
      <c r="B594" s="11"/>
      <c r="C594" s="11"/>
      <c r="D594" s="12"/>
      <c r="E594" s="12"/>
      <c r="F594" s="12"/>
      <c r="G594" s="13"/>
      <c r="H594" s="14"/>
      <c r="I594" s="15" t="s">
        <v>27</v>
      </c>
      <c r="J594" s="15"/>
      <c r="K594" s="16"/>
      <c r="L594" s="16"/>
      <c r="M594" s="17"/>
      <c r="N594" s="17"/>
      <c r="O594" s="17"/>
    </row>
    <row r="595" spans="1:15" ht="15.75">
      <c r="A595" s="18"/>
      <c r="B595" s="11"/>
      <c r="C595" s="11"/>
      <c r="D595" s="65" t="s">
        <v>28</v>
      </c>
      <c r="E595" s="65"/>
      <c r="F595" s="20">
        <v>68</v>
      </c>
      <c r="G595" s="21">
        <f>'NORMAL OPTION CALLS'!G596+'NORMAL OPTION CALLS'!G597+'NORMAL OPTION CALLS'!G598+'NORMAL OPTION CALLS'!G599+'NORMAL OPTION CALLS'!G600+'NORMAL OPTION CALLS'!G601</f>
        <v>99.999999999999986</v>
      </c>
      <c r="H595" s="12">
        <v>68</v>
      </c>
      <c r="I595" s="22">
        <f>'NORMAL OPTION CALLS'!H596/'NORMAL OPTION CALLS'!H595%</f>
        <v>82.35294117647058</v>
      </c>
      <c r="J595" s="22"/>
      <c r="K595" s="22"/>
      <c r="L595" s="23"/>
      <c r="M595" s="17"/>
      <c r="N595" s="1"/>
      <c r="O595" s="1"/>
    </row>
    <row r="596" spans="1:15" ht="15.75">
      <c r="A596" s="18"/>
      <c r="B596" s="11"/>
      <c r="C596" s="11"/>
      <c r="D596" s="66" t="s">
        <v>29</v>
      </c>
      <c r="E596" s="66"/>
      <c r="F596" s="25">
        <v>56</v>
      </c>
      <c r="G596" s="26">
        <f>('NORMAL OPTION CALLS'!F596/'NORMAL OPTION CALLS'!F595)*100</f>
        <v>82.35294117647058</v>
      </c>
      <c r="H596" s="12">
        <v>56</v>
      </c>
      <c r="I596" s="16"/>
      <c r="J596" s="16"/>
      <c r="K596" s="12"/>
      <c r="L596" s="16"/>
      <c r="M596" s="1"/>
      <c r="N596" s="12" t="s">
        <v>30</v>
      </c>
      <c r="O596" s="12"/>
    </row>
    <row r="597" spans="1:15" ht="15.75">
      <c r="A597" s="27"/>
      <c r="B597" s="11"/>
      <c r="C597" s="11"/>
      <c r="D597" s="66" t="s">
        <v>31</v>
      </c>
      <c r="E597" s="66"/>
      <c r="F597" s="25">
        <v>0</v>
      </c>
      <c r="G597" s="26">
        <f>('NORMAL OPTION CALLS'!F597/'NORMAL OPTION CALLS'!F595)*100</f>
        <v>0</v>
      </c>
      <c r="H597" s="28"/>
      <c r="I597" s="12"/>
      <c r="J597" s="12"/>
      <c r="K597" s="12"/>
      <c r="L597" s="16"/>
      <c r="M597" s="17"/>
      <c r="N597" s="18"/>
      <c r="O597" s="18"/>
    </row>
    <row r="598" spans="1:15" ht="15.75">
      <c r="A598" s="27"/>
      <c r="B598" s="11"/>
      <c r="C598" s="11"/>
      <c r="D598" s="66" t="s">
        <v>32</v>
      </c>
      <c r="E598" s="66"/>
      <c r="F598" s="25">
        <v>1</v>
      </c>
      <c r="G598" s="26">
        <f>('NORMAL OPTION CALLS'!F598/'NORMAL OPTION CALLS'!F595)*100</f>
        <v>1.4705882352941175</v>
      </c>
      <c r="H598" s="28"/>
      <c r="I598" s="12"/>
      <c r="J598" s="12"/>
      <c r="K598" s="12"/>
      <c r="L598" s="16"/>
      <c r="M598" s="17"/>
      <c r="N598" s="17"/>
      <c r="O598" s="17"/>
    </row>
    <row r="599" spans="1:15" ht="15.75">
      <c r="A599" s="27"/>
      <c r="B599" s="11"/>
      <c r="C599" s="11"/>
      <c r="D599" s="66" t="s">
        <v>33</v>
      </c>
      <c r="E599" s="66"/>
      <c r="F599" s="25">
        <v>11</v>
      </c>
      <c r="G599" s="26">
        <f>('NORMAL OPTION CALLS'!F599/'NORMAL OPTION CALLS'!F595)*100</f>
        <v>16.176470588235293</v>
      </c>
      <c r="H599" s="28"/>
      <c r="I599" s="12" t="s">
        <v>34</v>
      </c>
      <c r="J599" s="12"/>
      <c r="K599" s="16"/>
      <c r="L599" s="16"/>
      <c r="M599" s="17"/>
      <c r="N599" s="17"/>
      <c r="O599" s="17"/>
    </row>
    <row r="600" spans="1:15" ht="15.75">
      <c r="A600" s="27"/>
      <c r="B600" s="11"/>
      <c r="C600" s="11"/>
      <c r="D600" s="66" t="s">
        <v>35</v>
      </c>
      <c r="E600" s="66"/>
      <c r="F600" s="25">
        <v>0</v>
      </c>
      <c r="G600" s="26">
        <f>('NORMAL OPTION CALLS'!F600/'NORMAL OPTION CALLS'!F595)*100</f>
        <v>0</v>
      </c>
      <c r="H600" s="28"/>
      <c r="I600" s="12"/>
      <c r="J600" s="12"/>
      <c r="K600" s="16"/>
      <c r="L600" s="16"/>
      <c r="M600" s="17"/>
      <c r="N600" s="17"/>
      <c r="O600" s="17"/>
    </row>
    <row r="601" spans="1:15" ht="16.5" thickBot="1">
      <c r="A601" s="27"/>
      <c r="B601" s="11"/>
      <c r="C601" s="11"/>
      <c r="D601" s="67" t="s">
        <v>36</v>
      </c>
      <c r="E601" s="67"/>
      <c r="F601" s="30"/>
      <c r="G601" s="31">
        <f>('NORMAL OPTION CALLS'!F601/'NORMAL OPTION CALLS'!F595)*100</f>
        <v>0</v>
      </c>
      <c r="H601" s="28"/>
      <c r="I601" s="12"/>
      <c r="J601" s="12"/>
      <c r="K601" s="23"/>
      <c r="L601" s="23"/>
      <c r="M601" s="1"/>
      <c r="N601" s="17"/>
      <c r="O601" s="17"/>
    </row>
    <row r="602" spans="1:15" ht="15.75">
      <c r="A602" s="27"/>
      <c r="B602" s="11"/>
      <c r="C602" s="11"/>
      <c r="D602" s="17"/>
      <c r="E602" s="17"/>
      <c r="F602" s="17"/>
      <c r="G602" s="16"/>
      <c r="H602" s="28"/>
      <c r="I602" s="22"/>
      <c r="J602" s="22"/>
      <c r="K602" s="16"/>
      <c r="L602" s="22"/>
      <c r="M602" s="17"/>
      <c r="N602" s="17"/>
      <c r="O602" s="17"/>
    </row>
    <row r="603" spans="1:15" ht="15.75">
      <c r="A603" s="27"/>
      <c r="B603" s="32"/>
      <c r="C603" s="11"/>
      <c r="D603" s="18"/>
      <c r="E603" s="33"/>
      <c r="F603" s="12"/>
      <c r="G603" s="12"/>
      <c r="H603" s="34"/>
      <c r="I603" s="16"/>
      <c r="J603" s="16"/>
      <c r="K603" s="16"/>
      <c r="L603" s="13"/>
      <c r="M603" s="17"/>
      <c r="N603" s="1"/>
      <c r="O603" s="1"/>
    </row>
    <row r="604" spans="1:15" ht="15" customHeight="1">
      <c r="A604" s="35" t="s">
        <v>37</v>
      </c>
      <c r="B604" s="32"/>
      <c r="C604" s="32"/>
      <c r="D604" s="36"/>
      <c r="E604" s="36"/>
      <c r="F604" s="37"/>
      <c r="G604" s="37"/>
      <c r="H604" s="38"/>
      <c r="I604" s="39"/>
      <c r="J604" s="39"/>
      <c r="K604" s="39"/>
      <c r="L604" s="37"/>
      <c r="M604" s="17"/>
      <c r="N604" s="33"/>
      <c r="O604" s="33"/>
    </row>
    <row r="605" spans="1:15" ht="15.75">
      <c r="A605" s="40" t="s">
        <v>38</v>
      </c>
      <c r="B605" s="32"/>
      <c r="C605" s="32"/>
      <c r="D605" s="41"/>
      <c r="E605" s="42"/>
      <c r="F605" s="36"/>
      <c r="G605" s="39"/>
      <c r="H605" s="38"/>
      <c r="I605" s="39"/>
      <c r="J605" s="39"/>
      <c r="K605" s="39"/>
      <c r="L605" s="37"/>
      <c r="M605" s="17"/>
      <c r="N605" s="18"/>
      <c r="O605" s="18"/>
    </row>
    <row r="606" spans="1:15" ht="15.75">
      <c r="A606" s="40" t="s">
        <v>39</v>
      </c>
      <c r="B606" s="32"/>
      <c r="C606" s="32"/>
      <c r="D606" s="36"/>
      <c r="E606" s="42"/>
      <c r="F606" s="36"/>
      <c r="G606" s="39"/>
      <c r="H606" s="38"/>
      <c r="I606" s="43"/>
      <c r="J606" s="43"/>
      <c r="K606" s="43"/>
      <c r="L606" s="37"/>
      <c r="M606" s="17"/>
      <c r="N606" s="17"/>
      <c r="O606" s="17"/>
    </row>
    <row r="607" spans="1:15" ht="15.75">
      <c r="A607" s="40" t="s">
        <v>40</v>
      </c>
      <c r="B607" s="41"/>
      <c r="C607" s="32"/>
      <c r="D607" s="36"/>
      <c r="E607" s="42"/>
      <c r="F607" s="36"/>
      <c r="G607" s="39"/>
      <c r="H607" s="44"/>
      <c r="I607" s="43"/>
      <c r="J607" s="43"/>
      <c r="K607" s="43"/>
      <c r="L607" s="37"/>
      <c r="M607" s="17"/>
      <c r="N607" s="17"/>
      <c r="O607" s="17"/>
    </row>
    <row r="608" spans="1:15" ht="15.75">
      <c r="A608" s="40" t="s">
        <v>41</v>
      </c>
      <c r="B608" s="27"/>
      <c r="C608" s="41"/>
      <c r="D608" s="36"/>
      <c r="E608" s="45"/>
      <c r="F608" s="39"/>
      <c r="G608" s="39"/>
      <c r="H608" s="44"/>
      <c r="I608" s="43"/>
      <c r="J608" s="43"/>
      <c r="K608" s="43"/>
      <c r="L608" s="39"/>
      <c r="M608" s="17"/>
      <c r="N608" s="17"/>
      <c r="O608" s="17"/>
    </row>
    <row r="612" spans="1:15">
      <c r="A612" s="68" t="s">
        <v>0</v>
      </c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</row>
    <row r="613" spans="1:15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</row>
    <row r="614" spans="1:15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</row>
    <row r="615" spans="1:15" ht="15.75">
      <c r="A615" s="69" t="s">
        <v>1</v>
      </c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</row>
    <row r="616" spans="1:15" ht="15.75">
      <c r="A616" s="69" t="s">
        <v>2</v>
      </c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</row>
    <row r="617" spans="1:15" ht="15.75">
      <c r="A617" s="70" t="s">
        <v>3</v>
      </c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</row>
    <row r="618" spans="1:15" ht="15.75">
      <c r="A618" s="72" t="s">
        <v>115</v>
      </c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</row>
    <row r="619" spans="1:15" ht="15.75">
      <c r="A619" s="72" t="s">
        <v>5</v>
      </c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</row>
    <row r="620" spans="1:15" ht="13.9" customHeight="1">
      <c r="A620" s="83" t="s">
        <v>6</v>
      </c>
      <c r="B620" s="75" t="s">
        <v>7</v>
      </c>
      <c r="C620" s="75" t="s">
        <v>8</v>
      </c>
      <c r="D620" s="75" t="s">
        <v>9</v>
      </c>
      <c r="E620" s="83" t="s">
        <v>10</v>
      </c>
      <c r="F620" s="83" t="s">
        <v>11</v>
      </c>
      <c r="G620" s="75" t="s">
        <v>12</v>
      </c>
      <c r="H620" s="75" t="s">
        <v>13</v>
      </c>
      <c r="I620" s="75" t="s">
        <v>14</v>
      </c>
      <c r="J620" s="75" t="s">
        <v>15</v>
      </c>
      <c r="K620" s="75" t="s">
        <v>16</v>
      </c>
      <c r="L620" s="76" t="s">
        <v>17</v>
      </c>
      <c r="M620" s="75" t="s">
        <v>18</v>
      </c>
      <c r="N620" s="75" t="s">
        <v>19</v>
      </c>
      <c r="O620" s="75" t="s">
        <v>20</v>
      </c>
    </row>
    <row r="621" spans="1:15">
      <c r="A621" s="83"/>
      <c r="B621" s="75"/>
      <c r="C621" s="75"/>
      <c r="D621" s="75"/>
      <c r="E621" s="83"/>
      <c r="F621" s="83"/>
      <c r="G621" s="75"/>
      <c r="H621" s="75"/>
      <c r="I621" s="75"/>
      <c r="J621" s="75"/>
      <c r="K621" s="75"/>
      <c r="L621" s="76"/>
      <c r="M621" s="75"/>
      <c r="N621" s="75"/>
      <c r="O621" s="75"/>
    </row>
    <row r="622" spans="1:15" ht="15.75">
      <c r="A622" s="10">
        <v>1</v>
      </c>
      <c r="B622" s="5">
        <v>42853</v>
      </c>
      <c r="C622" s="6">
        <v>165</v>
      </c>
      <c r="D622" s="6" t="s">
        <v>21</v>
      </c>
      <c r="E622" s="6" t="s">
        <v>22</v>
      </c>
      <c r="F622" s="6" t="s">
        <v>116</v>
      </c>
      <c r="G622" s="7">
        <v>8.3000000000000007</v>
      </c>
      <c r="H622" s="7">
        <v>6.9</v>
      </c>
      <c r="I622" s="7">
        <v>9</v>
      </c>
      <c r="J622" s="7">
        <v>9.6999999999999993</v>
      </c>
      <c r="K622" s="7">
        <v>10.5</v>
      </c>
      <c r="L622" s="7">
        <v>9</v>
      </c>
      <c r="M622" s="6">
        <v>3500</v>
      </c>
      <c r="N622" s="8">
        <f>IF('NORMAL OPTION CALLS'!E622="BUY",('NORMAL OPTION CALLS'!L622-'NORMAL OPTION CALLS'!G622)*('NORMAL OPTION CALLS'!M622),('NORMAL OPTION CALLS'!G622-'NORMAL OPTION CALLS'!L622)*('NORMAL OPTION CALLS'!M622))</f>
        <v>2449.9999999999977</v>
      </c>
      <c r="O622" s="9">
        <f>'NORMAL OPTION CALLS'!N622/('NORMAL OPTION CALLS'!M622)/'NORMAL OPTION CALLS'!G622%</f>
        <v>8.4337349397590291</v>
      </c>
    </row>
    <row r="623" spans="1:15" ht="15.75">
      <c r="A623" s="10">
        <v>2</v>
      </c>
      <c r="B623" s="5">
        <v>42853</v>
      </c>
      <c r="C623" s="6">
        <v>235</v>
      </c>
      <c r="D623" s="6" t="s">
        <v>21</v>
      </c>
      <c r="E623" s="6" t="s">
        <v>22</v>
      </c>
      <c r="F623" s="6" t="s">
        <v>74</v>
      </c>
      <c r="G623" s="7">
        <v>15</v>
      </c>
      <c r="H623" s="7">
        <v>13</v>
      </c>
      <c r="I623" s="7">
        <v>16</v>
      </c>
      <c r="J623" s="7">
        <v>17</v>
      </c>
      <c r="K623" s="7">
        <v>18</v>
      </c>
      <c r="L623" s="7">
        <v>17</v>
      </c>
      <c r="M623" s="6">
        <v>3500</v>
      </c>
      <c r="N623" s="8">
        <f>IF('NORMAL OPTION CALLS'!E623="BUY",('NORMAL OPTION CALLS'!L623-'NORMAL OPTION CALLS'!G623)*('NORMAL OPTION CALLS'!M623),('NORMAL OPTION CALLS'!G623-'NORMAL OPTION CALLS'!L623)*('NORMAL OPTION CALLS'!M623))</f>
        <v>7000</v>
      </c>
      <c r="O623" s="9">
        <f>'NORMAL OPTION CALLS'!N623/('NORMAL OPTION CALLS'!M623)/'NORMAL OPTION CALLS'!G623%</f>
        <v>13.333333333333334</v>
      </c>
    </row>
    <row r="624" spans="1:15" ht="15.75">
      <c r="A624" s="10">
        <v>3</v>
      </c>
      <c r="B624" s="5">
        <v>42853</v>
      </c>
      <c r="C624" s="6">
        <v>200</v>
      </c>
      <c r="D624" s="6" t="s">
        <v>21</v>
      </c>
      <c r="E624" s="6" t="s">
        <v>22</v>
      </c>
      <c r="F624" s="6" t="s">
        <v>24</v>
      </c>
      <c r="G624" s="7">
        <v>10.5</v>
      </c>
      <c r="H624" s="7">
        <v>9.5</v>
      </c>
      <c r="I624" s="7">
        <v>11</v>
      </c>
      <c r="J624" s="7">
        <v>11.5</v>
      </c>
      <c r="K624" s="7">
        <v>12</v>
      </c>
      <c r="L624" s="7">
        <v>11</v>
      </c>
      <c r="M624" s="6">
        <v>3500</v>
      </c>
      <c r="N624" s="8">
        <f>IF('NORMAL OPTION CALLS'!E624="BUY",('NORMAL OPTION CALLS'!L624-'NORMAL OPTION CALLS'!G624)*('NORMAL OPTION CALLS'!M624),('NORMAL OPTION CALLS'!G624-'NORMAL OPTION CALLS'!L624)*('NORMAL OPTION CALLS'!M624))</f>
        <v>1750</v>
      </c>
      <c r="O624" s="9">
        <f>'NORMAL OPTION CALLS'!N624/('NORMAL OPTION CALLS'!M624)/'NORMAL OPTION CALLS'!G624%</f>
        <v>4.7619047619047619</v>
      </c>
    </row>
    <row r="625" spans="1:15" ht="15.75">
      <c r="A625" s="10">
        <v>4</v>
      </c>
      <c r="B625" s="5">
        <v>42853</v>
      </c>
      <c r="C625" s="6">
        <v>275</v>
      </c>
      <c r="D625" s="6" t="s">
        <v>21</v>
      </c>
      <c r="E625" s="6" t="s">
        <v>22</v>
      </c>
      <c r="F625" s="6" t="s">
        <v>91</v>
      </c>
      <c r="G625" s="7">
        <v>12</v>
      </c>
      <c r="H625" s="7">
        <v>10</v>
      </c>
      <c r="I625" s="7">
        <v>13</v>
      </c>
      <c r="J625" s="7">
        <v>14</v>
      </c>
      <c r="K625" s="7">
        <v>15</v>
      </c>
      <c r="L625" s="7">
        <v>11.2</v>
      </c>
      <c r="M625" s="6">
        <v>2500</v>
      </c>
      <c r="N625" s="8">
        <f>IF('NORMAL OPTION CALLS'!E625="BUY",('NORMAL OPTION CALLS'!L625-'NORMAL OPTION CALLS'!G625)*('NORMAL OPTION CALLS'!M625),('NORMAL OPTION CALLS'!G625-'NORMAL OPTION CALLS'!L625)*('NORMAL OPTION CALLS'!M625))</f>
        <v>-2000.0000000000018</v>
      </c>
      <c r="O625" s="9">
        <f>'NORMAL OPTION CALLS'!N625/('NORMAL OPTION CALLS'!M625)/'NORMAL OPTION CALLS'!G625%</f>
        <v>-6.6666666666666732</v>
      </c>
    </row>
    <row r="626" spans="1:15" ht="15.75">
      <c r="A626" s="10">
        <v>5</v>
      </c>
      <c r="B626" s="5">
        <v>42852</v>
      </c>
      <c r="C626" s="6">
        <v>1460</v>
      </c>
      <c r="D626" s="6" t="s">
        <v>21</v>
      </c>
      <c r="E626" s="6" t="s">
        <v>22</v>
      </c>
      <c r="F626" s="6" t="s">
        <v>75</v>
      </c>
      <c r="G626" s="7">
        <v>8</v>
      </c>
      <c r="H626" s="7">
        <v>5</v>
      </c>
      <c r="I626" s="7">
        <v>9.5</v>
      </c>
      <c r="J626" s="7">
        <v>11</v>
      </c>
      <c r="K626" s="7">
        <v>12.5</v>
      </c>
      <c r="L626" s="7">
        <v>12.5</v>
      </c>
      <c r="M626" s="6">
        <v>1500</v>
      </c>
      <c r="N626" s="8">
        <f>IF('NORMAL OPTION CALLS'!E626="BUY",('NORMAL OPTION CALLS'!L626-'NORMAL OPTION CALLS'!G626)*('NORMAL OPTION CALLS'!M626),('NORMAL OPTION CALLS'!G626-'NORMAL OPTION CALLS'!L626)*('NORMAL OPTION CALLS'!M626))</f>
        <v>6750</v>
      </c>
      <c r="O626" s="9">
        <f>'NORMAL OPTION CALLS'!N626/('NORMAL OPTION CALLS'!M626)/'NORMAL OPTION CALLS'!G626%</f>
        <v>56.25</v>
      </c>
    </row>
    <row r="627" spans="1:15" ht="15.75">
      <c r="A627" s="10">
        <v>6</v>
      </c>
      <c r="B627" s="5">
        <v>42852</v>
      </c>
      <c r="C627" s="6">
        <v>160</v>
      </c>
      <c r="D627" s="6" t="s">
        <v>21</v>
      </c>
      <c r="E627" s="6" t="s">
        <v>22</v>
      </c>
      <c r="F627" s="6" t="s">
        <v>117</v>
      </c>
      <c r="G627" s="7">
        <v>4.4000000000000004</v>
      </c>
      <c r="H627" s="7">
        <v>3.9</v>
      </c>
      <c r="I627" s="7">
        <v>4.7</v>
      </c>
      <c r="J627" s="7">
        <v>5</v>
      </c>
      <c r="K627" s="7">
        <v>5.3</v>
      </c>
      <c r="L627" s="7">
        <v>5.3</v>
      </c>
      <c r="M627" s="6">
        <v>13200</v>
      </c>
      <c r="N627" s="8">
        <f>IF('NORMAL OPTION CALLS'!E627="BUY",('NORMAL OPTION CALLS'!L627-'NORMAL OPTION CALLS'!G627)*('NORMAL OPTION CALLS'!M627),('NORMAL OPTION CALLS'!G627-'NORMAL OPTION CALLS'!L627)*('NORMAL OPTION CALLS'!M627))</f>
        <v>11879.999999999993</v>
      </c>
      <c r="O627" s="9">
        <f>'NORMAL OPTION CALLS'!N627/('NORMAL OPTION CALLS'!M627)/'NORMAL OPTION CALLS'!G627%</f>
        <v>20.454545454545439</v>
      </c>
    </row>
    <row r="628" spans="1:15" ht="15.75">
      <c r="A628" s="10">
        <v>7</v>
      </c>
      <c r="B628" s="5">
        <v>42852</v>
      </c>
      <c r="C628" s="6">
        <v>1460</v>
      </c>
      <c r="D628" s="6" t="s">
        <v>21</v>
      </c>
      <c r="E628" s="6" t="s">
        <v>22</v>
      </c>
      <c r="F628" s="6" t="s">
        <v>68</v>
      </c>
      <c r="G628" s="7">
        <v>12</v>
      </c>
      <c r="H628" s="7">
        <v>6</v>
      </c>
      <c r="I628" s="7">
        <v>15</v>
      </c>
      <c r="J628" s="7">
        <v>18</v>
      </c>
      <c r="K628" s="7">
        <v>21</v>
      </c>
      <c r="L628" s="7">
        <v>21</v>
      </c>
      <c r="M628" s="6">
        <v>600</v>
      </c>
      <c r="N628" s="8">
        <f>IF('NORMAL OPTION CALLS'!E628="BUY",('NORMAL OPTION CALLS'!L628-'NORMAL OPTION CALLS'!G628)*('NORMAL OPTION CALLS'!M628),('NORMAL OPTION CALLS'!G628-'NORMAL OPTION CALLS'!L628)*('NORMAL OPTION CALLS'!M628))</f>
        <v>5400</v>
      </c>
      <c r="O628" s="9">
        <f>'NORMAL OPTION CALLS'!N628/('NORMAL OPTION CALLS'!M628)/'NORMAL OPTION CALLS'!G628%</f>
        <v>75</v>
      </c>
    </row>
    <row r="629" spans="1:15" ht="15.75">
      <c r="A629" s="10">
        <v>8</v>
      </c>
      <c r="B629" s="5">
        <v>42852</v>
      </c>
      <c r="C629" s="6">
        <v>1600</v>
      </c>
      <c r="D629" s="6" t="s">
        <v>21</v>
      </c>
      <c r="E629" s="6" t="s">
        <v>22</v>
      </c>
      <c r="F629" s="6" t="s">
        <v>118</v>
      </c>
      <c r="G629" s="7">
        <v>10</v>
      </c>
      <c r="H629" s="7">
        <v>4</v>
      </c>
      <c r="I629" s="7">
        <v>13</v>
      </c>
      <c r="J629" s="7">
        <v>16</v>
      </c>
      <c r="K629" s="7">
        <v>19</v>
      </c>
      <c r="L629" s="7">
        <v>19</v>
      </c>
      <c r="M629" s="6">
        <v>700</v>
      </c>
      <c r="N629" s="8">
        <f>IF('NORMAL OPTION CALLS'!E629="BUY",('NORMAL OPTION CALLS'!L629-'NORMAL OPTION CALLS'!G629)*('NORMAL OPTION CALLS'!M629),('NORMAL OPTION CALLS'!G629-'NORMAL OPTION CALLS'!L629)*('NORMAL OPTION CALLS'!M629))</f>
        <v>6300</v>
      </c>
      <c r="O629" s="9">
        <f>'NORMAL OPTION CALLS'!N629/('NORMAL OPTION CALLS'!M629)/'NORMAL OPTION CALLS'!G629%</f>
        <v>90</v>
      </c>
    </row>
    <row r="630" spans="1:15" ht="15.75">
      <c r="A630" s="10">
        <v>9</v>
      </c>
      <c r="B630" s="5">
        <v>42851</v>
      </c>
      <c r="C630" s="6">
        <v>1460</v>
      </c>
      <c r="D630" s="6" t="s">
        <v>21</v>
      </c>
      <c r="E630" s="6" t="s">
        <v>22</v>
      </c>
      <c r="F630" s="6" t="s">
        <v>68</v>
      </c>
      <c r="G630" s="7">
        <v>10</v>
      </c>
      <c r="H630" s="7">
        <v>4</v>
      </c>
      <c r="I630" s="7">
        <v>13</v>
      </c>
      <c r="J630" s="7">
        <v>16</v>
      </c>
      <c r="K630" s="7">
        <v>19</v>
      </c>
      <c r="L630" s="7">
        <v>4</v>
      </c>
      <c r="M630" s="6">
        <v>600</v>
      </c>
      <c r="N630" s="8">
        <f>IF('NORMAL OPTION CALLS'!E630="BUY",('NORMAL OPTION CALLS'!L630-'NORMAL OPTION CALLS'!G630)*('NORMAL OPTION CALLS'!M630),('NORMAL OPTION CALLS'!G630-'NORMAL OPTION CALLS'!L630)*('NORMAL OPTION CALLS'!M630))</f>
        <v>-3600</v>
      </c>
      <c r="O630" s="9">
        <f>'NORMAL OPTION CALLS'!N630/('NORMAL OPTION CALLS'!M630)/'NORMAL OPTION CALLS'!G630%</f>
        <v>-60</v>
      </c>
    </row>
    <row r="631" spans="1:15" ht="15.75">
      <c r="A631" s="10">
        <v>10</v>
      </c>
      <c r="B631" s="5">
        <v>42851</v>
      </c>
      <c r="C631" s="6">
        <v>1500</v>
      </c>
      <c r="D631" s="6" t="s">
        <v>21</v>
      </c>
      <c r="E631" s="6" t="s">
        <v>22</v>
      </c>
      <c r="F631" s="6" t="s">
        <v>119</v>
      </c>
      <c r="G631" s="7">
        <v>27</v>
      </c>
      <c r="H631" s="7">
        <v>21</v>
      </c>
      <c r="I631" s="7">
        <v>30</v>
      </c>
      <c r="J631" s="7">
        <v>33</v>
      </c>
      <c r="K631" s="7">
        <v>36</v>
      </c>
      <c r="L631" s="7">
        <v>36</v>
      </c>
      <c r="M631" s="6">
        <v>700</v>
      </c>
      <c r="N631" s="8">
        <f>IF('NORMAL OPTION CALLS'!E631="BUY",('NORMAL OPTION CALLS'!L631-'NORMAL OPTION CALLS'!G631)*('NORMAL OPTION CALLS'!M631),('NORMAL OPTION CALLS'!G631-'NORMAL OPTION CALLS'!L631)*('NORMAL OPTION CALLS'!M631))</f>
        <v>6300</v>
      </c>
      <c r="O631" s="9">
        <f>'NORMAL OPTION CALLS'!N631/('NORMAL OPTION CALLS'!M631)/'NORMAL OPTION CALLS'!G631%</f>
        <v>33.333333333333329</v>
      </c>
    </row>
    <row r="632" spans="1:15" ht="15.75">
      <c r="A632" s="10">
        <v>11</v>
      </c>
      <c r="B632" s="5">
        <v>42851</v>
      </c>
      <c r="C632" s="6">
        <v>1500</v>
      </c>
      <c r="D632" s="6" t="s">
        <v>21</v>
      </c>
      <c r="E632" s="6" t="s">
        <v>22</v>
      </c>
      <c r="F632" s="6" t="s">
        <v>119</v>
      </c>
      <c r="G632" s="7">
        <v>14.5</v>
      </c>
      <c r="H632" s="7">
        <v>9</v>
      </c>
      <c r="I632" s="7">
        <v>17</v>
      </c>
      <c r="J632" s="7">
        <v>20</v>
      </c>
      <c r="K632" s="7">
        <v>23</v>
      </c>
      <c r="L632" s="7">
        <v>23</v>
      </c>
      <c r="M632" s="6">
        <v>700</v>
      </c>
      <c r="N632" s="8">
        <f>IF('NORMAL OPTION CALLS'!E632="BUY",('NORMAL OPTION CALLS'!L632-'NORMAL OPTION CALLS'!G632)*('NORMAL OPTION CALLS'!M632),('NORMAL OPTION CALLS'!G632-'NORMAL OPTION CALLS'!L632)*('NORMAL OPTION CALLS'!M632))</f>
        <v>5950</v>
      </c>
      <c r="O632" s="9">
        <f>'NORMAL OPTION CALLS'!N632/('NORMAL OPTION CALLS'!M632)/'NORMAL OPTION CALLS'!G632%</f>
        <v>58.62068965517242</v>
      </c>
    </row>
    <row r="633" spans="1:15" ht="15.75">
      <c r="A633" s="10">
        <v>12</v>
      </c>
      <c r="B633" s="5">
        <v>42851</v>
      </c>
      <c r="C633" s="6">
        <v>270</v>
      </c>
      <c r="D633" s="6" t="s">
        <v>21</v>
      </c>
      <c r="E633" s="6" t="s">
        <v>22</v>
      </c>
      <c r="F633" s="6" t="s">
        <v>91</v>
      </c>
      <c r="G633" s="7">
        <v>6</v>
      </c>
      <c r="H633" s="7">
        <v>4</v>
      </c>
      <c r="I633" s="7">
        <v>7</v>
      </c>
      <c r="J633" s="7">
        <v>8</v>
      </c>
      <c r="K633" s="7">
        <v>9</v>
      </c>
      <c r="L633" s="7">
        <v>7</v>
      </c>
      <c r="M633" s="6">
        <v>2500</v>
      </c>
      <c r="N633" s="8">
        <f>IF('NORMAL OPTION CALLS'!E633="BUY",('NORMAL OPTION CALLS'!L633-'NORMAL OPTION CALLS'!G633)*('NORMAL OPTION CALLS'!M633),('NORMAL OPTION CALLS'!G633-'NORMAL OPTION CALLS'!L633)*('NORMAL OPTION CALLS'!M633))</f>
        <v>2500</v>
      </c>
      <c r="O633" s="9">
        <f>'NORMAL OPTION CALLS'!N633/('NORMAL OPTION CALLS'!M633)/'NORMAL OPTION CALLS'!G633%</f>
        <v>16.666666666666668</v>
      </c>
    </row>
    <row r="634" spans="1:15" ht="15.75">
      <c r="A634" s="10">
        <v>13</v>
      </c>
      <c r="B634" s="5">
        <v>42850</v>
      </c>
      <c r="C634" s="6">
        <v>340</v>
      </c>
      <c r="D634" s="6" t="s">
        <v>21</v>
      </c>
      <c r="E634" s="6" t="s">
        <v>22</v>
      </c>
      <c r="F634" s="6" t="s">
        <v>120</v>
      </c>
      <c r="G634" s="7">
        <v>8.6999999999999993</v>
      </c>
      <c r="H634" s="7">
        <v>6.8</v>
      </c>
      <c r="I634" s="7">
        <v>9.5</v>
      </c>
      <c r="J634" s="7">
        <v>10.5</v>
      </c>
      <c r="K634" s="7">
        <v>11.5</v>
      </c>
      <c r="L634" s="7">
        <v>11.5</v>
      </c>
      <c r="M634" s="6">
        <v>1700</v>
      </c>
      <c r="N634" s="8">
        <f>IF('NORMAL OPTION CALLS'!E634="BUY",('NORMAL OPTION CALLS'!L634-'NORMAL OPTION CALLS'!G634)*('NORMAL OPTION CALLS'!M634),('NORMAL OPTION CALLS'!G634-'NORMAL OPTION CALLS'!L634)*('NORMAL OPTION CALLS'!M634))</f>
        <v>4760.0000000000009</v>
      </c>
      <c r="O634" s="9">
        <f>'NORMAL OPTION CALLS'!N634/('NORMAL OPTION CALLS'!M634)/'NORMAL OPTION CALLS'!G634%</f>
        <v>32.18390804597702</v>
      </c>
    </row>
    <row r="635" spans="1:15" ht="15.75">
      <c r="A635" s="10">
        <v>14</v>
      </c>
      <c r="B635" s="5">
        <v>42849</v>
      </c>
      <c r="C635" s="6">
        <v>115</v>
      </c>
      <c r="D635" s="6" t="s">
        <v>21</v>
      </c>
      <c r="E635" s="6" t="s">
        <v>22</v>
      </c>
      <c r="F635" s="6" t="s">
        <v>121</v>
      </c>
      <c r="G635" s="7">
        <v>3</v>
      </c>
      <c r="H635" s="7">
        <v>2</v>
      </c>
      <c r="I635" s="7">
        <v>3.5</v>
      </c>
      <c r="J635" s="7">
        <v>4</v>
      </c>
      <c r="K635" s="7">
        <v>4.5</v>
      </c>
      <c r="L635" s="7">
        <v>2</v>
      </c>
      <c r="M635" s="6">
        <v>9000</v>
      </c>
      <c r="N635" s="8">
        <f>IF('NORMAL OPTION CALLS'!E635="BUY",('NORMAL OPTION CALLS'!L635-'NORMAL OPTION CALLS'!G635)*('NORMAL OPTION CALLS'!M635),('NORMAL OPTION CALLS'!G635-'NORMAL OPTION CALLS'!L635)*('NORMAL OPTION CALLS'!M635))</f>
        <v>-9000</v>
      </c>
      <c r="O635" s="9">
        <f>'NORMAL OPTION CALLS'!N635/('NORMAL OPTION CALLS'!M635)/'NORMAL OPTION CALLS'!G635%</f>
        <v>-33.333333333333336</v>
      </c>
    </row>
    <row r="636" spans="1:15" ht="15.75">
      <c r="A636" s="10">
        <v>15</v>
      </c>
      <c r="B636" s="5">
        <v>42849</v>
      </c>
      <c r="C636" s="6">
        <v>195</v>
      </c>
      <c r="D636" s="6" t="s">
        <v>21</v>
      </c>
      <c r="E636" s="6" t="s">
        <v>22</v>
      </c>
      <c r="F636" s="6" t="s">
        <v>69</v>
      </c>
      <c r="G636" s="7">
        <v>2.7</v>
      </c>
      <c r="H636" s="7">
        <v>1.7</v>
      </c>
      <c r="I636" s="7">
        <v>3.2</v>
      </c>
      <c r="J636" s="7">
        <v>3.8</v>
      </c>
      <c r="K636" s="7">
        <v>4.3</v>
      </c>
      <c r="L636" s="7">
        <v>3.2</v>
      </c>
      <c r="M636" s="6">
        <v>5000</v>
      </c>
      <c r="N636" s="8">
        <f>IF('NORMAL OPTION CALLS'!E636="BUY",('NORMAL OPTION CALLS'!L636-'NORMAL OPTION CALLS'!G636)*('NORMAL OPTION CALLS'!M636),('NORMAL OPTION CALLS'!G636-'NORMAL OPTION CALLS'!L636)*('NORMAL OPTION CALLS'!M636))</f>
        <v>2500</v>
      </c>
      <c r="O636" s="9">
        <f>'NORMAL OPTION CALLS'!N636/('NORMAL OPTION CALLS'!M636)/'NORMAL OPTION CALLS'!G636%</f>
        <v>18.518518518518515</v>
      </c>
    </row>
    <row r="637" spans="1:15" ht="15.75">
      <c r="A637" s="10">
        <v>16</v>
      </c>
      <c r="B637" s="5">
        <v>42846</v>
      </c>
      <c r="C637" s="6">
        <v>920</v>
      </c>
      <c r="D637" s="6" t="s">
        <v>21</v>
      </c>
      <c r="E637" s="6" t="s">
        <v>22</v>
      </c>
      <c r="F637" s="6" t="s">
        <v>108</v>
      </c>
      <c r="G637" s="7">
        <v>28</v>
      </c>
      <c r="H637" s="7">
        <v>26</v>
      </c>
      <c r="I637" s="7">
        <v>29</v>
      </c>
      <c r="J637" s="7">
        <v>30</v>
      </c>
      <c r="K637" s="7">
        <v>31</v>
      </c>
      <c r="L637" s="7">
        <v>30</v>
      </c>
      <c r="M637" s="6">
        <v>5000</v>
      </c>
      <c r="N637" s="8">
        <f>IF('NORMAL OPTION CALLS'!E637="BUY",('NORMAL OPTION CALLS'!L637-'NORMAL OPTION CALLS'!G637)*('NORMAL OPTION CALLS'!M637),('NORMAL OPTION CALLS'!G637-'NORMAL OPTION CALLS'!L637)*('NORMAL OPTION CALLS'!M637))</f>
        <v>10000</v>
      </c>
      <c r="O637" s="9">
        <f>'NORMAL OPTION CALLS'!N637/('NORMAL OPTION CALLS'!M637)/'NORMAL OPTION CALLS'!G637%</f>
        <v>7.1428571428571423</v>
      </c>
    </row>
    <row r="638" spans="1:15" ht="15.75">
      <c r="A638" s="10">
        <v>17</v>
      </c>
      <c r="B638" s="5">
        <v>42846</v>
      </c>
      <c r="C638" s="6">
        <v>175</v>
      </c>
      <c r="D638" s="6" t="s">
        <v>21</v>
      </c>
      <c r="E638" s="6" t="s">
        <v>22</v>
      </c>
      <c r="F638" s="6" t="s">
        <v>69</v>
      </c>
      <c r="G638" s="7">
        <v>7</v>
      </c>
      <c r="H638" s="7">
        <v>5</v>
      </c>
      <c r="I638" s="7">
        <v>8</v>
      </c>
      <c r="J638" s="7">
        <v>9</v>
      </c>
      <c r="K638" s="7">
        <v>10</v>
      </c>
      <c r="L638" s="7">
        <v>10</v>
      </c>
      <c r="M638" s="6">
        <v>5000</v>
      </c>
      <c r="N638" s="8">
        <f>IF('NORMAL OPTION CALLS'!E638="BUY",('NORMAL OPTION CALLS'!L638-'NORMAL OPTION CALLS'!G638)*('NORMAL OPTION CALLS'!M638),('NORMAL OPTION CALLS'!G638-'NORMAL OPTION CALLS'!L638)*('NORMAL OPTION CALLS'!M638))</f>
        <v>15000</v>
      </c>
      <c r="O638" s="9">
        <f>'NORMAL OPTION CALLS'!N638/('NORMAL OPTION CALLS'!M638)/'NORMAL OPTION CALLS'!G638%</f>
        <v>42.857142857142854</v>
      </c>
    </row>
    <row r="639" spans="1:15" ht="15.75">
      <c r="A639" s="10">
        <v>18</v>
      </c>
      <c r="B639" s="5">
        <v>42845</v>
      </c>
      <c r="C639" s="6">
        <v>800</v>
      </c>
      <c r="D639" s="6" t="s">
        <v>21</v>
      </c>
      <c r="E639" s="6" t="s">
        <v>22</v>
      </c>
      <c r="F639" s="6" t="s">
        <v>78</v>
      </c>
      <c r="G639" s="7">
        <v>27</v>
      </c>
      <c r="H639" s="7">
        <v>25</v>
      </c>
      <c r="I639" s="7">
        <v>28</v>
      </c>
      <c r="J639" s="7">
        <v>29</v>
      </c>
      <c r="K639" s="7">
        <v>30</v>
      </c>
      <c r="L639" s="7">
        <v>25</v>
      </c>
      <c r="M639" s="6">
        <v>3000</v>
      </c>
      <c r="N639" s="8">
        <f>IF('NORMAL OPTION CALLS'!E639="BUY",('NORMAL OPTION CALLS'!L639-'NORMAL OPTION CALLS'!G639)*('NORMAL OPTION CALLS'!M639),('NORMAL OPTION CALLS'!G639-'NORMAL OPTION CALLS'!L639)*('NORMAL OPTION CALLS'!M639))</f>
        <v>-6000</v>
      </c>
      <c r="O639" s="9">
        <f>'NORMAL OPTION CALLS'!N639/('NORMAL OPTION CALLS'!M639)/'NORMAL OPTION CALLS'!G639%</f>
        <v>-7.4074074074074066</v>
      </c>
    </row>
    <row r="640" spans="1:15" ht="15.75">
      <c r="A640" s="10">
        <v>19</v>
      </c>
      <c r="B640" s="5">
        <v>42845</v>
      </c>
      <c r="C640" s="6">
        <v>105</v>
      </c>
      <c r="D640" s="6" t="s">
        <v>47</v>
      </c>
      <c r="E640" s="6" t="s">
        <v>22</v>
      </c>
      <c r="F640" s="6" t="s">
        <v>48</v>
      </c>
      <c r="G640" s="7">
        <v>8</v>
      </c>
      <c r="H640" s="7">
        <v>7.2</v>
      </c>
      <c r="I640" s="7">
        <v>8.4</v>
      </c>
      <c r="J640" s="7">
        <v>8.8000000000000007</v>
      </c>
      <c r="K640" s="7">
        <v>9.1999999999999993</v>
      </c>
      <c r="L640" s="7">
        <v>7.2</v>
      </c>
      <c r="M640" s="6">
        <v>9000</v>
      </c>
      <c r="N640" s="8">
        <f>IF('NORMAL OPTION CALLS'!E640="BUY",('NORMAL OPTION CALLS'!L640-'NORMAL OPTION CALLS'!G640)*('NORMAL OPTION CALLS'!M640),('NORMAL OPTION CALLS'!G640-'NORMAL OPTION CALLS'!L640)*('NORMAL OPTION CALLS'!M640))</f>
        <v>-7199.9999999999982</v>
      </c>
      <c r="O640" s="9">
        <f>'NORMAL OPTION CALLS'!N640/('NORMAL OPTION CALLS'!M640)/'NORMAL OPTION CALLS'!G640%</f>
        <v>-9.9999999999999982</v>
      </c>
    </row>
    <row r="641" spans="1:15" ht="15.75">
      <c r="A641" s="10">
        <v>20</v>
      </c>
      <c r="B641" s="5">
        <v>42845</v>
      </c>
      <c r="C641" s="6">
        <v>780</v>
      </c>
      <c r="D641" s="6" t="s">
        <v>21</v>
      </c>
      <c r="E641" s="6" t="s">
        <v>22</v>
      </c>
      <c r="F641" s="6" t="s">
        <v>122</v>
      </c>
      <c r="G641" s="7">
        <v>25</v>
      </c>
      <c r="H641" s="7">
        <v>21</v>
      </c>
      <c r="I641" s="7">
        <v>27</v>
      </c>
      <c r="J641" s="7">
        <v>29</v>
      </c>
      <c r="K641" s="7">
        <v>31</v>
      </c>
      <c r="L641" s="7">
        <v>31</v>
      </c>
      <c r="M641" s="6">
        <v>1200</v>
      </c>
      <c r="N641" s="8">
        <f>IF('NORMAL OPTION CALLS'!E641="BUY",('NORMAL OPTION CALLS'!L641-'NORMAL OPTION CALLS'!G641)*('NORMAL OPTION CALLS'!M641),('NORMAL OPTION CALLS'!G641-'NORMAL OPTION CALLS'!L641)*('NORMAL OPTION CALLS'!M641))</f>
        <v>7200</v>
      </c>
      <c r="O641" s="9">
        <f>'NORMAL OPTION CALLS'!N641/('NORMAL OPTION CALLS'!M641)/'NORMAL OPTION CALLS'!G641%</f>
        <v>24</v>
      </c>
    </row>
    <row r="642" spans="1:15" ht="15.75">
      <c r="A642" s="10">
        <v>21</v>
      </c>
      <c r="B642" s="5">
        <v>42845</v>
      </c>
      <c r="C642" s="6">
        <v>180</v>
      </c>
      <c r="D642" s="6" t="s">
        <v>21</v>
      </c>
      <c r="E642" s="6" t="s">
        <v>22</v>
      </c>
      <c r="F642" s="6" t="s">
        <v>83</v>
      </c>
      <c r="G642" s="7">
        <v>9</v>
      </c>
      <c r="H642" s="7">
        <v>8.1999999999999993</v>
      </c>
      <c r="I642" s="7">
        <v>9.4</v>
      </c>
      <c r="J642" s="7">
        <v>9.8000000000000007</v>
      </c>
      <c r="K642" s="7">
        <v>10.199999999999999</v>
      </c>
      <c r="L642" s="7">
        <v>10.199999999999999</v>
      </c>
      <c r="M642" s="6">
        <v>3500</v>
      </c>
      <c r="N642" s="8">
        <f>IF('NORMAL OPTION CALLS'!E642="BUY",('NORMAL OPTION CALLS'!L642-'NORMAL OPTION CALLS'!G642)*('NORMAL OPTION CALLS'!M642),('NORMAL OPTION CALLS'!G642-'NORMAL OPTION CALLS'!L642)*('NORMAL OPTION CALLS'!M642))</f>
        <v>4199.9999999999973</v>
      </c>
      <c r="O642" s="9">
        <f>'NORMAL OPTION CALLS'!N642/('NORMAL OPTION CALLS'!M642)/'NORMAL OPTION CALLS'!G642%</f>
        <v>13.333333333333325</v>
      </c>
    </row>
    <row r="643" spans="1:15" ht="15.75">
      <c r="A643" s="10">
        <v>22</v>
      </c>
      <c r="B643" s="5">
        <v>42844</v>
      </c>
      <c r="C643" s="6">
        <v>800</v>
      </c>
      <c r="D643" s="6" t="s">
        <v>21</v>
      </c>
      <c r="E643" s="6" t="s">
        <v>22</v>
      </c>
      <c r="F643" s="6" t="s">
        <v>108</v>
      </c>
      <c r="G643" s="7">
        <v>27</v>
      </c>
      <c r="H643" s="7">
        <v>25</v>
      </c>
      <c r="I643" s="7">
        <v>28</v>
      </c>
      <c r="J643" s="7">
        <v>29</v>
      </c>
      <c r="K643" s="7">
        <v>30</v>
      </c>
      <c r="L643" s="7">
        <v>30</v>
      </c>
      <c r="M643" s="6">
        <v>2000</v>
      </c>
      <c r="N643" s="8">
        <f>IF('NORMAL OPTION CALLS'!E643="BUY",('NORMAL OPTION CALLS'!L643-'NORMAL OPTION CALLS'!G643)*('NORMAL OPTION CALLS'!M643),('NORMAL OPTION CALLS'!G643-'NORMAL OPTION CALLS'!L643)*('NORMAL OPTION CALLS'!M643))</f>
        <v>6000</v>
      </c>
      <c r="O643" s="9">
        <f>'NORMAL OPTION CALLS'!N643/('NORMAL OPTION CALLS'!M643)/'NORMAL OPTION CALLS'!G643%</f>
        <v>11.111111111111111</v>
      </c>
    </row>
    <row r="644" spans="1:15" ht="15.75">
      <c r="A644" s="10">
        <v>23</v>
      </c>
      <c r="B644" s="5">
        <v>42844</v>
      </c>
      <c r="C644" s="6">
        <v>115</v>
      </c>
      <c r="D644" s="6" t="s">
        <v>47</v>
      </c>
      <c r="E644" s="6" t="s">
        <v>22</v>
      </c>
      <c r="F644" s="6" t="s">
        <v>121</v>
      </c>
      <c r="G644" s="7">
        <v>5</v>
      </c>
      <c r="H644" s="7">
        <v>4</v>
      </c>
      <c r="I644" s="7">
        <v>5.5</v>
      </c>
      <c r="J644" s="7">
        <v>6</v>
      </c>
      <c r="K644" s="7">
        <v>6.5</v>
      </c>
      <c r="L644" s="7">
        <v>6.5</v>
      </c>
      <c r="M644" s="6">
        <v>9000</v>
      </c>
      <c r="N644" s="8">
        <f>IF('NORMAL OPTION CALLS'!E644="BUY",('NORMAL OPTION CALLS'!L644-'NORMAL OPTION CALLS'!G644)*('NORMAL OPTION CALLS'!M644),('NORMAL OPTION CALLS'!G644-'NORMAL OPTION CALLS'!L644)*('NORMAL OPTION CALLS'!M644))</f>
        <v>13500</v>
      </c>
      <c r="O644" s="9">
        <f>'NORMAL OPTION CALLS'!N644/('NORMAL OPTION CALLS'!M644)/'NORMAL OPTION CALLS'!G644%</f>
        <v>30</v>
      </c>
    </row>
    <row r="645" spans="1:15" ht="15.75">
      <c r="A645" s="10">
        <v>24</v>
      </c>
      <c r="B645" s="5">
        <v>42843</v>
      </c>
      <c r="C645" s="6">
        <v>155</v>
      </c>
      <c r="D645" s="6" t="s">
        <v>21</v>
      </c>
      <c r="E645" s="6" t="s">
        <v>22</v>
      </c>
      <c r="F645" s="6" t="s">
        <v>123</v>
      </c>
      <c r="G645" s="7">
        <v>10</v>
      </c>
      <c r="H645" s="7">
        <v>9.1999999999999993</v>
      </c>
      <c r="I645" s="7">
        <v>10.4</v>
      </c>
      <c r="J645" s="7">
        <v>10.8</v>
      </c>
      <c r="K645" s="7">
        <v>11.2</v>
      </c>
      <c r="L645" s="7">
        <v>11.2</v>
      </c>
      <c r="M645" s="6">
        <v>8000</v>
      </c>
      <c r="N645" s="8">
        <f>IF('NORMAL OPTION CALLS'!E645="BUY",('NORMAL OPTION CALLS'!L645-'NORMAL OPTION CALLS'!G645)*('NORMAL OPTION CALLS'!M645),('NORMAL OPTION CALLS'!G645-'NORMAL OPTION CALLS'!L645)*('NORMAL OPTION CALLS'!M645))</f>
        <v>9599.9999999999945</v>
      </c>
      <c r="O645" s="9">
        <f>'NORMAL OPTION CALLS'!N645/('NORMAL OPTION CALLS'!M645)/'NORMAL OPTION CALLS'!G645%</f>
        <v>11.999999999999993</v>
      </c>
    </row>
    <row r="646" spans="1:15" ht="15.75">
      <c r="A646" s="10">
        <v>25</v>
      </c>
      <c r="B646" s="5">
        <v>42843</v>
      </c>
      <c r="C646" s="6">
        <v>165</v>
      </c>
      <c r="D646" s="6" t="s">
        <v>21</v>
      </c>
      <c r="E646" s="6" t="s">
        <v>22</v>
      </c>
      <c r="F646" s="6" t="s">
        <v>83</v>
      </c>
      <c r="G646" s="7">
        <v>5.4</v>
      </c>
      <c r="H646" s="7">
        <v>4.2</v>
      </c>
      <c r="I646" s="7">
        <v>6</v>
      </c>
      <c r="J646" s="7">
        <v>6.6</v>
      </c>
      <c r="K646" s="7">
        <v>7.2</v>
      </c>
      <c r="L646" s="7">
        <v>6.6</v>
      </c>
      <c r="M646" s="6">
        <v>3500</v>
      </c>
      <c r="N646" s="8">
        <f>IF('NORMAL OPTION CALLS'!E646="BUY",('NORMAL OPTION CALLS'!L646-'NORMAL OPTION CALLS'!G646)*('NORMAL OPTION CALLS'!M646),('NORMAL OPTION CALLS'!G646-'NORMAL OPTION CALLS'!L646)*('NORMAL OPTION CALLS'!M646))</f>
        <v>4199.9999999999973</v>
      </c>
      <c r="O646" s="9">
        <f>'NORMAL OPTION CALLS'!N646/('NORMAL OPTION CALLS'!M646)/'NORMAL OPTION CALLS'!G646%</f>
        <v>22.222222222222207</v>
      </c>
    </row>
    <row r="647" spans="1:15" ht="15.75">
      <c r="A647" s="10">
        <v>26</v>
      </c>
      <c r="B647" s="5">
        <v>42843</v>
      </c>
      <c r="C647" s="6">
        <v>175</v>
      </c>
      <c r="D647" s="6" t="s">
        <v>21</v>
      </c>
      <c r="E647" s="6" t="s">
        <v>22</v>
      </c>
      <c r="F647" s="6" t="s">
        <v>124</v>
      </c>
      <c r="G647" s="7">
        <v>8.3000000000000007</v>
      </c>
      <c r="H647" s="7">
        <v>7.2</v>
      </c>
      <c r="I647" s="7">
        <v>8.8000000000000007</v>
      </c>
      <c r="J647" s="7">
        <v>9.3000000000000007</v>
      </c>
      <c r="K647" s="7">
        <v>9.8000000000000007</v>
      </c>
      <c r="L647" s="7">
        <v>8.8000000000000007</v>
      </c>
      <c r="M647" s="6">
        <v>3500</v>
      </c>
      <c r="N647" s="8">
        <f>IF('NORMAL OPTION CALLS'!E647="BUY",('NORMAL OPTION CALLS'!L647-'NORMAL OPTION CALLS'!G647)*('NORMAL OPTION CALLS'!M647),('NORMAL OPTION CALLS'!G647-'NORMAL OPTION CALLS'!L647)*('NORMAL OPTION CALLS'!M647))</f>
        <v>1750</v>
      </c>
      <c r="O647" s="9">
        <f>'NORMAL OPTION CALLS'!N647/('NORMAL OPTION CALLS'!M647)/'NORMAL OPTION CALLS'!G647%</f>
        <v>6.0240963855421681</v>
      </c>
    </row>
    <row r="648" spans="1:15" ht="15.75">
      <c r="A648" s="10">
        <v>27</v>
      </c>
      <c r="B648" s="5">
        <v>42842</v>
      </c>
      <c r="C648" s="6">
        <v>165</v>
      </c>
      <c r="D648" s="6" t="s">
        <v>21</v>
      </c>
      <c r="E648" s="6" t="s">
        <v>22</v>
      </c>
      <c r="F648" s="6" t="s">
        <v>59</v>
      </c>
      <c r="G648" s="7">
        <v>6.3</v>
      </c>
      <c r="H648" s="7">
        <v>5.7</v>
      </c>
      <c r="I648" s="7">
        <v>6.6</v>
      </c>
      <c r="J648" s="7">
        <v>6.9</v>
      </c>
      <c r="K648" s="7">
        <v>7.2</v>
      </c>
      <c r="L648" s="7">
        <v>7.2</v>
      </c>
      <c r="M648" s="6">
        <v>6000</v>
      </c>
      <c r="N648" s="8">
        <f>IF('NORMAL OPTION CALLS'!E648="BUY",('NORMAL OPTION CALLS'!L648-'NORMAL OPTION CALLS'!G648)*('NORMAL OPTION CALLS'!M648),('NORMAL OPTION CALLS'!G648-'NORMAL OPTION CALLS'!L648)*('NORMAL OPTION CALLS'!M648))</f>
        <v>5400.0000000000018</v>
      </c>
      <c r="O648" s="9">
        <f>'NORMAL OPTION CALLS'!N648/('NORMAL OPTION CALLS'!M648)/'NORMAL OPTION CALLS'!G648%</f>
        <v>14.285714285714292</v>
      </c>
    </row>
    <row r="649" spans="1:15" ht="15.75">
      <c r="A649" s="10">
        <v>28</v>
      </c>
      <c r="B649" s="5">
        <v>42842</v>
      </c>
      <c r="C649" s="6">
        <v>202.5</v>
      </c>
      <c r="D649" s="6" t="s">
        <v>21</v>
      </c>
      <c r="E649" s="6" t="s">
        <v>22</v>
      </c>
      <c r="F649" s="6" t="s">
        <v>125</v>
      </c>
      <c r="G649" s="7">
        <v>3</v>
      </c>
      <c r="H649" s="7">
        <v>2</v>
      </c>
      <c r="I649" s="7">
        <v>3.5</v>
      </c>
      <c r="J649" s="7">
        <v>4</v>
      </c>
      <c r="K649" s="7">
        <v>4.5</v>
      </c>
      <c r="L649" s="7">
        <v>3.5</v>
      </c>
      <c r="M649" s="6">
        <v>4000</v>
      </c>
      <c r="N649" s="8">
        <f>IF('NORMAL OPTION CALLS'!E649="BUY",('NORMAL OPTION CALLS'!L649-'NORMAL OPTION CALLS'!G649)*('NORMAL OPTION CALLS'!M649),('NORMAL OPTION CALLS'!G649-'NORMAL OPTION CALLS'!L649)*('NORMAL OPTION CALLS'!M649))</f>
        <v>2000</v>
      </c>
      <c r="O649" s="9">
        <f>'NORMAL OPTION CALLS'!N649/('NORMAL OPTION CALLS'!M649)/'NORMAL OPTION CALLS'!G649%</f>
        <v>16.666666666666668</v>
      </c>
    </row>
    <row r="650" spans="1:15" ht="15.75">
      <c r="A650" s="10">
        <v>29</v>
      </c>
      <c r="B650" s="5">
        <v>42838</v>
      </c>
      <c r="C650" s="6">
        <v>470</v>
      </c>
      <c r="D650" s="6" t="s">
        <v>21</v>
      </c>
      <c r="E650" s="6" t="s">
        <v>22</v>
      </c>
      <c r="F650" s="6" t="s">
        <v>99</v>
      </c>
      <c r="G650" s="7">
        <v>10</v>
      </c>
      <c r="H650" s="7">
        <v>8</v>
      </c>
      <c r="I650" s="7">
        <v>11</v>
      </c>
      <c r="J650" s="7">
        <v>12</v>
      </c>
      <c r="K650" s="7">
        <v>13</v>
      </c>
      <c r="L650" s="7">
        <v>13</v>
      </c>
      <c r="M650" s="6">
        <v>2000</v>
      </c>
      <c r="N650" s="8">
        <f>IF('NORMAL OPTION CALLS'!E650="BUY",('NORMAL OPTION CALLS'!L650-'NORMAL OPTION CALLS'!G650)*('NORMAL OPTION CALLS'!M650),('NORMAL OPTION CALLS'!G650-'NORMAL OPTION CALLS'!L650)*('NORMAL OPTION CALLS'!M650))</f>
        <v>6000</v>
      </c>
      <c r="O650" s="9">
        <f>'NORMAL OPTION CALLS'!N650/('NORMAL OPTION CALLS'!M650)/'NORMAL OPTION CALLS'!G650%</f>
        <v>30</v>
      </c>
    </row>
    <row r="651" spans="1:15" ht="15.75">
      <c r="A651" s="10">
        <v>30</v>
      </c>
      <c r="B651" s="5">
        <v>42838</v>
      </c>
      <c r="C651" s="6">
        <v>175</v>
      </c>
      <c r="D651" s="6" t="s">
        <v>21</v>
      </c>
      <c r="E651" s="6" t="s">
        <v>22</v>
      </c>
      <c r="F651" s="6" t="s">
        <v>126</v>
      </c>
      <c r="G651" s="7">
        <v>6</v>
      </c>
      <c r="H651" s="7">
        <v>5.2</v>
      </c>
      <c r="I651" s="7">
        <v>6.4</v>
      </c>
      <c r="J651" s="7">
        <v>6.8</v>
      </c>
      <c r="K651" s="7">
        <v>7.2</v>
      </c>
      <c r="L651" s="7">
        <v>6.4</v>
      </c>
      <c r="M651" s="6">
        <v>3500</v>
      </c>
      <c r="N651" s="8">
        <f>IF('NORMAL OPTION CALLS'!E651="BUY",('NORMAL OPTION CALLS'!L651-'NORMAL OPTION CALLS'!G651)*('NORMAL OPTION CALLS'!M651),('NORMAL OPTION CALLS'!G651-'NORMAL OPTION CALLS'!L651)*('NORMAL OPTION CALLS'!M651))</f>
        <v>1400.0000000000011</v>
      </c>
      <c r="O651" s="9">
        <f>'NORMAL OPTION CALLS'!N651/('NORMAL OPTION CALLS'!M651)/'NORMAL OPTION CALLS'!G651%</f>
        <v>6.6666666666666723</v>
      </c>
    </row>
    <row r="652" spans="1:15" ht="15.75">
      <c r="A652" s="10">
        <v>31</v>
      </c>
      <c r="B652" s="5">
        <v>42837</v>
      </c>
      <c r="C652" s="6">
        <v>490</v>
      </c>
      <c r="D652" s="6" t="s">
        <v>21</v>
      </c>
      <c r="E652" s="6" t="s">
        <v>22</v>
      </c>
      <c r="F652" s="6" t="s">
        <v>92</v>
      </c>
      <c r="G652" s="7">
        <v>12</v>
      </c>
      <c r="H652" s="7">
        <v>10</v>
      </c>
      <c r="I652" s="7">
        <v>13</v>
      </c>
      <c r="J652" s="7">
        <v>14</v>
      </c>
      <c r="K652" s="7">
        <v>15</v>
      </c>
      <c r="L652" s="7">
        <v>13</v>
      </c>
      <c r="M652" s="6">
        <v>2000</v>
      </c>
      <c r="N652" s="8">
        <f>IF('NORMAL OPTION CALLS'!E652="BUY",('NORMAL OPTION CALLS'!L652-'NORMAL OPTION CALLS'!G652)*('NORMAL OPTION CALLS'!M652),('NORMAL OPTION CALLS'!G652-'NORMAL OPTION CALLS'!L652)*('NORMAL OPTION CALLS'!M652))</f>
        <v>2000</v>
      </c>
      <c r="O652" s="9">
        <f>'NORMAL OPTION CALLS'!N652/('NORMAL OPTION CALLS'!M652)/'NORMAL OPTION CALLS'!G652%</f>
        <v>8.3333333333333339</v>
      </c>
    </row>
    <row r="653" spans="1:15" ht="15.75">
      <c r="A653" s="10">
        <v>32</v>
      </c>
      <c r="B653" s="5">
        <v>42837</v>
      </c>
      <c r="C653" s="6">
        <v>280</v>
      </c>
      <c r="D653" s="6" t="s">
        <v>47</v>
      </c>
      <c r="E653" s="6" t="s">
        <v>22</v>
      </c>
      <c r="F653" s="6" t="s">
        <v>127</v>
      </c>
      <c r="G653" s="7">
        <v>5.3</v>
      </c>
      <c r="H653" s="7">
        <v>4</v>
      </c>
      <c r="I653" s="7">
        <v>6</v>
      </c>
      <c r="J653" s="7">
        <v>6.7</v>
      </c>
      <c r="K653" s="7">
        <v>7.4</v>
      </c>
      <c r="L653" s="7">
        <v>6</v>
      </c>
      <c r="M653" s="6">
        <v>3200</v>
      </c>
      <c r="N653" s="8">
        <f>IF('NORMAL OPTION CALLS'!E653="BUY",('NORMAL OPTION CALLS'!L653-'NORMAL OPTION CALLS'!G653)*('NORMAL OPTION CALLS'!M653),('NORMAL OPTION CALLS'!G653-'NORMAL OPTION CALLS'!L653)*('NORMAL OPTION CALLS'!M653))</f>
        <v>2240.0000000000005</v>
      </c>
      <c r="O653" s="9">
        <f>'NORMAL OPTION CALLS'!N653/('NORMAL OPTION CALLS'!M653)/'NORMAL OPTION CALLS'!G653%</f>
        <v>13.207547169811324</v>
      </c>
    </row>
    <row r="654" spans="1:15" ht="15.75">
      <c r="A654" s="10">
        <v>33</v>
      </c>
      <c r="B654" s="5">
        <v>42837</v>
      </c>
      <c r="C654" s="6">
        <v>480</v>
      </c>
      <c r="D654" s="6" t="s">
        <v>21</v>
      </c>
      <c r="E654" s="6" t="s">
        <v>22</v>
      </c>
      <c r="F654" s="6" t="s">
        <v>99</v>
      </c>
      <c r="G654" s="7">
        <v>9.5</v>
      </c>
      <c r="H654" s="7">
        <v>7.5</v>
      </c>
      <c r="I654" s="7">
        <v>10.5</v>
      </c>
      <c r="J654" s="7">
        <v>11.5</v>
      </c>
      <c r="K654" s="7">
        <v>12.5</v>
      </c>
      <c r="L654" s="7">
        <v>11.5</v>
      </c>
      <c r="M654" s="6">
        <v>2000</v>
      </c>
      <c r="N654" s="8">
        <f>IF('NORMAL OPTION CALLS'!E654="BUY",('NORMAL OPTION CALLS'!L654-'NORMAL OPTION CALLS'!G654)*('NORMAL OPTION CALLS'!M654),('NORMAL OPTION CALLS'!G654-'NORMAL OPTION CALLS'!L654)*('NORMAL OPTION CALLS'!M654))</f>
        <v>4000</v>
      </c>
      <c r="O654" s="9">
        <f>'NORMAL OPTION CALLS'!N654/('NORMAL OPTION CALLS'!M654)/'NORMAL OPTION CALLS'!G654%</f>
        <v>21.05263157894737</v>
      </c>
    </row>
    <row r="655" spans="1:15" ht="15.75">
      <c r="A655" s="10">
        <v>34</v>
      </c>
      <c r="B655" s="5">
        <v>42837</v>
      </c>
      <c r="C655" s="6">
        <v>570</v>
      </c>
      <c r="D655" s="6" t="s">
        <v>21</v>
      </c>
      <c r="E655" s="6" t="s">
        <v>22</v>
      </c>
      <c r="F655" s="6" t="s">
        <v>128</v>
      </c>
      <c r="G655" s="7">
        <v>11.5</v>
      </c>
      <c r="H655" s="7">
        <v>8.5</v>
      </c>
      <c r="I655" s="7">
        <v>13</v>
      </c>
      <c r="J655" s="7">
        <v>14.5</v>
      </c>
      <c r="K655" s="7">
        <v>16</v>
      </c>
      <c r="L655" s="7">
        <v>8.5</v>
      </c>
      <c r="M655" s="6">
        <v>1000</v>
      </c>
      <c r="N655" s="8">
        <f>IF('NORMAL OPTION CALLS'!E655="BUY",('NORMAL OPTION CALLS'!L655-'NORMAL OPTION CALLS'!G655)*('NORMAL OPTION CALLS'!M655),('NORMAL OPTION CALLS'!G655-'NORMAL OPTION CALLS'!L655)*('NORMAL OPTION CALLS'!M655))</f>
        <v>-3000</v>
      </c>
      <c r="O655" s="9">
        <f>'NORMAL OPTION CALLS'!N655/('NORMAL OPTION CALLS'!M655)/'NORMAL OPTION CALLS'!G655%</f>
        <v>-26.086956521739129</v>
      </c>
    </row>
    <row r="656" spans="1:15" ht="15.75">
      <c r="A656" s="10">
        <v>35</v>
      </c>
      <c r="B656" s="5">
        <v>42836</v>
      </c>
      <c r="C656" s="6">
        <v>155</v>
      </c>
      <c r="D656" s="6" t="s">
        <v>21</v>
      </c>
      <c r="E656" s="6" t="s">
        <v>22</v>
      </c>
      <c r="F656" s="6" t="s">
        <v>59</v>
      </c>
      <c r="G656" s="7">
        <v>5.6</v>
      </c>
      <c r="H656" s="7">
        <v>4.8</v>
      </c>
      <c r="I656" s="7">
        <v>6</v>
      </c>
      <c r="J656" s="7">
        <v>6.4</v>
      </c>
      <c r="K656" s="7">
        <v>6.8</v>
      </c>
      <c r="L656" s="7">
        <v>6.8</v>
      </c>
      <c r="M656" s="6">
        <v>6000</v>
      </c>
      <c r="N656" s="8">
        <f>IF('NORMAL OPTION CALLS'!E656="BUY",('NORMAL OPTION CALLS'!L656-'NORMAL OPTION CALLS'!G656)*('NORMAL OPTION CALLS'!M656),('NORMAL OPTION CALLS'!G656-'NORMAL OPTION CALLS'!L656)*('NORMAL OPTION CALLS'!M656))</f>
        <v>7200.0000000000009</v>
      </c>
      <c r="O656" s="9">
        <f>'NORMAL OPTION CALLS'!N656/('NORMAL OPTION CALLS'!M656)/'NORMAL OPTION CALLS'!G656%</f>
        <v>21.428571428571434</v>
      </c>
    </row>
    <row r="657" spans="1:15" ht="15.75">
      <c r="A657" s="10">
        <v>36</v>
      </c>
      <c r="B657" s="5">
        <v>42836</v>
      </c>
      <c r="C657" s="6">
        <v>185</v>
      </c>
      <c r="D657" s="6" t="s">
        <v>21</v>
      </c>
      <c r="E657" s="6" t="s">
        <v>22</v>
      </c>
      <c r="F657" s="6" t="s">
        <v>64</v>
      </c>
      <c r="G657" s="7">
        <v>13</v>
      </c>
      <c r="H657" s="7">
        <v>12.3</v>
      </c>
      <c r="I657" s="7">
        <v>13.5</v>
      </c>
      <c r="J657" s="7">
        <v>14</v>
      </c>
      <c r="K657" s="7">
        <v>14.5</v>
      </c>
      <c r="L657" s="7">
        <v>14.5</v>
      </c>
      <c r="M657" s="6">
        <v>6000</v>
      </c>
      <c r="N657" s="8">
        <f>IF('NORMAL OPTION CALLS'!E657="BUY",('NORMAL OPTION CALLS'!L657-'NORMAL OPTION CALLS'!G657)*('NORMAL OPTION CALLS'!M657),('NORMAL OPTION CALLS'!G657-'NORMAL OPTION CALLS'!L657)*('NORMAL OPTION CALLS'!M657))</f>
        <v>9000</v>
      </c>
      <c r="O657" s="9">
        <f>'NORMAL OPTION CALLS'!N657/('NORMAL OPTION CALLS'!M657)/'NORMAL OPTION CALLS'!G657%</f>
        <v>11.538461538461538</v>
      </c>
    </row>
    <row r="658" spans="1:15" ht="15.75">
      <c r="A658" s="10">
        <v>37</v>
      </c>
      <c r="B658" s="5">
        <v>42836</v>
      </c>
      <c r="C658" s="6">
        <v>1600</v>
      </c>
      <c r="D658" s="6" t="s">
        <v>21</v>
      </c>
      <c r="E658" s="6" t="s">
        <v>22</v>
      </c>
      <c r="F658" s="6" t="s">
        <v>129</v>
      </c>
      <c r="G658" s="7">
        <v>45.3</v>
      </c>
      <c r="H658" s="7">
        <v>39.5</v>
      </c>
      <c r="I658" s="7">
        <v>48</v>
      </c>
      <c r="J658" s="7">
        <v>51</v>
      </c>
      <c r="K658" s="7">
        <v>54</v>
      </c>
      <c r="L658" s="7">
        <v>48</v>
      </c>
      <c r="M658" s="6">
        <v>700</v>
      </c>
      <c r="N658" s="8">
        <f>IF('NORMAL OPTION CALLS'!E658="BUY",('NORMAL OPTION CALLS'!L658-'NORMAL OPTION CALLS'!G658)*('NORMAL OPTION CALLS'!M658),('NORMAL OPTION CALLS'!G658-'NORMAL OPTION CALLS'!L658)*('NORMAL OPTION CALLS'!M658))</f>
        <v>1890.000000000002</v>
      </c>
      <c r="O658" s="9">
        <f>'NORMAL OPTION CALLS'!N658/('NORMAL OPTION CALLS'!M658)/'NORMAL OPTION CALLS'!G658%</f>
        <v>5.9602649006622581</v>
      </c>
    </row>
    <row r="659" spans="1:15" ht="15.75">
      <c r="A659" s="10">
        <v>38</v>
      </c>
      <c r="B659" s="5">
        <v>42833</v>
      </c>
      <c r="C659" s="6">
        <v>410</v>
      </c>
      <c r="D659" s="6" t="s">
        <v>21</v>
      </c>
      <c r="E659" s="6" t="s">
        <v>22</v>
      </c>
      <c r="F659" s="6" t="s">
        <v>56</v>
      </c>
      <c r="G659" s="7">
        <v>11.15</v>
      </c>
      <c r="H659" s="7">
        <v>10</v>
      </c>
      <c r="I659" s="7">
        <v>11.8</v>
      </c>
      <c r="J659" s="7">
        <v>12.5</v>
      </c>
      <c r="K659" s="7">
        <v>13</v>
      </c>
      <c r="L659" s="7">
        <v>12.5</v>
      </c>
      <c r="M659" s="6">
        <v>3000</v>
      </c>
      <c r="N659" s="8">
        <f>IF('NORMAL OPTION CALLS'!E659="BUY",('NORMAL OPTION CALLS'!L659-'NORMAL OPTION CALLS'!G659)*('NORMAL OPTION CALLS'!M659),('NORMAL OPTION CALLS'!G659-'NORMAL OPTION CALLS'!L659)*('NORMAL OPTION CALLS'!M659))</f>
        <v>4049.9999999999991</v>
      </c>
      <c r="O659" s="9">
        <f>'NORMAL OPTION CALLS'!N659/('NORMAL OPTION CALLS'!M659)/'NORMAL OPTION CALLS'!G659%</f>
        <v>12.107623318385647</v>
      </c>
    </row>
    <row r="660" spans="1:15" ht="15.75">
      <c r="A660" s="10">
        <v>39</v>
      </c>
      <c r="B660" s="5">
        <v>42833</v>
      </c>
      <c r="C660" s="6">
        <v>350</v>
      </c>
      <c r="D660" s="6" t="s">
        <v>21</v>
      </c>
      <c r="E660" s="6" t="s">
        <v>22</v>
      </c>
      <c r="F660" s="6" t="s">
        <v>130</v>
      </c>
      <c r="G660" s="7">
        <v>12.5</v>
      </c>
      <c r="H660" s="7">
        <v>10</v>
      </c>
      <c r="I660" s="7">
        <v>14</v>
      </c>
      <c r="J660" s="7">
        <v>15.5</v>
      </c>
      <c r="K660" s="7">
        <v>17</v>
      </c>
      <c r="L660" s="7">
        <v>15.5</v>
      </c>
      <c r="M660" s="6">
        <v>1600</v>
      </c>
      <c r="N660" s="8">
        <f>IF('NORMAL OPTION CALLS'!E660="BUY",('NORMAL OPTION CALLS'!L660-'NORMAL OPTION CALLS'!G660)*('NORMAL OPTION CALLS'!M660),('NORMAL OPTION CALLS'!G660-'NORMAL OPTION CALLS'!L660)*('NORMAL OPTION CALLS'!M660))</f>
        <v>4800</v>
      </c>
      <c r="O660" s="9">
        <f>'NORMAL OPTION CALLS'!N660/('NORMAL OPTION CALLS'!M660)/'NORMAL OPTION CALLS'!G660%</f>
        <v>24</v>
      </c>
    </row>
    <row r="661" spans="1:15" ht="15.75">
      <c r="A661" s="10">
        <v>40</v>
      </c>
      <c r="B661" s="5">
        <v>42832</v>
      </c>
      <c r="C661" s="6">
        <v>660</v>
      </c>
      <c r="D661" s="6" t="s">
        <v>21</v>
      </c>
      <c r="E661" s="6" t="s">
        <v>22</v>
      </c>
      <c r="F661" s="6" t="s">
        <v>76</v>
      </c>
      <c r="G661" s="7">
        <v>14</v>
      </c>
      <c r="H661" s="7">
        <v>12</v>
      </c>
      <c r="I661" s="7">
        <v>15</v>
      </c>
      <c r="J661" s="7">
        <v>16</v>
      </c>
      <c r="K661" s="7">
        <v>17</v>
      </c>
      <c r="L661" s="7">
        <v>17</v>
      </c>
      <c r="M661" s="6">
        <v>1200</v>
      </c>
      <c r="N661" s="8">
        <f>IF('NORMAL OPTION CALLS'!E661="BUY",('NORMAL OPTION CALLS'!L661-'NORMAL OPTION CALLS'!G661)*('NORMAL OPTION CALLS'!M661),('NORMAL OPTION CALLS'!G661-'NORMAL OPTION CALLS'!L661)*('NORMAL OPTION CALLS'!M661))</f>
        <v>3600</v>
      </c>
      <c r="O661" s="9">
        <f>'NORMAL OPTION CALLS'!N661/('NORMAL OPTION CALLS'!M661)/'NORMAL OPTION CALLS'!G661%</f>
        <v>21.428571428571427</v>
      </c>
    </row>
    <row r="662" spans="1:15" ht="15.75">
      <c r="A662" s="10">
        <v>41</v>
      </c>
      <c r="B662" s="5">
        <v>42832</v>
      </c>
      <c r="C662" s="6">
        <v>530</v>
      </c>
      <c r="D662" s="6" t="s">
        <v>21</v>
      </c>
      <c r="E662" s="6" t="s">
        <v>22</v>
      </c>
      <c r="F662" s="6" t="s">
        <v>23</v>
      </c>
      <c r="G662" s="7">
        <v>19</v>
      </c>
      <c r="H662" s="7">
        <v>16</v>
      </c>
      <c r="I662" s="7">
        <v>21</v>
      </c>
      <c r="J662" s="7">
        <v>23</v>
      </c>
      <c r="K662" s="7">
        <v>25</v>
      </c>
      <c r="L662" s="7">
        <v>21</v>
      </c>
      <c r="M662" s="6">
        <v>2100</v>
      </c>
      <c r="N662" s="8">
        <f>IF('NORMAL OPTION CALLS'!E662="BUY",('NORMAL OPTION CALLS'!L662-'NORMAL OPTION CALLS'!G662)*('NORMAL OPTION CALLS'!M662),('NORMAL OPTION CALLS'!G662-'NORMAL OPTION CALLS'!L662)*('NORMAL OPTION CALLS'!M662))</f>
        <v>4200</v>
      </c>
      <c r="O662" s="9">
        <f>'NORMAL OPTION CALLS'!N662/('NORMAL OPTION CALLS'!M662)/'NORMAL OPTION CALLS'!G662%</f>
        <v>10.526315789473685</v>
      </c>
    </row>
    <row r="663" spans="1:15" ht="15.75">
      <c r="A663" s="10">
        <v>42</v>
      </c>
      <c r="B663" s="5">
        <v>42832</v>
      </c>
      <c r="C663" s="6">
        <v>1700</v>
      </c>
      <c r="D663" s="6" t="s">
        <v>21</v>
      </c>
      <c r="E663" s="6" t="s">
        <v>22</v>
      </c>
      <c r="F663" s="6" t="s">
        <v>131</v>
      </c>
      <c r="G663" s="7">
        <v>45.25</v>
      </c>
      <c r="H663" s="7">
        <v>39</v>
      </c>
      <c r="I663" s="7">
        <v>48</v>
      </c>
      <c r="J663" s="7">
        <v>51</v>
      </c>
      <c r="K663" s="7">
        <v>54</v>
      </c>
      <c r="L663" s="7">
        <v>48</v>
      </c>
      <c r="M663" s="6">
        <v>500</v>
      </c>
      <c r="N663" s="8">
        <f>IF('NORMAL OPTION CALLS'!E663="BUY",('NORMAL OPTION CALLS'!L663-'NORMAL OPTION CALLS'!G663)*('NORMAL OPTION CALLS'!M663),('NORMAL OPTION CALLS'!G663-'NORMAL OPTION CALLS'!L663)*('NORMAL OPTION CALLS'!M663))</f>
        <v>1375</v>
      </c>
      <c r="O663" s="9">
        <f>'NORMAL OPTION CALLS'!N663/('NORMAL OPTION CALLS'!M663)/'NORMAL OPTION CALLS'!G663%</f>
        <v>6.0773480662983426</v>
      </c>
    </row>
    <row r="664" spans="1:15" ht="15.75">
      <c r="A664" s="10">
        <v>43</v>
      </c>
      <c r="B664" s="5">
        <v>42831</v>
      </c>
      <c r="C664" s="6">
        <v>195</v>
      </c>
      <c r="D664" s="6" t="s">
        <v>21</v>
      </c>
      <c r="E664" s="6" t="s">
        <v>22</v>
      </c>
      <c r="F664" s="6" t="s">
        <v>24</v>
      </c>
      <c r="G664" s="7">
        <v>7.8</v>
      </c>
      <c r="H664" s="7">
        <v>6.8</v>
      </c>
      <c r="I664" s="7">
        <v>8.3000000000000007</v>
      </c>
      <c r="J664" s="7">
        <v>8.6999999999999993</v>
      </c>
      <c r="K664" s="7">
        <v>9.1999999999999993</v>
      </c>
      <c r="L664" s="7">
        <v>6.8</v>
      </c>
      <c r="M664" s="6">
        <v>3500</v>
      </c>
      <c r="N664" s="8">
        <f>IF('NORMAL OPTION CALLS'!E664="BUY",('NORMAL OPTION CALLS'!L664-'NORMAL OPTION CALLS'!G664)*('NORMAL OPTION CALLS'!M664),('NORMAL OPTION CALLS'!G664-'NORMAL OPTION CALLS'!L664)*('NORMAL OPTION CALLS'!M664))</f>
        <v>-3500</v>
      </c>
      <c r="O664" s="9">
        <f>'NORMAL OPTION CALLS'!N664/('NORMAL OPTION CALLS'!M664)/'NORMAL OPTION CALLS'!G664%</f>
        <v>-12.820512820512821</v>
      </c>
    </row>
    <row r="665" spans="1:15" ht="15.75">
      <c r="A665" s="10">
        <v>44</v>
      </c>
      <c r="B665" s="5">
        <v>42831</v>
      </c>
      <c r="C665" s="6">
        <v>1400</v>
      </c>
      <c r="D665" s="6" t="s">
        <v>21</v>
      </c>
      <c r="E665" s="6" t="s">
        <v>22</v>
      </c>
      <c r="F665" s="6" t="s">
        <v>119</v>
      </c>
      <c r="G665" s="7">
        <v>36</v>
      </c>
      <c r="H665" s="7">
        <v>32</v>
      </c>
      <c r="I665" s="7">
        <v>38</v>
      </c>
      <c r="J665" s="7">
        <v>40</v>
      </c>
      <c r="K665" s="7">
        <v>42</v>
      </c>
      <c r="L665" s="7">
        <v>32</v>
      </c>
      <c r="M665" s="6">
        <v>700</v>
      </c>
      <c r="N665" s="8">
        <f>IF('NORMAL OPTION CALLS'!E665="BUY",('NORMAL OPTION CALLS'!L665-'NORMAL OPTION CALLS'!G665)*('NORMAL OPTION CALLS'!M665),('NORMAL OPTION CALLS'!G665-'NORMAL OPTION CALLS'!L665)*('NORMAL OPTION CALLS'!M665))</f>
        <v>-2800</v>
      </c>
      <c r="O665" s="9">
        <f>'NORMAL OPTION CALLS'!N665/('NORMAL OPTION CALLS'!M665)/'NORMAL OPTION CALLS'!G665%</f>
        <v>-11.111111111111111</v>
      </c>
    </row>
    <row r="666" spans="1:15" ht="15.75">
      <c r="A666" s="10">
        <v>45</v>
      </c>
      <c r="B666" s="5">
        <v>42831</v>
      </c>
      <c r="C666" s="6">
        <v>1440</v>
      </c>
      <c r="D666" s="6" t="s">
        <v>21</v>
      </c>
      <c r="E666" s="6" t="s">
        <v>22</v>
      </c>
      <c r="F666" s="6" t="s">
        <v>132</v>
      </c>
      <c r="G666" s="7">
        <v>36</v>
      </c>
      <c r="H666" s="7">
        <v>30</v>
      </c>
      <c r="I666" s="7">
        <v>39</v>
      </c>
      <c r="J666" s="7">
        <v>42</v>
      </c>
      <c r="K666" s="7">
        <v>45</v>
      </c>
      <c r="L666" s="7">
        <v>39</v>
      </c>
      <c r="M666" s="6">
        <v>500</v>
      </c>
      <c r="N666" s="8">
        <f>IF('NORMAL OPTION CALLS'!E666="BUY",('NORMAL OPTION CALLS'!L666-'NORMAL OPTION CALLS'!G666)*('NORMAL OPTION CALLS'!M666),('NORMAL OPTION CALLS'!G666-'NORMAL OPTION CALLS'!L666)*('NORMAL OPTION CALLS'!M666))</f>
        <v>1500</v>
      </c>
      <c r="O666" s="9">
        <f>'NORMAL OPTION CALLS'!N666/('NORMAL OPTION CALLS'!M666)/'NORMAL OPTION CALLS'!G666%</f>
        <v>8.3333333333333339</v>
      </c>
    </row>
    <row r="667" spans="1:15" ht="15.75">
      <c r="A667" s="10">
        <v>46</v>
      </c>
      <c r="B667" s="5">
        <v>42830</v>
      </c>
      <c r="C667" s="6">
        <v>150</v>
      </c>
      <c r="D667" s="6" t="s">
        <v>21</v>
      </c>
      <c r="E667" s="6" t="s">
        <v>22</v>
      </c>
      <c r="F667" s="6" t="s">
        <v>59</v>
      </c>
      <c r="G667" s="7">
        <v>6.4</v>
      </c>
      <c r="H667" s="7">
        <v>5.6</v>
      </c>
      <c r="I667" s="7">
        <v>6.8</v>
      </c>
      <c r="J667" s="7">
        <v>7.2</v>
      </c>
      <c r="K667" s="7">
        <v>7.6</v>
      </c>
      <c r="L667" s="7">
        <v>7.6</v>
      </c>
      <c r="M667" s="6">
        <v>6000</v>
      </c>
      <c r="N667" s="8">
        <f>IF('NORMAL OPTION CALLS'!E667="BUY",('NORMAL OPTION CALLS'!L667-'NORMAL OPTION CALLS'!G667)*('NORMAL OPTION CALLS'!M667),('NORMAL OPTION CALLS'!G667-'NORMAL OPTION CALLS'!L667)*('NORMAL OPTION CALLS'!M667))</f>
        <v>7199.9999999999955</v>
      </c>
      <c r="O667" s="9">
        <f>'NORMAL OPTION CALLS'!N667/('NORMAL OPTION CALLS'!M667)/'NORMAL OPTION CALLS'!G667%</f>
        <v>18.749999999999989</v>
      </c>
    </row>
    <row r="668" spans="1:15" ht="15.75">
      <c r="A668" s="10">
        <v>47</v>
      </c>
      <c r="B668" s="5">
        <v>42830</v>
      </c>
      <c r="C668" s="6">
        <v>185</v>
      </c>
      <c r="D668" s="6" t="s">
        <v>21</v>
      </c>
      <c r="E668" s="6" t="s">
        <v>22</v>
      </c>
      <c r="F668" s="6" t="s">
        <v>64</v>
      </c>
      <c r="G668" s="7">
        <v>5</v>
      </c>
      <c r="H668" s="7">
        <v>4</v>
      </c>
      <c r="I668" s="7">
        <v>5.5</v>
      </c>
      <c r="J668" s="7">
        <v>6</v>
      </c>
      <c r="K668" s="7">
        <v>6.5</v>
      </c>
      <c r="L668" s="7">
        <v>5.5</v>
      </c>
      <c r="M668" s="6">
        <v>6000</v>
      </c>
      <c r="N668" s="8">
        <f>IF('NORMAL OPTION CALLS'!E668="BUY",('NORMAL OPTION CALLS'!L668-'NORMAL OPTION CALLS'!G668)*('NORMAL OPTION CALLS'!M668),('NORMAL OPTION CALLS'!G668-'NORMAL OPTION CALLS'!L668)*('NORMAL OPTION CALLS'!M668))</f>
        <v>3000</v>
      </c>
      <c r="O668" s="9">
        <f>'NORMAL OPTION CALLS'!N668/('NORMAL OPTION CALLS'!M668)/'NORMAL OPTION CALLS'!G668%</f>
        <v>10</v>
      </c>
    </row>
    <row r="669" spans="1:15" ht="15.75">
      <c r="A669" s="10">
        <v>48</v>
      </c>
      <c r="B669" s="5">
        <v>42829</v>
      </c>
      <c r="C669" s="6">
        <v>280</v>
      </c>
      <c r="D669" s="6" t="s">
        <v>21</v>
      </c>
      <c r="E669" s="6" t="s">
        <v>22</v>
      </c>
      <c r="F669" s="6" t="s">
        <v>91</v>
      </c>
      <c r="G669" s="7">
        <v>11</v>
      </c>
      <c r="H669" s="7">
        <v>9</v>
      </c>
      <c r="I669" s="7">
        <v>12</v>
      </c>
      <c r="J669" s="7">
        <v>13</v>
      </c>
      <c r="K669" s="7">
        <v>14</v>
      </c>
      <c r="L669" s="7">
        <v>12</v>
      </c>
      <c r="M669" s="6">
        <v>2500</v>
      </c>
      <c r="N669" s="8">
        <f>IF('NORMAL OPTION CALLS'!E669="BUY",('NORMAL OPTION CALLS'!L669-'NORMAL OPTION CALLS'!G669)*('NORMAL OPTION CALLS'!M669),('NORMAL OPTION CALLS'!G669-'NORMAL OPTION CALLS'!L669)*('NORMAL OPTION CALLS'!M669))</f>
        <v>2500</v>
      </c>
      <c r="O669" s="9">
        <f>'NORMAL OPTION CALLS'!N669/('NORMAL OPTION CALLS'!M669)/'NORMAL OPTION CALLS'!G669%</f>
        <v>9.0909090909090917</v>
      </c>
    </row>
    <row r="670" spans="1:15" ht="15.75">
      <c r="A670" s="10">
        <v>49</v>
      </c>
      <c r="B670" s="5">
        <v>42829</v>
      </c>
      <c r="C670" s="6">
        <v>800</v>
      </c>
      <c r="D670" s="6" t="s">
        <v>21</v>
      </c>
      <c r="E670" s="6" t="s">
        <v>22</v>
      </c>
      <c r="F670" s="6" t="s">
        <v>108</v>
      </c>
      <c r="G670" s="7">
        <v>25</v>
      </c>
      <c r="H670" s="7">
        <v>23</v>
      </c>
      <c r="I670" s="7">
        <v>26</v>
      </c>
      <c r="J670" s="7">
        <v>27</v>
      </c>
      <c r="K670" s="7">
        <v>28</v>
      </c>
      <c r="L670" s="7">
        <v>23</v>
      </c>
      <c r="M670" s="6">
        <v>2000</v>
      </c>
      <c r="N670" s="8">
        <f>IF('NORMAL OPTION CALLS'!E670="BUY",('NORMAL OPTION CALLS'!L670-'NORMAL OPTION CALLS'!G670)*('NORMAL OPTION CALLS'!M670),('NORMAL OPTION CALLS'!G670-'NORMAL OPTION CALLS'!L670)*('NORMAL OPTION CALLS'!M670))</f>
        <v>-4000</v>
      </c>
      <c r="O670" s="9">
        <f>'NORMAL OPTION CALLS'!N670/('NORMAL OPTION CALLS'!M670)/'NORMAL OPTION CALLS'!G670%</f>
        <v>-8</v>
      </c>
    </row>
    <row r="671" spans="1:15" ht="15.75">
      <c r="A671" s="10"/>
      <c r="B671" s="5"/>
      <c r="C671" s="6"/>
      <c r="D671" s="6"/>
      <c r="E671" s="6"/>
      <c r="F671" s="6"/>
      <c r="G671" s="7"/>
      <c r="H671" s="7"/>
      <c r="I671" s="7"/>
      <c r="J671" s="7"/>
      <c r="K671" s="7"/>
      <c r="L671" s="7"/>
      <c r="M671" s="6"/>
      <c r="N671" s="8"/>
      <c r="O671" s="9"/>
    </row>
    <row r="672" spans="1:15" ht="15.75">
      <c r="A672" s="46" t="s">
        <v>95</v>
      </c>
      <c r="B672" s="32"/>
      <c r="C672" s="32"/>
      <c r="D672" s="36"/>
      <c r="E672" s="40"/>
      <c r="F672" s="37"/>
      <c r="G672" s="37"/>
      <c r="H672" s="38"/>
      <c r="I672" s="37"/>
      <c r="J672" s="37"/>
      <c r="K672" s="37"/>
      <c r="L672" s="47"/>
      <c r="M672" s="17"/>
      <c r="N672" s="1"/>
      <c r="O672" s="48"/>
    </row>
    <row r="673" spans="1:15" ht="15.75">
      <c r="A673" s="46" t="s">
        <v>96</v>
      </c>
      <c r="B673" s="11"/>
      <c r="C673" s="32"/>
      <c r="D673" s="36"/>
      <c r="E673" s="40"/>
      <c r="F673" s="37"/>
      <c r="G673" s="37"/>
      <c r="H673" s="38"/>
      <c r="I673" s="37"/>
      <c r="J673" s="37"/>
      <c r="K673" s="37"/>
      <c r="L673" s="47"/>
      <c r="M673" s="17"/>
      <c r="N673" s="1"/>
      <c r="O673" s="1"/>
    </row>
    <row r="674" spans="1:15" ht="15.75">
      <c r="A674" s="46" t="s">
        <v>96</v>
      </c>
      <c r="B674" s="11"/>
      <c r="C674" s="11"/>
      <c r="D674" s="18"/>
      <c r="E674" s="49"/>
      <c r="F674" s="12"/>
      <c r="G674" s="12"/>
      <c r="H674" s="34"/>
      <c r="I674" s="12"/>
      <c r="J674" s="12"/>
      <c r="K674" s="12"/>
      <c r="L674" s="12"/>
      <c r="M674" s="17"/>
      <c r="N674" s="17"/>
      <c r="O674" s="17"/>
    </row>
    <row r="675" spans="1:15" ht="16.5" thickBot="1">
      <c r="A675" s="18"/>
      <c r="B675" s="11"/>
      <c r="C675" s="11"/>
      <c r="D675" s="12"/>
      <c r="E675" s="12"/>
      <c r="F675" s="12"/>
      <c r="G675" s="13"/>
      <c r="H675" s="14"/>
      <c r="I675" s="15" t="s">
        <v>27</v>
      </c>
      <c r="J675" s="15"/>
      <c r="K675" s="16"/>
      <c r="L675" s="16"/>
      <c r="M675" s="17"/>
      <c r="N675" s="17"/>
      <c r="O675" s="17"/>
    </row>
    <row r="676" spans="1:15" ht="15.75">
      <c r="A676" s="18"/>
      <c r="B676" s="11"/>
      <c r="C676" s="11"/>
      <c r="D676" s="19" t="s">
        <v>28</v>
      </c>
      <c r="E676" s="50"/>
      <c r="F676" s="20">
        <v>49</v>
      </c>
      <c r="G676" s="21">
        <f>'NORMAL OPTION CALLS'!G677+'NORMAL OPTION CALLS'!G678+'NORMAL OPTION CALLS'!G679+'NORMAL OPTION CALLS'!G680+'NORMAL OPTION CALLS'!G681+'NORMAL OPTION CALLS'!G682</f>
        <v>100</v>
      </c>
      <c r="H676" s="12">
        <v>49</v>
      </c>
      <c r="I676" s="22">
        <f>'NORMAL OPTION CALLS'!H677/'NORMAL OPTION CALLS'!H676%</f>
        <v>81.632653061224488</v>
      </c>
      <c r="J676" s="22"/>
      <c r="K676" s="22"/>
      <c r="L676" s="23"/>
      <c r="M676" s="17"/>
      <c r="N676" s="1"/>
      <c r="O676" s="1"/>
    </row>
    <row r="677" spans="1:15" ht="15.75">
      <c r="A677" s="18"/>
      <c r="B677" s="11"/>
      <c r="C677" s="11"/>
      <c r="D677" s="24" t="s">
        <v>29</v>
      </c>
      <c r="E677" s="51"/>
      <c r="F677" s="25">
        <v>40</v>
      </c>
      <c r="G677" s="26">
        <f>('NORMAL OPTION CALLS'!F677/'NORMAL OPTION CALLS'!F676)*100</f>
        <v>81.632653061224488</v>
      </c>
      <c r="H677" s="12">
        <v>40</v>
      </c>
      <c r="I677" s="16"/>
      <c r="J677" s="16"/>
      <c r="K677" s="12"/>
      <c r="L677" s="16"/>
      <c r="M677" s="1"/>
      <c r="N677" s="12" t="s">
        <v>30</v>
      </c>
      <c r="O677" s="12"/>
    </row>
    <row r="678" spans="1:15" ht="15.75">
      <c r="A678" s="27"/>
      <c r="B678" s="11"/>
      <c r="C678" s="11"/>
      <c r="D678" s="24" t="s">
        <v>31</v>
      </c>
      <c r="E678" s="51"/>
      <c r="F678" s="25">
        <v>0</v>
      </c>
      <c r="G678" s="26">
        <f>('NORMAL OPTION CALLS'!F678/'NORMAL OPTION CALLS'!F676)*100</f>
        <v>0</v>
      </c>
      <c r="H678" s="28"/>
      <c r="I678" s="12"/>
      <c r="J678" s="12"/>
      <c r="K678" s="12"/>
      <c r="L678" s="16"/>
      <c r="M678" s="17"/>
      <c r="N678" s="18"/>
      <c r="O678" s="18"/>
    </row>
    <row r="679" spans="1:15" ht="15.75">
      <c r="A679" s="27"/>
      <c r="B679" s="11"/>
      <c r="C679" s="11"/>
      <c r="D679" s="24" t="s">
        <v>32</v>
      </c>
      <c r="E679" s="51"/>
      <c r="F679" s="25">
        <v>1</v>
      </c>
      <c r="G679" s="26">
        <f>('NORMAL OPTION CALLS'!F679/'NORMAL OPTION CALLS'!F676)*100</f>
        <v>2.0408163265306123</v>
      </c>
      <c r="H679" s="28"/>
      <c r="I679" s="12"/>
      <c r="J679" s="12"/>
      <c r="K679" s="12"/>
      <c r="L679" s="16"/>
      <c r="M679" s="17"/>
      <c r="N679" s="17"/>
      <c r="O679" s="17"/>
    </row>
    <row r="680" spans="1:15" ht="15.75">
      <c r="A680" s="27"/>
      <c r="B680" s="11"/>
      <c r="C680" s="11"/>
      <c r="D680" s="24" t="s">
        <v>33</v>
      </c>
      <c r="E680" s="51"/>
      <c r="F680" s="25">
        <v>8</v>
      </c>
      <c r="G680" s="26">
        <f>('NORMAL OPTION CALLS'!F680/'NORMAL OPTION CALLS'!F676)*100</f>
        <v>16.326530612244898</v>
      </c>
      <c r="H680" s="28"/>
      <c r="I680" s="12" t="s">
        <v>34</v>
      </c>
      <c r="J680" s="12"/>
      <c r="K680" s="16"/>
      <c r="L680" s="16"/>
      <c r="M680" s="17"/>
      <c r="N680" s="17"/>
      <c r="O680" s="17"/>
    </row>
    <row r="681" spans="1:15" ht="15.75">
      <c r="A681" s="27"/>
      <c r="B681" s="11"/>
      <c r="C681" s="11"/>
      <c r="D681" s="24" t="s">
        <v>35</v>
      </c>
      <c r="E681" s="51"/>
      <c r="F681" s="25">
        <v>0</v>
      </c>
      <c r="G681" s="26">
        <f>('NORMAL OPTION CALLS'!F681/'NORMAL OPTION CALLS'!F676)*100</f>
        <v>0</v>
      </c>
      <c r="H681" s="28"/>
      <c r="I681" s="12"/>
      <c r="J681" s="12"/>
      <c r="K681" s="16"/>
      <c r="L681" s="16"/>
      <c r="M681" s="17"/>
      <c r="N681" s="17"/>
      <c r="O681" s="17"/>
    </row>
    <row r="682" spans="1:15" ht="16.5" thickBot="1">
      <c r="A682" s="27"/>
      <c r="B682" s="11"/>
      <c r="C682" s="11"/>
      <c r="D682" s="29" t="s">
        <v>36</v>
      </c>
      <c r="E682" s="52"/>
      <c r="F682" s="30"/>
      <c r="G682" s="31">
        <f>('NORMAL OPTION CALLS'!F682/'NORMAL OPTION CALLS'!F676)*100</f>
        <v>0</v>
      </c>
      <c r="H682" s="28"/>
      <c r="I682" s="12"/>
      <c r="J682" s="12"/>
      <c r="K682" s="23"/>
      <c r="L682" s="23"/>
      <c r="M682" s="1"/>
      <c r="N682" s="17"/>
      <c r="O682" s="17"/>
    </row>
    <row r="683" spans="1:15" ht="15.75">
      <c r="A683" s="27"/>
      <c r="B683" s="11"/>
      <c r="C683" s="11"/>
      <c r="D683" s="17"/>
      <c r="E683" s="17"/>
      <c r="F683" s="17"/>
      <c r="G683" s="16"/>
      <c r="H683" s="28"/>
      <c r="I683" s="22"/>
      <c r="J683" s="22"/>
      <c r="K683" s="16"/>
      <c r="L683" s="22"/>
      <c r="M683" s="17"/>
      <c r="N683" s="17"/>
      <c r="O683" s="17"/>
    </row>
    <row r="684" spans="1:15" ht="15.75">
      <c r="A684" s="27"/>
      <c r="B684" s="32"/>
      <c r="C684" s="11"/>
      <c r="D684" s="18"/>
      <c r="E684" s="33"/>
      <c r="F684" s="12"/>
      <c r="G684" s="12"/>
      <c r="H684" s="34"/>
      <c r="I684" s="16"/>
      <c r="J684" s="16"/>
      <c r="K684" s="16"/>
      <c r="L684" s="13"/>
      <c r="M684" s="17"/>
      <c r="N684" s="1"/>
      <c r="O684" s="1"/>
    </row>
    <row r="685" spans="1:15" ht="15" customHeight="1">
      <c r="A685" s="35" t="s">
        <v>37</v>
      </c>
      <c r="B685" s="32"/>
      <c r="C685" s="32"/>
      <c r="D685" s="36"/>
      <c r="E685" s="36"/>
      <c r="F685" s="37"/>
      <c r="G685" s="37"/>
      <c r="H685" s="38"/>
      <c r="I685" s="39"/>
      <c r="J685" s="39"/>
      <c r="K685" s="39"/>
      <c r="L685" s="37"/>
      <c r="M685" s="17"/>
      <c r="N685" s="33"/>
      <c r="O685" s="33"/>
    </row>
    <row r="686" spans="1:15" ht="15.75">
      <c r="A686" s="40" t="s">
        <v>38</v>
      </c>
      <c r="B686" s="32"/>
      <c r="C686" s="32"/>
      <c r="D686" s="41"/>
      <c r="E686" s="42"/>
      <c r="F686" s="36"/>
      <c r="G686" s="39"/>
      <c r="H686" s="38"/>
      <c r="I686" s="39"/>
      <c r="J686" s="39"/>
      <c r="K686" s="39"/>
      <c r="L686" s="37"/>
      <c r="M686" s="17"/>
      <c r="N686" s="18"/>
      <c r="O686" s="18"/>
    </row>
    <row r="687" spans="1:15" ht="15" customHeight="1">
      <c r="A687" s="40" t="s">
        <v>39</v>
      </c>
      <c r="B687" s="32"/>
      <c r="C687" s="32"/>
      <c r="D687" s="36"/>
      <c r="E687" s="42"/>
      <c r="F687" s="36"/>
      <c r="G687" s="39"/>
      <c r="H687" s="38"/>
      <c r="I687" s="43"/>
      <c r="J687" s="43"/>
      <c r="K687" s="43"/>
      <c r="L687" s="37"/>
      <c r="M687" s="17"/>
      <c r="N687" s="17"/>
      <c r="O687" s="17"/>
    </row>
    <row r="688" spans="1:15" ht="15.75">
      <c r="A688" s="40" t="s">
        <v>40</v>
      </c>
      <c r="B688" s="41"/>
      <c r="C688" s="32"/>
      <c r="D688" s="36"/>
      <c r="E688" s="42"/>
      <c r="F688" s="36"/>
      <c r="G688" s="39"/>
      <c r="H688" s="44"/>
      <c r="I688" s="43"/>
      <c r="J688" s="43"/>
      <c r="K688" s="43"/>
      <c r="L688" s="37"/>
      <c r="M688" s="17"/>
      <c r="N688" s="17"/>
      <c r="O688" s="17"/>
    </row>
    <row r="689" spans="1:15" ht="15.75">
      <c r="A689" s="40" t="s">
        <v>41</v>
      </c>
      <c r="B689" s="27"/>
      <c r="C689" s="41"/>
      <c r="D689" s="36"/>
      <c r="E689" s="45"/>
      <c r="F689" s="39"/>
      <c r="G689" s="39"/>
      <c r="H689" s="44"/>
      <c r="I689" s="43"/>
      <c r="J689" s="43"/>
      <c r="K689" s="43"/>
      <c r="L689" s="39"/>
      <c r="M689" s="17"/>
      <c r="N689" s="17"/>
      <c r="O689" s="17"/>
    </row>
    <row r="693" spans="1:15">
      <c r="A693" s="68" t="s">
        <v>0</v>
      </c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</row>
    <row r="694" spans="1:15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</row>
    <row r="695" spans="1:15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</row>
    <row r="696" spans="1:15" ht="15.75">
      <c r="A696" s="69" t="s">
        <v>1</v>
      </c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</row>
    <row r="697" spans="1:15" ht="15.75">
      <c r="A697" s="69" t="s">
        <v>2</v>
      </c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</row>
    <row r="698" spans="1:15" ht="15.75">
      <c r="A698" s="70" t="s">
        <v>3</v>
      </c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</row>
    <row r="699" spans="1:15" ht="15.75">
      <c r="A699" s="72" t="s">
        <v>133</v>
      </c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</row>
    <row r="700" spans="1:15" ht="15.75">
      <c r="A700" s="72" t="s">
        <v>5</v>
      </c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</row>
    <row r="701" spans="1:15" ht="13.9" customHeight="1">
      <c r="A701" s="83" t="s">
        <v>6</v>
      </c>
      <c r="B701" s="75" t="s">
        <v>7</v>
      </c>
      <c r="C701" s="75" t="s">
        <v>8</v>
      </c>
      <c r="D701" s="75" t="s">
        <v>9</v>
      </c>
      <c r="E701" s="83" t="s">
        <v>10</v>
      </c>
      <c r="F701" s="83" t="s">
        <v>11</v>
      </c>
      <c r="G701" s="75" t="s">
        <v>12</v>
      </c>
      <c r="H701" s="75" t="s">
        <v>13</v>
      </c>
      <c r="I701" s="75" t="s">
        <v>14</v>
      </c>
      <c r="J701" s="75" t="s">
        <v>15</v>
      </c>
      <c r="K701" s="75" t="s">
        <v>16</v>
      </c>
      <c r="L701" s="76" t="s">
        <v>17</v>
      </c>
      <c r="M701" s="75" t="s">
        <v>18</v>
      </c>
      <c r="N701" s="75" t="s">
        <v>19</v>
      </c>
      <c r="O701" s="75" t="s">
        <v>20</v>
      </c>
    </row>
    <row r="702" spans="1:15">
      <c r="A702" s="83"/>
      <c r="B702" s="75"/>
      <c r="C702" s="75"/>
      <c r="D702" s="75"/>
      <c r="E702" s="83"/>
      <c r="F702" s="83"/>
      <c r="G702" s="75"/>
      <c r="H702" s="75"/>
      <c r="I702" s="75"/>
      <c r="J702" s="75"/>
      <c r="K702" s="75"/>
      <c r="L702" s="76"/>
      <c r="M702" s="75"/>
      <c r="N702" s="75"/>
      <c r="O702" s="75"/>
    </row>
    <row r="703" spans="1:15" ht="15.75">
      <c r="A703" s="10">
        <v>1</v>
      </c>
      <c r="B703" s="5">
        <v>42825</v>
      </c>
      <c r="C703" s="6">
        <v>105</v>
      </c>
      <c r="D703" s="6" t="s">
        <v>21</v>
      </c>
      <c r="E703" s="6" t="s">
        <v>22</v>
      </c>
      <c r="F703" s="6" t="s">
        <v>134</v>
      </c>
      <c r="G703" s="7">
        <v>7.3</v>
      </c>
      <c r="H703" s="7">
        <v>6.7</v>
      </c>
      <c r="I703" s="7">
        <v>7.7</v>
      </c>
      <c r="J703" s="7">
        <v>8</v>
      </c>
      <c r="K703" s="7">
        <v>8.3000000000000007</v>
      </c>
      <c r="L703" s="7">
        <v>6.7</v>
      </c>
      <c r="M703" s="6">
        <v>8000</v>
      </c>
      <c r="N703" s="8">
        <f>IF('NORMAL OPTION CALLS'!E703="BUY",('NORMAL OPTION CALLS'!L703-'NORMAL OPTION CALLS'!G703)*('NORMAL OPTION CALLS'!M703),('NORMAL OPTION CALLS'!G703-'NORMAL OPTION CALLS'!L703)*('NORMAL OPTION CALLS'!M703))</f>
        <v>-4799.9999999999973</v>
      </c>
      <c r="O703" s="9">
        <f>'NORMAL OPTION CALLS'!N703/('NORMAL OPTION CALLS'!M703)/'NORMAL OPTION CALLS'!G703%</f>
        <v>-8.2191780821917764</v>
      </c>
    </row>
    <row r="704" spans="1:15" ht="15.75">
      <c r="A704" s="10">
        <v>2</v>
      </c>
      <c r="B704" s="5">
        <v>42825</v>
      </c>
      <c r="C704" s="6">
        <v>390</v>
      </c>
      <c r="D704" s="6" t="s">
        <v>21</v>
      </c>
      <c r="E704" s="6" t="s">
        <v>22</v>
      </c>
      <c r="F704" s="6" t="s">
        <v>56</v>
      </c>
      <c r="G704" s="7">
        <v>10.7</v>
      </c>
      <c r="H704" s="7">
        <v>8.5</v>
      </c>
      <c r="I704" s="7">
        <v>12</v>
      </c>
      <c r="J704" s="7">
        <v>13</v>
      </c>
      <c r="K704" s="7">
        <v>14</v>
      </c>
      <c r="L704" s="7">
        <v>12</v>
      </c>
      <c r="M704" s="6">
        <v>3000</v>
      </c>
      <c r="N704" s="8">
        <f>IF('NORMAL OPTION CALLS'!E704="BUY",('NORMAL OPTION CALLS'!L704-'NORMAL OPTION CALLS'!G704)*('NORMAL OPTION CALLS'!M704),('NORMAL OPTION CALLS'!G704-'NORMAL OPTION CALLS'!L704)*('NORMAL OPTION CALLS'!M704))</f>
        <v>3900.0000000000023</v>
      </c>
      <c r="O704" s="9">
        <f>'NORMAL OPTION CALLS'!N704/('NORMAL OPTION CALLS'!M704)/'NORMAL OPTION CALLS'!G704%</f>
        <v>12.149532710280381</v>
      </c>
    </row>
    <row r="705" spans="1:15" ht="15.75">
      <c r="A705" s="10">
        <v>3</v>
      </c>
      <c r="B705" s="5">
        <v>42825</v>
      </c>
      <c r="C705" s="6">
        <v>660</v>
      </c>
      <c r="D705" s="6" t="s">
        <v>21</v>
      </c>
      <c r="E705" s="6" t="s">
        <v>22</v>
      </c>
      <c r="F705" s="6" t="s">
        <v>76</v>
      </c>
      <c r="G705" s="7">
        <v>18.399999999999999</v>
      </c>
      <c r="H705" s="7">
        <v>16.5</v>
      </c>
      <c r="I705" s="7">
        <v>19.5</v>
      </c>
      <c r="J705" s="7">
        <v>20.5</v>
      </c>
      <c r="K705" s="7">
        <v>21.5</v>
      </c>
      <c r="L705" s="7">
        <v>19.5</v>
      </c>
      <c r="M705" s="6">
        <v>1200</v>
      </c>
      <c r="N705" s="8">
        <f>IF('NORMAL OPTION CALLS'!E705="BUY",('NORMAL OPTION CALLS'!L705-'NORMAL OPTION CALLS'!G705)*('NORMAL OPTION CALLS'!M705),('NORMAL OPTION CALLS'!G705-'NORMAL OPTION CALLS'!L705)*('NORMAL OPTION CALLS'!M705))</f>
        <v>1320.0000000000018</v>
      </c>
      <c r="O705" s="9">
        <f>'NORMAL OPTION CALLS'!N705/('NORMAL OPTION CALLS'!M705)/'NORMAL OPTION CALLS'!G705%</f>
        <v>5.9782608695652248</v>
      </c>
    </row>
    <row r="706" spans="1:15" ht="15.75">
      <c r="A706" s="10">
        <v>4</v>
      </c>
      <c r="B706" s="5">
        <v>42825</v>
      </c>
      <c r="C706" s="6">
        <v>190</v>
      </c>
      <c r="D706" s="6" t="s">
        <v>21</v>
      </c>
      <c r="E706" s="6" t="s">
        <v>22</v>
      </c>
      <c r="F706" s="6" t="s">
        <v>24</v>
      </c>
      <c r="G706" s="7">
        <v>10.25</v>
      </c>
      <c r="H706" s="7">
        <v>9.6</v>
      </c>
      <c r="I706" s="7">
        <v>10.7</v>
      </c>
      <c r="J706" s="7">
        <v>11</v>
      </c>
      <c r="K706" s="7">
        <v>11.3</v>
      </c>
      <c r="L706" s="7">
        <v>11.3</v>
      </c>
      <c r="M706" s="6">
        <v>3500</v>
      </c>
      <c r="N706" s="8">
        <f>IF('NORMAL OPTION CALLS'!E706="BUY",('NORMAL OPTION CALLS'!L706-'NORMAL OPTION CALLS'!G706)*('NORMAL OPTION CALLS'!M706),('NORMAL OPTION CALLS'!G706-'NORMAL OPTION CALLS'!L706)*('NORMAL OPTION CALLS'!M706))</f>
        <v>3675.0000000000023</v>
      </c>
      <c r="O706" s="9">
        <f>'NORMAL OPTION CALLS'!N706/('NORMAL OPTION CALLS'!M706)/'NORMAL OPTION CALLS'!G706%</f>
        <v>10.243902439024398</v>
      </c>
    </row>
    <row r="707" spans="1:15" ht="15.75">
      <c r="A707" s="10">
        <v>5</v>
      </c>
      <c r="B707" s="5">
        <v>42824</v>
      </c>
      <c r="C707" s="6">
        <v>620</v>
      </c>
      <c r="D707" s="6" t="s">
        <v>21</v>
      </c>
      <c r="E707" s="6" t="s">
        <v>22</v>
      </c>
      <c r="F707" s="6" t="s">
        <v>77</v>
      </c>
      <c r="G707" s="7">
        <v>4</v>
      </c>
      <c r="H707" s="7">
        <v>1</v>
      </c>
      <c r="I707" s="7">
        <v>5.5</v>
      </c>
      <c r="J707" s="7">
        <v>7</v>
      </c>
      <c r="K707" s="7">
        <v>8.5</v>
      </c>
      <c r="L707" s="7">
        <v>8.5</v>
      </c>
      <c r="M707" s="6">
        <v>1100</v>
      </c>
      <c r="N707" s="8">
        <f>IF('NORMAL OPTION CALLS'!E707="BUY",('NORMAL OPTION CALLS'!L707-'NORMAL OPTION CALLS'!G707)*('NORMAL OPTION CALLS'!M707),('NORMAL OPTION CALLS'!G707-'NORMAL OPTION CALLS'!L707)*('NORMAL OPTION CALLS'!M707))</f>
        <v>4950</v>
      </c>
      <c r="O707" s="9">
        <f>'NORMAL OPTION CALLS'!N707/('NORMAL OPTION CALLS'!M707)/'NORMAL OPTION CALLS'!G707%</f>
        <v>112.5</v>
      </c>
    </row>
    <row r="708" spans="1:15" ht="15.75">
      <c r="A708" s="10">
        <v>6</v>
      </c>
      <c r="B708" s="5">
        <v>42824</v>
      </c>
      <c r="C708" s="6">
        <v>330</v>
      </c>
      <c r="D708" s="6" t="s">
        <v>21</v>
      </c>
      <c r="E708" s="6" t="s">
        <v>22</v>
      </c>
      <c r="F708" s="6" t="s">
        <v>135</v>
      </c>
      <c r="G708" s="7">
        <v>5</v>
      </c>
      <c r="H708" s="7">
        <v>3</v>
      </c>
      <c r="I708" s="7">
        <v>6</v>
      </c>
      <c r="J708" s="7">
        <v>7</v>
      </c>
      <c r="K708" s="7">
        <v>8</v>
      </c>
      <c r="L708" s="7">
        <v>8</v>
      </c>
      <c r="M708" s="6">
        <v>2500</v>
      </c>
      <c r="N708" s="8">
        <f>IF('NORMAL OPTION CALLS'!E708="BUY",('NORMAL OPTION CALLS'!L708-'NORMAL OPTION CALLS'!G708)*('NORMAL OPTION CALLS'!M708),('NORMAL OPTION CALLS'!G708-'NORMAL OPTION CALLS'!L708)*('NORMAL OPTION CALLS'!M708))</f>
        <v>7500</v>
      </c>
      <c r="O708" s="9">
        <f>'NORMAL OPTION CALLS'!N708/('NORMAL OPTION CALLS'!M708)/'NORMAL OPTION CALLS'!G708%</f>
        <v>60</v>
      </c>
    </row>
    <row r="709" spans="1:15" ht="15.75">
      <c r="A709" s="10">
        <v>7</v>
      </c>
      <c r="B709" s="5">
        <v>42824</v>
      </c>
      <c r="C709" s="6">
        <v>180</v>
      </c>
      <c r="D709" s="6" t="s">
        <v>21</v>
      </c>
      <c r="E709" s="6" t="s">
        <v>22</v>
      </c>
      <c r="F709" s="6" t="s">
        <v>64</v>
      </c>
      <c r="G709" s="7">
        <v>4.2</v>
      </c>
      <c r="H709" s="7">
        <v>3.6</v>
      </c>
      <c r="I709" s="7">
        <v>4.5999999999999996</v>
      </c>
      <c r="J709" s="7">
        <v>5</v>
      </c>
      <c r="K709" s="7">
        <v>5.4</v>
      </c>
      <c r="L709" s="7">
        <v>5.4</v>
      </c>
      <c r="M709" s="6">
        <v>6000</v>
      </c>
      <c r="N709" s="8">
        <f>IF('NORMAL OPTION CALLS'!E709="BUY",('NORMAL OPTION CALLS'!L709-'NORMAL OPTION CALLS'!G709)*('NORMAL OPTION CALLS'!M709),('NORMAL OPTION CALLS'!G709-'NORMAL OPTION CALLS'!L709)*('NORMAL OPTION CALLS'!M709))</f>
        <v>7200.0000000000009</v>
      </c>
      <c r="O709" s="9">
        <f>'NORMAL OPTION CALLS'!N709/('NORMAL OPTION CALLS'!M709)/'NORMAL OPTION CALLS'!G709%</f>
        <v>28.571428571428573</v>
      </c>
    </row>
    <row r="710" spans="1:15" ht="15.75">
      <c r="A710" s="10">
        <v>8</v>
      </c>
      <c r="B710" s="5">
        <v>42823</v>
      </c>
      <c r="C710" s="6">
        <v>290</v>
      </c>
      <c r="D710" s="6" t="s">
        <v>21</v>
      </c>
      <c r="E710" s="6" t="s">
        <v>22</v>
      </c>
      <c r="F710" s="6" t="s">
        <v>49</v>
      </c>
      <c r="G710" s="7">
        <v>2</v>
      </c>
      <c r="H710" s="7">
        <v>0.7</v>
      </c>
      <c r="I710" s="7">
        <v>2.7</v>
      </c>
      <c r="J710" s="7">
        <v>3.4</v>
      </c>
      <c r="K710" s="7">
        <v>4</v>
      </c>
      <c r="L710" s="7">
        <v>1.1000000000000001</v>
      </c>
      <c r="M710" s="6">
        <v>3000</v>
      </c>
      <c r="N710" s="8">
        <f>IF('NORMAL OPTION CALLS'!E710="BUY",('NORMAL OPTION CALLS'!L710-'NORMAL OPTION CALLS'!G710)*('NORMAL OPTION CALLS'!M710),('NORMAL OPTION CALLS'!G710-'NORMAL OPTION CALLS'!L710)*('NORMAL OPTION CALLS'!M710))</f>
        <v>-2699.9999999999995</v>
      </c>
      <c r="O710" s="9">
        <f>'NORMAL OPTION CALLS'!N710/('NORMAL OPTION CALLS'!M710)/'NORMAL OPTION CALLS'!G710%</f>
        <v>-44.999999999999986</v>
      </c>
    </row>
    <row r="711" spans="1:15" ht="15.75">
      <c r="A711" s="10">
        <v>9</v>
      </c>
      <c r="B711" s="5">
        <v>42823</v>
      </c>
      <c r="C711" s="6">
        <v>390</v>
      </c>
      <c r="D711" s="6" t="s">
        <v>21</v>
      </c>
      <c r="E711" s="6" t="s">
        <v>22</v>
      </c>
      <c r="F711" s="6" t="s">
        <v>102</v>
      </c>
      <c r="G711" s="7">
        <v>8</v>
      </c>
      <c r="H711" s="7">
        <v>6.5</v>
      </c>
      <c r="I711" s="7">
        <v>8.8000000000000007</v>
      </c>
      <c r="J711" s="7">
        <v>9.6</v>
      </c>
      <c r="K711" s="7">
        <v>10.4</v>
      </c>
      <c r="L711" s="7">
        <v>6.2</v>
      </c>
      <c r="M711" s="6">
        <v>2000</v>
      </c>
      <c r="N711" s="8">
        <f>IF('NORMAL OPTION CALLS'!E711="BUY",('NORMAL OPTION CALLS'!L711-'NORMAL OPTION CALLS'!G711)*('NORMAL OPTION CALLS'!M711),('NORMAL OPTION CALLS'!G711-'NORMAL OPTION CALLS'!L711)*('NORMAL OPTION CALLS'!M711))</f>
        <v>-3599.9999999999995</v>
      </c>
      <c r="O711" s="9">
        <f>'NORMAL OPTION CALLS'!N711/('NORMAL OPTION CALLS'!M711)/'NORMAL OPTION CALLS'!G711%</f>
        <v>-22.499999999999996</v>
      </c>
    </row>
    <row r="712" spans="1:15" ht="15.75">
      <c r="A712" s="10">
        <v>10</v>
      </c>
      <c r="B712" s="5">
        <v>42823</v>
      </c>
      <c r="C712" s="6">
        <v>180</v>
      </c>
      <c r="D712" s="6" t="s">
        <v>21</v>
      </c>
      <c r="E712" s="6" t="s">
        <v>22</v>
      </c>
      <c r="F712" s="6" t="s">
        <v>64</v>
      </c>
      <c r="G712" s="7">
        <v>2.4</v>
      </c>
      <c r="H712" s="7">
        <v>1.6</v>
      </c>
      <c r="I712" s="7">
        <v>2.9</v>
      </c>
      <c r="J712" s="7">
        <v>3.3</v>
      </c>
      <c r="K712" s="7">
        <v>3.7</v>
      </c>
      <c r="L712" s="7">
        <v>2.9</v>
      </c>
      <c r="M712" s="6">
        <v>6000</v>
      </c>
      <c r="N712" s="8">
        <f>IF('NORMAL OPTION CALLS'!E712="BUY",('NORMAL OPTION CALLS'!L712-'NORMAL OPTION CALLS'!G712)*('NORMAL OPTION CALLS'!M712),('NORMAL OPTION CALLS'!G712-'NORMAL OPTION CALLS'!L712)*('NORMAL OPTION CALLS'!M712))</f>
        <v>3000</v>
      </c>
      <c r="O712" s="9">
        <f>'NORMAL OPTION CALLS'!N712/('NORMAL OPTION CALLS'!M712)/'NORMAL OPTION CALLS'!G712%</f>
        <v>20.833333333333332</v>
      </c>
    </row>
    <row r="713" spans="1:15" ht="15.75">
      <c r="A713" s="10">
        <v>11</v>
      </c>
      <c r="B713" s="5">
        <v>42823</v>
      </c>
      <c r="C713" s="6">
        <v>1050</v>
      </c>
      <c r="D713" s="6" t="s">
        <v>21</v>
      </c>
      <c r="E713" s="6" t="s">
        <v>22</v>
      </c>
      <c r="F713" s="6" t="s">
        <v>84</v>
      </c>
      <c r="G713" s="7">
        <v>22</v>
      </c>
      <c r="H713" s="7">
        <v>19</v>
      </c>
      <c r="I713" s="7">
        <v>23.5</v>
      </c>
      <c r="J713" s="7">
        <v>25</v>
      </c>
      <c r="K713" s="7">
        <v>26.5</v>
      </c>
      <c r="L713" s="7">
        <v>23.5</v>
      </c>
      <c r="M713" s="6">
        <v>1100</v>
      </c>
      <c r="N713" s="8">
        <f>IF('NORMAL OPTION CALLS'!E713="BUY",('NORMAL OPTION CALLS'!L713-'NORMAL OPTION CALLS'!G713)*('NORMAL OPTION CALLS'!M713),('NORMAL OPTION CALLS'!G713-'NORMAL OPTION CALLS'!L713)*('NORMAL OPTION CALLS'!M713))</f>
        <v>1650</v>
      </c>
      <c r="O713" s="9">
        <f>'NORMAL OPTION CALLS'!N713/('NORMAL OPTION CALLS'!M713)/'NORMAL OPTION CALLS'!G713%</f>
        <v>6.8181818181818183</v>
      </c>
    </row>
    <row r="714" spans="1:15" ht="15.75">
      <c r="A714" s="10">
        <v>12</v>
      </c>
      <c r="B714" s="5">
        <v>42823</v>
      </c>
      <c r="C714" s="6">
        <v>800</v>
      </c>
      <c r="D714" s="6" t="s">
        <v>21</v>
      </c>
      <c r="E714" s="6" t="s">
        <v>22</v>
      </c>
      <c r="F714" s="6" t="s">
        <v>108</v>
      </c>
      <c r="G714" s="7">
        <v>5</v>
      </c>
      <c r="H714" s="7">
        <v>3</v>
      </c>
      <c r="I714" s="7">
        <v>6</v>
      </c>
      <c r="J714" s="7">
        <v>7</v>
      </c>
      <c r="K714" s="7">
        <v>8</v>
      </c>
      <c r="L714" s="7">
        <v>7</v>
      </c>
      <c r="M714" s="6">
        <v>2000</v>
      </c>
      <c r="N714" s="8">
        <f>IF('NORMAL OPTION CALLS'!E714="BUY",('NORMAL OPTION CALLS'!L714-'NORMAL OPTION CALLS'!G714)*('NORMAL OPTION CALLS'!M714),('NORMAL OPTION CALLS'!G714-'NORMAL OPTION CALLS'!L714)*('NORMAL OPTION CALLS'!M714))</f>
        <v>4000</v>
      </c>
      <c r="O714" s="9">
        <f>'NORMAL OPTION CALLS'!N714/('NORMAL OPTION CALLS'!M714)/'NORMAL OPTION CALLS'!G714%</f>
        <v>40</v>
      </c>
    </row>
    <row r="715" spans="1:15" ht="15.75">
      <c r="A715" s="10">
        <v>13</v>
      </c>
      <c r="B715" s="5">
        <v>42818</v>
      </c>
      <c r="C715" s="6">
        <v>860</v>
      </c>
      <c r="D715" s="6" t="s">
        <v>21</v>
      </c>
      <c r="E715" s="6" t="s">
        <v>22</v>
      </c>
      <c r="F715" s="6" t="s">
        <v>85</v>
      </c>
      <c r="G715" s="7">
        <v>25</v>
      </c>
      <c r="H715" s="7">
        <v>22</v>
      </c>
      <c r="I715" s="7">
        <v>26.5</v>
      </c>
      <c r="J715" s="7">
        <v>28</v>
      </c>
      <c r="K715" s="7">
        <v>29.5</v>
      </c>
      <c r="L715" s="7">
        <v>22</v>
      </c>
      <c r="M715" s="6">
        <v>1000</v>
      </c>
      <c r="N715" s="8">
        <f>IF('NORMAL OPTION CALLS'!E715="BUY",('NORMAL OPTION CALLS'!L715-'NORMAL OPTION CALLS'!G715)*('NORMAL OPTION CALLS'!M715),('NORMAL OPTION CALLS'!G715-'NORMAL OPTION CALLS'!L715)*('NORMAL OPTION CALLS'!M715))</f>
        <v>-3000</v>
      </c>
      <c r="O715" s="9">
        <f>'NORMAL OPTION CALLS'!N715/('NORMAL OPTION CALLS'!M715)/'NORMAL OPTION CALLS'!G715%</f>
        <v>-12</v>
      </c>
    </row>
    <row r="716" spans="1:15" ht="15.75">
      <c r="A716" s="10">
        <v>14</v>
      </c>
      <c r="B716" s="5">
        <v>42818</v>
      </c>
      <c r="C716" s="6">
        <v>760</v>
      </c>
      <c r="D716" s="6" t="s">
        <v>21</v>
      </c>
      <c r="E716" s="6" t="s">
        <v>22</v>
      </c>
      <c r="F716" s="6" t="s">
        <v>108</v>
      </c>
      <c r="G716" s="7">
        <v>17.100000000000001</v>
      </c>
      <c r="H716" s="7">
        <v>15</v>
      </c>
      <c r="I716" s="7">
        <v>18</v>
      </c>
      <c r="J716" s="7">
        <v>19</v>
      </c>
      <c r="K716" s="7">
        <v>20</v>
      </c>
      <c r="L716" s="7">
        <v>20</v>
      </c>
      <c r="M716" s="6">
        <v>2000</v>
      </c>
      <c r="N716" s="8">
        <f>IF('NORMAL OPTION CALLS'!E716="BUY",('NORMAL OPTION CALLS'!L716-'NORMAL OPTION CALLS'!G716)*('NORMAL OPTION CALLS'!M716),('NORMAL OPTION CALLS'!G716-'NORMAL OPTION CALLS'!L716)*('NORMAL OPTION CALLS'!M716))</f>
        <v>5799.9999999999973</v>
      </c>
      <c r="O716" s="9">
        <f>'NORMAL OPTION CALLS'!N716/('NORMAL OPTION CALLS'!M716)/'NORMAL OPTION CALLS'!G716%</f>
        <v>16.959064327485372</v>
      </c>
    </row>
    <row r="717" spans="1:15" ht="15" customHeight="1">
      <c r="A717" s="10">
        <v>15</v>
      </c>
      <c r="B717" s="5">
        <v>42822</v>
      </c>
      <c r="C717" s="6">
        <v>330</v>
      </c>
      <c r="D717" s="6" t="s">
        <v>21</v>
      </c>
      <c r="E717" s="6" t="s">
        <v>22</v>
      </c>
      <c r="F717" s="6" t="s">
        <v>136</v>
      </c>
      <c r="G717" s="7">
        <v>5.5</v>
      </c>
      <c r="H717" s="7">
        <v>3.5</v>
      </c>
      <c r="I717" s="7">
        <v>6.5</v>
      </c>
      <c r="J717" s="7">
        <v>7.5</v>
      </c>
      <c r="K717" s="7">
        <v>8.5</v>
      </c>
      <c r="L717" s="7">
        <v>8.5</v>
      </c>
      <c r="M717" s="6">
        <v>2500</v>
      </c>
      <c r="N717" s="8">
        <f>IF('NORMAL OPTION CALLS'!E717="BUY",('NORMAL OPTION CALLS'!L717-'NORMAL OPTION CALLS'!G717)*('NORMAL OPTION CALLS'!M717),('NORMAL OPTION CALLS'!G717-'NORMAL OPTION CALLS'!L717)*('NORMAL OPTION CALLS'!M717))</f>
        <v>7500</v>
      </c>
      <c r="O717" s="9">
        <f>'NORMAL OPTION CALLS'!N717/('NORMAL OPTION CALLS'!M717)/'NORMAL OPTION CALLS'!G717%</f>
        <v>54.545454545454547</v>
      </c>
    </row>
    <row r="718" spans="1:15" ht="15.75">
      <c r="A718" s="10">
        <v>16</v>
      </c>
      <c r="B718" s="5">
        <v>42821</v>
      </c>
      <c r="C718" s="6">
        <v>300</v>
      </c>
      <c r="D718" s="6" t="s">
        <v>21</v>
      </c>
      <c r="E718" s="6" t="s">
        <v>22</v>
      </c>
      <c r="F718" s="6" t="s">
        <v>137</v>
      </c>
      <c r="G718" s="7">
        <v>8.6</v>
      </c>
      <c r="H718" s="7">
        <v>6.8</v>
      </c>
      <c r="I718" s="7">
        <v>9.5</v>
      </c>
      <c r="J718" s="7">
        <v>10.4</v>
      </c>
      <c r="K718" s="7">
        <v>11.3</v>
      </c>
      <c r="L718" s="7">
        <v>11.3</v>
      </c>
      <c r="M718" s="6">
        <v>3500</v>
      </c>
      <c r="N718" s="8">
        <f>IF('NORMAL OPTION CALLS'!E718="BUY",('NORMAL OPTION CALLS'!L718-'NORMAL OPTION CALLS'!G718)*('NORMAL OPTION CALLS'!M718),('NORMAL OPTION CALLS'!G718-'NORMAL OPTION CALLS'!L718)*('NORMAL OPTION CALLS'!M718))</f>
        <v>9450.0000000000036</v>
      </c>
      <c r="O718" s="9">
        <f>'NORMAL OPTION CALLS'!N718/('NORMAL OPTION CALLS'!M718)/'NORMAL OPTION CALLS'!G718%</f>
        <v>31.395348837209315</v>
      </c>
    </row>
    <row r="719" spans="1:15" ht="15.75">
      <c r="A719" s="10">
        <v>17</v>
      </c>
      <c r="B719" s="5">
        <v>42821</v>
      </c>
      <c r="C719" s="6">
        <v>300</v>
      </c>
      <c r="D719" s="6" t="s">
        <v>21</v>
      </c>
      <c r="E719" s="6" t="s">
        <v>22</v>
      </c>
      <c r="F719" s="6" t="s">
        <v>112</v>
      </c>
      <c r="G719" s="7">
        <v>4</v>
      </c>
      <c r="H719" s="7">
        <v>3.2</v>
      </c>
      <c r="I719" s="7">
        <v>4.4000000000000004</v>
      </c>
      <c r="J719" s="7">
        <v>4.8</v>
      </c>
      <c r="K719" s="7">
        <v>5.2</v>
      </c>
      <c r="L719" s="7">
        <v>3.2</v>
      </c>
      <c r="M719" s="6">
        <v>3084</v>
      </c>
      <c r="N719" s="8">
        <f>IF('NORMAL OPTION CALLS'!E719="BUY",('NORMAL OPTION CALLS'!L719-'NORMAL OPTION CALLS'!G719)*('NORMAL OPTION CALLS'!M719),('NORMAL OPTION CALLS'!G719-'NORMAL OPTION CALLS'!L719)*('NORMAL OPTION CALLS'!M719))</f>
        <v>-2467.1999999999994</v>
      </c>
      <c r="O719" s="9">
        <f>'NORMAL OPTION CALLS'!N719/('NORMAL OPTION CALLS'!M719)/'NORMAL OPTION CALLS'!G719%</f>
        <v>-19.999999999999996</v>
      </c>
    </row>
    <row r="720" spans="1:15" ht="15.75">
      <c r="A720" s="10">
        <v>18</v>
      </c>
      <c r="B720" s="5">
        <v>42821</v>
      </c>
      <c r="C720" s="6">
        <v>860</v>
      </c>
      <c r="D720" s="6" t="s">
        <v>21</v>
      </c>
      <c r="E720" s="6" t="s">
        <v>22</v>
      </c>
      <c r="F720" s="6" t="s">
        <v>85</v>
      </c>
      <c r="G720" s="7">
        <v>16.5</v>
      </c>
      <c r="H720" s="7">
        <v>13.5</v>
      </c>
      <c r="I720" s="7">
        <v>18</v>
      </c>
      <c r="J720" s="7">
        <v>19.5</v>
      </c>
      <c r="K720" s="7">
        <v>21</v>
      </c>
      <c r="L720" s="7">
        <v>18</v>
      </c>
      <c r="M720" s="6">
        <v>1000</v>
      </c>
      <c r="N720" s="8">
        <f>IF('NORMAL OPTION CALLS'!E720="BUY",('NORMAL OPTION CALLS'!L720-'NORMAL OPTION CALLS'!G720)*('NORMAL OPTION CALLS'!M720),('NORMAL OPTION CALLS'!G720-'NORMAL OPTION CALLS'!L720)*('NORMAL OPTION CALLS'!M720))</f>
        <v>1500</v>
      </c>
      <c r="O720" s="9">
        <f>'NORMAL OPTION CALLS'!N720/('NORMAL OPTION CALLS'!M720)/'NORMAL OPTION CALLS'!G720%</f>
        <v>9.0909090909090899</v>
      </c>
    </row>
    <row r="721" spans="1:15" ht="15.75">
      <c r="A721" s="10">
        <v>19</v>
      </c>
      <c r="B721" s="5">
        <v>42818</v>
      </c>
      <c r="C721" s="6">
        <v>270</v>
      </c>
      <c r="D721" s="6" t="s">
        <v>21</v>
      </c>
      <c r="E721" s="6" t="s">
        <v>22</v>
      </c>
      <c r="F721" s="6" t="s">
        <v>91</v>
      </c>
      <c r="G721" s="7">
        <v>6.8</v>
      </c>
      <c r="H721" s="7">
        <v>5.6</v>
      </c>
      <c r="I721" s="7">
        <v>7.5</v>
      </c>
      <c r="J721" s="7">
        <v>8</v>
      </c>
      <c r="K721" s="7">
        <v>8.5</v>
      </c>
      <c r="L721" s="7">
        <v>8.5</v>
      </c>
      <c r="M721" s="6">
        <v>2500</v>
      </c>
      <c r="N721" s="8">
        <f>IF('NORMAL OPTION CALLS'!E721="BUY",('NORMAL OPTION CALLS'!L721-'NORMAL OPTION CALLS'!G721)*('NORMAL OPTION CALLS'!M721),('NORMAL OPTION CALLS'!G721-'NORMAL OPTION CALLS'!L721)*('NORMAL OPTION CALLS'!M721))</f>
        <v>4250</v>
      </c>
      <c r="O721" s="9">
        <f>'NORMAL OPTION CALLS'!N721/('NORMAL OPTION CALLS'!M721)/'NORMAL OPTION CALLS'!G721%</f>
        <v>24.999999999999996</v>
      </c>
    </row>
    <row r="722" spans="1:15" ht="15.75">
      <c r="A722" s="10">
        <v>20</v>
      </c>
      <c r="B722" s="5">
        <v>42818</v>
      </c>
      <c r="C722" s="6">
        <v>140</v>
      </c>
      <c r="D722" s="6" t="s">
        <v>21</v>
      </c>
      <c r="E722" s="6" t="s">
        <v>22</v>
      </c>
      <c r="F722" s="6" t="s">
        <v>138</v>
      </c>
      <c r="G722" s="7">
        <v>1.4</v>
      </c>
      <c r="H722" s="7">
        <v>0.6</v>
      </c>
      <c r="I722" s="7">
        <v>1.8</v>
      </c>
      <c r="J722" s="7">
        <v>2.2000000000000002</v>
      </c>
      <c r="K722" s="7">
        <v>2.6</v>
      </c>
      <c r="L722" s="7">
        <v>2.6</v>
      </c>
      <c r="M722" s="6">
        <v>6000</v>
      </c>
      <c r="N722" s="8">
        <f>IF('NORMAL OPTION CALLS'!E722="BUY",('NORMAL OPTION CALLS'!L722-'NORMAL OPTION CALLS'!G722)*('NORMAL OPTION CALLS'!M722),('NORMAL OPTION CALLS'!G722-'NORMAL OPTION CALLS'!L722)*('NORMAL OPTION CALLS'!M722))</f>
        <v>7200.0000000000009</v>
      </c>
      <c r="O722" s="9">
        <f>'NORMAL OPTION CALLS'!N722/('NORMAL OPTION CALLS'!M722)/'NORMAL OPTION CALLS'!G722%</f>
        <v>85.714285714285737</v>
      </c>
    </row>
    <row r="723" spans="1:15" ht="15.75">
      <c r="A723" s="10">
        <v>21</v>
      </c>
      <c r="B723" s="5">
        <v>42818</v>
      </c>
      <c r="C723" s="6">
        <v>165</v>
      </c>
      <c r="D723" s="6" t="s">
        <v>21</v>
      </c>
      <c r="E723" s="6" t="s">
        <v>22</v>
      </c>
      <c r="F723" s="6" t="s">
        <v>139</v>
      </c>
      <c r="G723" s="7">
        <v>3.8</v>
      </c>
      <c r="H723" s="7">
        <v>2.4</v>
      </c>
      <c r="I723" s="7">
        <v>4.5999999999999996</v>
      </c>
      <c r="J723" s="7">
        <v>5.4</v>
      </c>
      <c r="K723" s="7">
        <v>6.2</v>
      </c>
      <c r="L723" s="7">
        <v>6.2</v>
      </c>
      <c r="M723" s="6">
        <v>3500</v>
      </c>
      <c r="N723" s="8">
        <f>IF('NORMAL OPTION CALLS'!E723="BUY",('NORMAL OPTION CALLS'!L723-'NORMAL OPTION CALLS'!G723)*('NORMAL OPTION CALLS'!M723),('NORMAL OPTION CALLS'!G723-'NORMAL OPTION CALLS'!L723)*('NORMAL OPTION CALLS'!M723))</f>
        <v>8400.0000000000018</v>
      </c>
      <c r="O723" s="9">
        <f>'NORMAL OPTION CALLS'!N723/('NORMAL OPTION CALLS'!M723)/'NORMAL OPTION CALLS'!G723%</f>
        <v>63.157894736842117</v>
      </c>
    </row>
    <row r="724" spans="1:15" ht="15.75">
      <c r="A724" s="10">
        <v>22</v>
      </c>
      <c r="B724" s="5">
        <v>42818</v>
      </c>
      <c r="C724" s="6">
        <v>170</v>
      </c>
      <c r="D724" s="6" t="s">
        <v>21</v>
      </c>
      <c r="E724" s="6" t="s">
        <v>22</v>
      </c>
      <c r="F724" s="6" t="s">
        <v>64</v>
      </c>
      <c r="G724" s="7">
        <v>2.5</v>
      </c>
      <c r="H724" s="7">
        <v>1.7</v>
      </c>
      <c r="I724" s="7">
        <v>2.9</v>
      </c>
      <c r="J724" s="7">
        <v>3.3</v>
      </c>
      <c r="K724" s="7">
        <v>3.7</v>
      </c>
      <c r="L724" s="7">
        <v>3.7</v>
      </c>
      <c r="M724" s="6">
        <v>6000</v>
      </c>
      <c r="N724" s="8">
        <f>IF('NORMAL OPTION CALLS'!E724="BUY",('NORMAL OPTION CALLS'!L724-'NORMAL OPTION CALLS'!G724)*('NORMAL OPTION CALLS'!M724),('NORMAL OPTION CALLS'!G724-'NORMAL OPTION CALLS'!L724)*('NORMAL OPTION CALLS'!M724))</f>
        <v>7200.0000000000009</v>
      </c>
      <c r="O724" s="9">
        <f>'NORMAL OPTION CALLS'!N724/('NORMAL OPTION CALLS'!M724)/'NORMAL OPTION CALLS'!G724%</f>
        <v>48.000000000000007</v>
      </c>
    </row>
    <row r="725" spans="1:15" ht="15.75">
      <c r="A725" s="10">
        <v>23</v>
      </c>
      <c r="B725" s="5">
        <v>42817</v>
      </c>
      <c r="C725" s="6">
        <v>295</v>
      </c>
      <c r="D725" s="6" t="s">
        <v>21</v>
      </c>
      <c r="E725" s="6" t="s">
        <v>22</v>
      </c>
      <c r="F725" s="6" t="s">
        <v>140</v>
      </c>
      <c r="G725" s="7">
        <v>3.75</v>
      </c>
      <c r="H725" s="7">
        <v>2.2000000000000002</v>
      </c>
      <c r="I725" s="7">
        <v>4.5</v>
      </c>
      <c r="J725" s="7">
        <v>5.7</v>
      </c>
      <c r="K725" s="7">
        <v>6.4</v>
      </c>
      <c r="L725" s="7">
        <v>2.8</v>
      </c>
      <c r="M725" s="6">
        <v>1700</v>
      </c>
      <c r="N725" s="8">
        <f>IF('NORMAL OPTION CALLS'!E725="BUY",('NORMAL OPTION CALLS'!L725-'NORMAL OPTION CALLS'!G725)*('NORMAL OPTION CALLS'!M725),('NORMAL OPTION CALLS'!G725-'NORMAL OPTION CALLS'!L725)*('NORMAL OPTION CALLS'!M725))</f>
        <v>-1615.0000000000002</v>
      </c>
      <c r="O725" s="9">
        <f>'NORMAL OPTION CALLS'!N725/('NORMAL OPTION CALLS'!M725)/'NORMAL OPTION CALLS'!G725%</f>
        <v>-25.333333333333339</v>
      </c>
    </row>
    <row r="726" spans="1:15" ht="15.75">
      <c r="A726" s="10">
        <v>24</v>
      </c>
      <c r="B726" s="5">
        <v>42817</v>
      </c>
      <c r="C726" s="6">
        <v>620</v>
      </c>
      <c r="D726" s="6" t="s">
        <v>21</v>
      </c>
      <c r="E726" s="6" t="s">
        <v>22</v>
      </c>
      <c r="F726" s="6" t="s">
        <v>141</v>
      </c>
      <c r="G726" s="7">
        <v>12.15</v>
      </c>
      <c r="H726" s="7">
        <v>10</v>
      </c>
      <c r="I726" s="7">
        <v>13</v>
      </c>
      <c r="J726" s="7">
        <v>14</v>
      </c>
      <c r="K726" s="7">
        <v>15</v>
      </c>
      <c r="L726" s="7">
        <v>13</v>
      </c>
      <c r="M726" s="6">
        <v>1500</v>
      </c>
      <c r="N726" s="8">
        <f>IF('NORMAL OPTION CALLS'!E726="BUY",('NORMAL OPTION CALLS'!L726-'NORMAL OPTION CALLS'!G726)*('NORMAL OPTION CALLS'!M726),('NORMAL OPTION CALLS'!G726-'NORMAL OPTION CALLS'!L726)*('NORMAL OPTION CALLS'!M726))</f>
        <v>1274.9999999999995</v>
      </c>
      <c r="O726" s="9">
        <f>'NORMAL OPTION CALLS'!N726/('NORMAL OPTION CALLS'!M726)/'NORMAL OPTION CALLS'!G726%</f>
        <v>6.9958847736625485</v>
      </c>
    </row>
    <row r="727" spans="1:15" ht="15.75">
      <c r="A727" s="10">
        <v>25</v>
      </c>
      <c r="B727" s="5">
        <v>42817</v>
      </c>
      <c r="C727" s="6">
        <v>460</v>
      </c>
      <c r="D727" s="6" t="s">
        <v>21</v>
      </c>
      <c r="E727" s="6" t="s">
        <v>22</v>
      </c>
      <c r="F727" s="6" t="s">
        <v>75</v>
      </c>
      <c r="G727" s="7">
        <v>14.5</v>
      </c>
      <c r="H727" s="7">
        <v>12.5</v>
      </c>
      <c r="I727" s="7">
        <v>15.5</v>
      </c>
      <c r="J727" s="7">
        <v>16.5</v>
      </c>
      <c r="K727" s="7">
        <v>17.5</v>
      </c>
      <c r="L727" s="7">
        <v>17.5</v>
      </c>
      <c r="M727" s="6">
        <v>2100</v>
      </c>
      <c r="N727" s="8">
        <f>IF('NORMAL OPTION CALLS'!E727="BUY",('NORMAL OPTION CALLS'!L727-'NORMAL OPTION CALLS'!G727)*('NORMAL OPTION CALLS'!M727),('NORMAL OPTION CALLS'!G727-'NORMAL OPTION CALLS'!L727)*('NORMAL OPTION CALLS'!M727))</f>
        <v>6300</v>
      </c>
      <c r="O727" s="9">
        <f>'NORMAL OPTION CALLS'!N727/('NORMAL OPTION CALLS'!M727)/'NORMAL OPTION CALLS'!G727%</f>
        <v>20.689655172413794</v>
      </c>
    </row>
    <row r="728" spans="1:15" ht="15.75">
      <c r="A728" s="10">
        <v>26</v>
      </c>
      <c r="B728" s="5">
        <v>42817</v>
      </c>
      <c r="C728" s="6">
        <v>1300</v>
      </c>
      <c r="D728" s="6" t="s">
        <v>21</v>
      </c>
      <c r="E728" s="6" t="s">
        <v>22</v>
      </c>
      <c r="F728" s="6" t="s">
        <v>119</v>
      </c>
      <c r="G728" s="7">
        <v>35</v>
      </c>
      <c r="H728" s="7">
        <v>31</v>
      </c>
      <c r="I728" s="7">
        <v>37</v>
      </c>
      <c r="J728" s="7">
        <v>39</v>
      </c>
      <c r="K728" s="7">
        <v>41</v>
      </c>
      <c r="L728" s="7">
        <v>41</v>
      </c>
      <c r="M728" s="6">
        <v>700</v>
      </c>
      <c r="N728" s="8">
        <f>IF('NORMAL OPTION CALLS'!E728="BUY",('NORMAL OPTION CALLS'!L728-'NORMAL OPTION CALLS'!G728)*('NORMAL OPTION CALLS'!M728),('NORMAL OPTION CALLS'!G728-'NORMAL OPTION CALLS'!L728)*('NORMAL OPTION CALLS'!M728))</f>
        <v>4200</v>
      </c>
      <c r="O728" s="9">
        <f>'NORMAL OPTION CALLS'!N728/('NORMAL OPTION CALLS'!M728)/'NORMAL OPTION CALLS'!G728%</f>
        <v>17.142857142857142</v>
      </c>
    </row>
    <row r="729" spans="1:15" ht="15.75">
      <c r="A729" s="10">
        <v>27</v>
      </c>
      <c r="B729" s="5">
        <v>42816</v>
      </c>
      <c r="C729" s="6">
        <v>260</v>
      </c>
      <c r="D729" s="6" t="s">
        <v>47</v>
      </c>
      <c r="E729" s="6" t="s">
        <v>22</v>
      </c>
      <c r="F729" s="6" t="s">
        <v>74</v>
      </c>
      <c r="G729" s="7">
        <v>7.2</v>
      </c>
      <c r="H729" s="7">
        <v>6</v>
      </c>
      <c r="I729" s="7">
        <v>7.8</v>
      </c>
      <c r="J729" s="7">
        <v>8.4</v>
      </c>
      <c r="K729" s="7">
        <v>9</v>
      </c>
      <c r="L729" s="7">
        <v>6</v>
      </c>
      <c r="M729" s="6">
        <v>3500</v>
      </c>
      <c r="N729" s="8">
        <f>IF('NORMAL OPTION CALLS'!E729="BUY",('NORMAL OPTION CALLS'!L729-'NORMAL OPTION CALLS'!G729)*('NORMAL OPTION CALLS'!M729),('NORMAL OPTION CALLS'!G729-'NORMAL OPTION CALLS'!L729)*('NORMAL OPTION CALLS'!M729))</f>
        <v>-4200.0000000000009</v>
      </c>
      <c r="O729" s="9">
        <f>'NORMAL OPTION CALLS'!N729/('NORMAL OPTION CALLS'!M729)/'NORMAL OPTION CALLS'!G729%</f>
        <v>-16.666666666666668</v>
      </c>
    </row>
    <row r="730" spans="1:15" ht="15.75">
      <c r="A730" s="10">
        <v>28</v>
      </c>
      <c r="B730" s="5">
        <v>42816</v>
      </c>
      <c r="C730" s="6">
        <v>205</v>
      </c>
      <c r="D730" s="6" t="s">
        <v>21</v>
      </c>
      <c r="E730" s="6" t="s">
        <v>22</v>
      </c>
      <c r="F730" s="6" t="s">
        <v>87</v>
      </c>
      <c r="G730" s="7">
        <v>6.4</v>
      </c>
      <c r="H730" s="7">
        <v>5.4</v>
      </c>
      <c r="I730" s="7">
        <v>7</v>
      </c>
      <c r="J730" s="7">
        <v>7.5</v>
      </c>
      <c r="K730" s="7">
        <v>8</v>
      </c>
      <c r="L730" s="7">
        <v>7</v>
      </c>
      <c r="M730" s="6">
        <v>3000</v>
      </c>
      <c r="N730" s="8">
        <f>IF('NORMAL OPTION CALLS'!E730="BUY",('NORMAL OPTION CALLS'!L730-'NORMAL OPTION CALLS'!G730)*('NORMAL OPTION CALLS'!M730),('NORMAL OPTION CALLS'!G730-'NORMAL OPTION CALLS'!L730)*('NORMAL OPTION CALLS'!M730))</f>
        <v>1799.9999999999989</v>
      </c>
      <c r="O730" s="9">
        <f>'NORMAL OPTION CALLS'!N730/('NORMAL OPTION CALLS'!M730)/'NORMAL OPTION CALLS'!G730%</f>
        <v>9.3749999999999947</v>
      </c>
    </row>
    <row r="731" spans="1:15" ht="15.75">
      <c r="A731" s="10">
        <v>29</v>
      </c>
      <c r="B731" s="5">
        <v>42816</v>
      </c>
      <c r="C731" s="6">
        <v>500</v>
      </c>
      <c r="D731" s="6" t="s">
        <v>21</v>
      </c>
      <c r="E731" s="6" t="s">
        <v>22</v>
      </c>
      <c r="F731" s="6" t="s">
        <v>58</v>
      </c>
      <c r="G731" s="7">
        <v>10.5</v>
      </c>
      <c r="H731" s="7">
        <v>7.5</v>
      </c>
      <c r="I731" s="7">
        <v>12</v>
      </c>
      <c r="J731" s="7">
        <v>13.5</v>
      </c>
      <c r="K731" s="7">
        <v>15</v>
      </c>
      <c r="L731" s="7">
        <v>12</v>
      </c>
      <c r="M731" s="6">
        <v>1200</v>
      </c>
      <c r="N731" s="8">
        <f>IF('NORMAL OPTION CALLS'!E731="BUY",('NORMAL OPTION CALLS'!L731-'NORMAL OPTION CALLS'!G731)*('NORMAL OPTION CALLS'!M731),('NORMAL OPTION CALLS'!G731-'NORMAL OPTION CALLS'!L731)*('NORMAL OPTION CALLS'!M731))</f>
        <v>1800</v>
      </c>
      <c r="O731" s="9">
        <f>'NORMAL OPTION CALLS'!N731/('NORMAL OPTION CALLS'!M731)/'NORMAL OPTION CALLS'!G731%</f>
        <v>14.285714285714286</v>
      </c>
    </row>
    <row r="732" spans="1:15" ht="15.75">
      <c r="A732" s="10">
        <v>30</v>
      </c>
      <c r="B732" s="5">
        <v>42815</v>
      </c>
      <c r="C732" s="6">
        <v>92.5</v>
      </c>
      <c r="D732" s="6" t="s">
        <v>47</v>
      </c>
      <c r="E732" s="6" t="s">
        <v>22</v>
      </c>
      <c r="F732" s="6" t="s">
        <v>46</v>
      </c>
      <c r="G732" s="7">
        <v>4.5999999999999996</v>
      </c>
      <c r="H732" s="7">
        <v>3.8</v>
      </c>
      <c r="I732" s="7">
        <v>5</v>
      </c>
      <c r="J732" s="7">
        <v>5.4</v>
      </c>
      <c r="K732" s="7">
        <v>5.8</v>
      </c>
      <c r="L732" s="7">
        <v>5</v>
      </c>
      <c r="M732" s="6">
        <v>7000</v>
      </c>
      <c r="N732" s="8">
        <f>IF('NORMAL OPTION CALLS'!E732="BUY",('NORMAL OPTION CALLS'!L732-'NORMAL OPTION CALLS'!G732)*('NORMAL OPTION CALLS'!M732),('NORMAL OPTION CALLS'!G732-'NORMAL OPTION CALLS'!L732)*('NORMAL OPTION CALLS'!M732))</f>
        <v>2800.0000000000023</v>
      </c>
      <c r="O732" s="9">
        <f>'NORMAL OPTION CALLS'!N732/('NORMAL OPTION CALLS'!M732)/'NORMAL OPTION CALLS'!G732%</f>
        <v>8.6956521739130501</v>
      </c>
    </row>
    <row r="733" spans="1:15" ht="15.75">
      <c r="A733" s="10">
        <v>31</v>
      </c>
      <c r="B733" s="5">
        <v>42815</v>
      </c>
      <c r="C733" s="6">
        <v>1500</v>
      </c>
      <c r="D733" s="6" t="s">
        <v>47</v>
      </c>
      <c r="E733" s="6" t="s">
        <v>22</v>
      </c>
      <c r="F733" s="6" t="s">
        <v>55</v>
      </c>
      <c r="G733" s="7">
        <v>20.5</v>
      </c>
      <c r="H733" s="7">
        <v>16.5</v>
      </c>
      <c r="I733" s="7">
        <v>22.5</v>
      </c>
      <c r="J733" s="7">
        <v>24.5</v>
      </c>
      <c r="K733" s="7">
        <v>26.5</v>
      </c>
      <c r="L733" s="7">
        <v>26.5</v>
      </c>
      <c r="M733" s="6">
        <v>700</v>
      </c>
      <c r="N733" s="8">
        <f>IF('NORMAL OPTION CALLS'!E733="BUY",('NORMAL OPTION CALLS'!L733-'NORMAL OPTION CALLS'!G733)*('NORMAL OPTION CALLS'!M733),('NORMAL OPTION CALLS'!G733-'NORMAL OPTION CALLS'!L733)*('NORMAL OPTION CALLS'!M733))</f>
        <v>4200</v>
      </c>
      <c r="O733" s="9">
        <f>'NORMAL OPTION CALLS'!N733/('NORMAL OPTION CALLS'!M733)/'NORMAL OPTION CALLS'!G733%</f>
        <v>29.26829268292683</v>
      </c>
    </row>
    <row r="734" spans="1:15" ht="15.75">
      <c r="A734" s="10">
        <v>32</v>
      </c>
      <c r="B734" s="5">
        <v>42815</v>
      </c>
      <c r="C734" s="6">
        <v>260</v>
      </c>
      <c r="D734" s="6" t="s">
        <v>47</v>
      </c>
      <c r="E734" s="6" t="s">
        <v>22</v>
      </c>
      <c r="F734" s="6" t="s">
        <v>74</v>
      </c>
      <c r="G734" s="7">
        <v>4.75</v>
      </c>
      <c r="H734" s="7">
        <v>3.8</v>
      </c>
      <c r="I734" s="7">
        <v>5.25</v>
      </c>
      <c r="J734" s="7">
        <v>5.7</v>
      </c>
      <c r="K734" s="7">
        <v>6.2</v>
      </c>
      <c r="L734" s="7">
        <v>6.2</v>
      </c>
      <c r="M734" s="6">
        <v>3500</v>
      </c>
      <c r="N734" s="8">
        <f>IF('NORMAL OPTION CALLS'!E734="BUY",('NORMAL OPTION CALLS'!L734-'NORMAL OPTION CALLS'!G734)*('NORMAL OPTION CALLS'!M734),('NORMAL OPTION CALLS'!G734-'NORMAL OPTION CALLS'!L734)*('NORMAL OPTION CALLS'!M734))</f>
        <v>5075.0000000000009</v>
      </c>
      <c r="O734" s="9">
        <f>'NORMAL OPTION CALLS'!N734/('NORMAL OPTION CALLS'!M734)/'NORMAL OPTION CALLS'!G734%</f>
        <v>30.526315789473689</v>
      </c>
    </row>
    <row r="735" spans="1:15" ht="15.75">
      <c r="A735" s="10">
        <v>33</v>
      </c>
      <c r="B735" s="5">
        <v>42814</v>
      </c>
      <c r="C735" s="6">
        <v>710</v>
      </c>
      <c r="D735" s="6" t="s">
        <v>21</v>
      </c>
      <c r="E735" s="6" t="s">
        <v>22</v>
      </c>
      <c r="F735" s="6" t="s">
        <v>142</v>
      </c>
      <c r="G735" s="7">
        <v>17</v>
      </c>
      <c r="H735" s="7">
        <v>13</v>
      </c>
      <c r="I735" s="7">
        <v>19</v>
      </c>
      <c r="J735" s="7">
        <v>21</v>
      </c>
      <c r="K735" s="7">
        <v>23</v>
      </c>
      <c r="L735" s="7">
        <v>18.95</v>
      </c>
      <c r="M735" s="6">
        <v>700</v>
      </c>
      <c r="N735" s="8">
        <f>IF('NORMAL OPTION CALLS'!E735="BUY",('NORMAL OPTION CALLS'!L735-'NORMAL OPTION CALLS'!G735)*('NORMAL OPTION CALLS'!M735),('NORMAL OPTION CALLS'!G735-'NORMAL OPTION CALLS'!L735)*('NORMAL OPTION CALLS'!M735))</f>
        <v>1364.9999999999995</v>
      </c>
      <c r="O735" s="9">
        <f>'NORMAL OPTION CALLS'!N735/('NORMAL OPTION CALLS'!M735)/'NORMAL OPTION CALLS'!G735%</f>
        <v>11.470588235294112</v>
      </c>
    </row>
    <row r="736" spans="1:15" ht="15.75">
      <c r="A736" s="10">
        <v>34</v>
      </c>
      <c r="B736" s="5">
        <v>42814</v>
      </c>
      <c r="C736" s="6">
        <v>1140</v>
      </c>
      <c r="D736" s="6" t="s">
        <v>21</v>
      </c>
      <c r="E736" s="6" t="s">
        <v>22</v>
      </c>
      <c r="F736" s="6" t="s">
        <v>143</v>
      </c>
      <c r="G736" s="7">
        <v>22.6</v>
      </c>
      <c r="H736" s="7">
        <v>19</v>
      </c>
      <c r="I736" s="7">
        <v>24.5</v>
      </c>
      <c r="J736" s="7">
        <v>26.5</v>
      </c>
      <c r="K736" s="7">
        <v>28.5</v>
      </c>
      <c r="L736" s="7">
        <v>19</v>
      </c>
      <c r="M736" s="6">
        <v>600</v>
      </c>
      <c r="N736" s="8">
        <f>IF('NORMAL OPTION CALLS'!E736="BUY",('NORMAL OPTION CALLS'!L736-'NORMAL OPTION CALLS'!G736)*('NORMAL OPTION CALLS'!M736),('NORMAL OPTION CALLS'!G736-'NORMAL OPTION CALLS'!L736)*('NORMAL OPTION CALLS'!M736))</f>
        <v>-2160.0000000000009</v>
      </c>
      <c r="O736" s="9">
        <f>'NORMAL OPTION CALLS'!N736/('NORMAL OPTION CALLS'!M736)/'NORMAL OPTION CALLS'!G736%</f>
        <v>-15.929203539823014</v>
      </c>
    </row>
    <row r="737" spans="1:15" ht="15.75">
      <c r="A737" s="10">
        <v>35</v>
      </c>
      <c r="B737" s="5">
        <v>42814</v>
      </c>
      <c r="C737" s="6">
        <v>145</v>
      </c>
      <c r="D737" s="6" t="s">
        <v>21</v>
      </c>
      <c r="E737" s="6" t="s">
        <v>22</v>
      </c>
      <c r="F737" s="6" t="s">
        <v>59</v>
      </c>
      <c r="G737" s="7">
        <v>2.5</v>
      </c>
      <c r="H737" s="7">
        <v>1.9</v>
      </c>
      <c r="I737" s="7">
        <v>2.8</v>
      </c>
      <c r="J737" s="7">
        <v>3.2</v>
      </c>
      <c r="K737" s="7">
        <v>3.5</v>
      </c>
      <c r="L737" s="7">
        <v>2.8</v>
      </c>
      <c r="M737" s="6">
        <v>6000</v>
      </c>
      <c r="N737" s="8">
        <f>IF('NORMAL OPTION CALLS'!E737="BUY",('NORMAL OPTION CALLS'!L737-'NORMAL OPTION CALLS'!G737)*('NORMAL OPTION CALLS'!M737),('NORMAL OPTION CALLS'!G737-'NORMAL OPTION CALLS'!L737)*('NORMAL OPTION CALLS'!M737))</f>
        <v>1799.9999999999989</v>
      </c>
      <c r="O737" s="9">
        <f>'NORMAL OPTION CALLS'!N737/('NORMAL OPTION CALLS'!M737)/'NORMAL OPTION CALLS'!G737%</f>
        <v>11.999999999999993</v>
      </c>
    </row>
    <row r="738" spans="1:15" ht="15.75">
      <c r="A738" s="10">
        <v>36</v>
      </c>
      <c r="B738" s="5">
        <v>42811</v>
      </c>
      <c r="C738" s="6">
        <v>140</v>
      </c>
      <c r="D738" s="6" t="s">
        <v>21</v>
      </c>
      <c r="E738" s="6" t="s">
        <v>22</v>
      </c>
      <c r="F738" s="6" t="s">
        <v>59</v>
      </c>
      <c r="G738" s="7">
        <v>2.2999999999999998</v>
      </c>
      <c r="H738" s="7">
        <v>1.6</v>
      </c>
      <c r="I738" s="7">
        <v>2.7</v>
      </c>
      <c r="J738" s="7">
        <v>3.1</v>
      </c>
      <c r="K738" s="7">
        <v>3.5</v>
      </c>
      <c r="L738" s="7">
        <v>3.5</v>
      </c>
      <c r="M738" s="6">
        <v>6000</v>
      </c>
      <c r="N738" s="8">
        <f>IF('NORMAL OPTION CALLS'!E738="BUY",('NORMAL OPTION CALLS'!L738-'NORMAL OPTION CALLS'!G738)*('NORMAL OPTION CALLS'!M738),('NORMAL OPTION CALLS'!G738-'NORMAL OPTION CALLS'!L738)*('NORMAL OPTION CALLS'!M738))</f>
        <v>7200.0000000000009</v>
      </c>
      <c r="O738" s="9">
        <f>'NORMAL OPTION CALLS'!N738/('NORMAL OPTION CALLS'!M738)/'NORMAL OPTION CALLS'!G738%</f>
        <v>52.173913043478272</v>
      </c>
    </row>
    <row r="739" spans="1:15" ht="15.75">
      <c r="A739" s="10">
        <v>37</v>
      </c>
      <c r="B739" s="5">
        <v>42811</v>
      </c>
      <c r="C739" s="6">
        <v>980</v>
      </c>
      <c r="D739" s="6" t="s">
        <v>21</v>
      </c>
      <c r="E739" s="6" t="s">
        <v>22</v>
      </c>
      <c r="F739" s="6" t="s">
        <v>144</v>
      </c>
      <c r="G739" s="7">
        <v>12</v>
      </c>
      <c r="H739" s="7">
        <v>8</v>
      </c>
      <c r="I739" s="7">
        <v>14</v>
      </c>
      <c r="J739" s="7">
        <v>16</v>
      </c>
      <c r="K739" s="7">
        <v>18</v>
      </c>
      <c r="L739" s="7">
        <v>14</v>
      </c>
      <c r="M739" s="6">
        <v>800</v>
      </c>
      <c r="N739" s="8">
        <f>IF('NORMAL OPTION CALLS'!E739="BUY",('NORMAL OPTION CALLS'!L739-'NORMAL OPTION CALLS'!G739)*('NORMAL OPTION CALLS'!M739),('NORMAL OPTION CALLS'!G739-'NORMAL OPTION CALLS'!L739)*('NORMAL OPTION CALLS'!M739))</f>
        <v>1600</v>
      </c>
      <c r="O739" s="9">
        <f>'NORMAL OPTION CALLS'!N739/('NORMAL OPTION CALLS'!M739)/'NORMAL OPTION CALLS'!G739%</f>
        <v>16.666666666666668</v>
      </c>
    </row>
    <row r="740" spans="1:15" ht="15.75">
      <c r="A740" s="10">
        <v>38</v>
      </c>
      <c r="B740" s="5">
        <v>42811</v>
      </c>
      <c r="C740" s="6">
        <v>165</v>
      </c>
      <c r="D740" s="6" t="s">
        <v>21</v>
      </c>
      <c r="E740" s="6" t="s">
        <v>22</v>
      </c>
      <c r="F740" s="6" t="s">
        <v>64</v>
      </c>
      <c r="G740" s="7">
        <v>3.5</v>
      </c>
      <c r="H740" s="7">
        <v>2.7</v>
      </c>
      <c r="I740" s="7">
        <v>3.9</v>
      </c>
      <c r="J740" s="7">
        <v>4.3</v>
      </c>
      <c r="K740" s="7">
        <v>4.7</v>
      </c>
      <c r="L740" s="7">
        <v>4.7</v>
      </c>
      <c r="M740" s="6">
        <v>6000</v>
      </c>
      <c r="N740" s="8">
        <f>IF('NORMAL OPTION CALLS'!E740="BUY",('NORMAL OPTION CALLS'!L740-'NORMAL OPTION CALLS'!G740)*('NORMAL OPTION CALLS'!M740),('NORMAL OPTION CALLS'!G740-'NORMAL OPTION CALLS'!L740)*('NORMAL OPTION CALLS'!M740))</f>
        <v>7200.0000000000009</v>
      </c>
      <c r="O740" s="9">
        <f>'NORMAL OPTION CALLS'!N740/('NORMAL OPTION CALLS'!M740)/'NORMAL OPTION CALLS'!G740%</f>
        <v>34.285714285714285</v>
      </c>
    </row>
    <row r="741" spans="1:15" ht="15.75">
      <c r="A741" s="10">
        <v>39</v>
      </c>
      <c r="B741" s="5">
        <v>42810</v>
      </c>
      <c r="C741" s="6">
        <v>490</v>
      </c>
      <c r="D741" s="6" t="s">
        <v>21</v>
      </c>
      <c r="E741" s="6" t="s">
        <v>22</v>
      </c>
      <c r="F741" s="6" t="s">
        <v>99</v>
      </c>
      <c r="G741" s="7">
        <v>9.6</v>
      </c>
      <c r="H741" s="7">
        <v>8.5</v>
      </c>
      <c r="I741" s="7">
        <v>10.199999999999999</v>
      </c>
      <c r="J741" s="7">
        <v>10.7</v>
      </c>
      <c r="K741" s="7">
        <v>11.2</v>
      </c>
      <c r="L741" s="7">
        <v>11.2</v>
      </c>
      <c r="M741" s="6">
        <v>2000</v>
      </c>
      <c r="N741" s="8">
        <f>IF('NORMAL OPTION CALLS'!E741="BUY",('NORMAL OPTION CALLS'!L741-'NORMAL OPTION CALLS'!G741)*('NORMAL OPTION CALLS'!M741),('NORMAL OPTION CALLS'!G741-'NORMAL OPTION CALLS'!L741)*('NORMAL OPTION CALLS'!M741))</f>
        <v>3199.9999999999991</v>
      </c>
      <c r="O741" s="9">
        <f>'NORMAL OPTION CALLS'!N741/('NORMAL OPTION CALLS'!M741)/'NORMAL OPTION CALLS'!G741%</f>
        <v>16.666666666666664</v>
      </c>
    </row>
    <row r="742" spans="1:15" ht="15.75">
      <c r="A742" s="10">
        <v>40</v>
      </c>
      <c r="B742" s="5">
        <v>42810</v>
      </c>
      <c r="C742" s="6">
        <v>1580</v>
      </c>
      <c r="D742" s="6" t="s">
        <v>21</v>
      </c>
      <c r="E742" s="6" t="s">
        <v>22</v>
      </c>
      <c r="F742" s="6" t="s">
        <v>131</v>
      </c>
      <c r="G742" s="7">
        <v>23.5</v>
      </c>
      <c r="H742" s="7">
        <v>19.5</v>
      </c>
      <c r="I742" s="7">
        <v>25.5</v>
      </c>
      <c r="J742" s="7">
        <v>27.5</v>
      </c>
      <c r="K742" s="7">
        <v>29.5</v>
      </c>
      <c r="L742" s="7">
        <v>19.5</v>
      </c>
      <c r="M742" s="6">
        <v>500</v>
      </c>
      <c r="N742" s="8">
        <f>IF('NORMAL OPTION CALLS'!E742="BUY",('NORMAL OPTION CALLS'!L742-'NORMAL OPTION CALLS'!G742)*('NORMAL OPTION CALLS'!M742),('NORMAL OPTION CALLS'!G742-'NORMAL OPTION CALLS'!L742)*('NORMAL OPTION CALLS'!M742))</f>
        <v>-2000</v>
      </c>
      <c r="O742" s="9">
        <f>'NORMAL OPTION CALLS'!N742/('NORMAL OPTION CALLS'!M742)/'NORMAL OPTION CALLS'!G742%</f>
        <v>-17.021276595744681</v>
      </c>
    </row>
    <row r="743" spans="1:15" ht="15.75">
      <c r="A743" s="10">
        <v>41</v>
      </c>
      <c r="B743" s="5">
        <v>42810</v>
      </c>
      <c r="C743" s="6">
        <v>700</v>
      </c>
      <c r="D743" s="6" t="s">
        <v>21</v>
      </c>
      <c r="E743" s="6" t="s">
        <v>22</v>
      </c>
      <c r="F743" s="6" t="s">
        <v>145</v>
      </c>
      <c r="G743" s="7">
        <v>11.25</v>
      </c>
      <c r="H743" s="7">
        <v>7.5</v>
      </c>
      <c r="I743" s="7">
        <v>13</v>
      </c>
      <c r="J743" s="7">
        <v>15</v>
      </c>
      <c r="K743" s="7">
        <v>17</v>
      </c>
      <c r="L743" s="7">
        <v>13</v>
      </c>
      <c r="M743" s="6">
        <v>700</v>
      </c>
      <c r="N743" s="8">
        <f>IF('NORMAL OPTION CALLS'!E743="BUY",('NORMAL OPTION CALLS'!L743-'NORMAL OPTION CALLS'!G743)*('NORMAL OPTION CALLS'!M743),('NORMAL OPTION CALLS'!G743-'NORMAL OPTION CALLS'!L743)*('NORMAL OPTION CALLS'!M743))</f>
        <v>1225</v>
      </c>
      <c r="O743" s="9">
        <f>'NORMAL OPTION CALLS'!N743/('NORMAL OPTION CALLS'!M743)/'NORMAL OPTION CALLS'!G743%</f>
        <v>15.555555555555555</v>
      </c>
    </row>
    <row r="744" spans="1:15" ht="15.75">
      <c r="A744" s="10">
        <v>42</v>
      </c>
      <c r="B744" s="5">
        <v>42810</v>
      </c>
      <c r="C744" s="6">
        <v>780</v>
      </c>
      <c r="D744" s="6" t="s">
        <v>21</v>
      </c>
      <c r="E744" s="6" t="s">
        <v>22</v>
      </c>
      <c r="F744" s="6" t="s">
        <v>146</v>
      </c>
      <c r="G744" s="7">
        <v>16</v>
      </c>
      <c r="H744" s="7">
        <v>14</v>
      </c>
      <c r="I744" s="7">
        <v>17</v>
      </c>
      <c r="J744" s="7">
        <v>18</v>
      </c>
      <c r="K744" s="7">
        <v>19</v>
      </c>
      <c r="L744" s="7">
        <v>19</v>
      </c>
      <c r="M744" s="6">
        <v>5000</v>
      </c>
      <c r="N744" s="8">
        <f>IF('NORMAL OPTION CALLS'!E744="BUY",('NORMAL OPTION CALLS'!L744-'NORMAL OPTION CALLS'!G744)*('NORMAL OPTION CALLS'!M744),('NORMAL OPTION CALLS'!G744-'NORMAL OPTION CALLS'!L744)*('NORMAL OPTION CALLS'!M744))</f>
        <v>15000</v>
      </c>
      <c r="O744" s="9">
        <f>'NORMAL OPTION CALLS'!N744/('NORMAL OPTION CALLS'!M744)/'NORMAL OPTION CALLS'!G744%</f>
        <v>18.75</v>
      </c>
    </row>
    <row r="745" spans="1:15" ht="15.75">
      <c r="A745" s="10">
        <v>43</v>
      </c>
      <c r="B745" s="5">
        <v>42809</v>
      </c>
      <c r="C745" s="6">
        <v>170</v>
      </c>
      <c r="D745" s="6" t="s">
        <v>21</v>
      </c>
      <c r="E745" s="6" t="s">
        <v>22</v>
      </c>
      <c r="F745" s="6" t="s">
        <v>89</v>
      </c>
      <c r="G745" s="7">
        <v>3.45</v>
      </c>
      <c r="H745" s="7">
        <v>2.7</v>
      </c>
      <c r="I745" s="7">
        <v>4</v>
      </c>
      <c r="J745" s="7">
        <v>4.5</v>
      </c>
      <c r="K745" s="7">
        <v>5</v>
      </c>
      <c r="L745" s="7">
        <v>4</v>
      </c>
      <c r="M745" s="6">
        <v>7000</v>
      </c>
      <c r="N745" s="8">
        <f>IF('NORMAL OPTION CALLS'!E745="BUY",('NORMAL OPTION CALLS'!L745-'NORMAL OPTION CALLS'!G745)*('NORMAL OPTION CALLS'!M745),('NORMAL OPTION CALLS'!G745-'NORMAL OPTION CALLS'!L745)*('NORMAL OPTION CALLS'!M745))</f>
        <v>3849.9999999999986</v>
      </c>
      <c r="O745" s="9">
        <f>'NORMAL OPTION CALLS'!N745/('NORMAL OPTION CALLS'!M745)/'NORMAL OPTION CALLS'!G745%</f>
        <v>15.942028985507239</v>
      </c>
    </row>
    <row r="746" spans="1:15" ht="15.75">
      <c r="A746" s="10">
        <v>44</v>
      </c>
      <c r="B746" s="5">
        <v>42809</v>
      </c>
      <c r="C746" s="6">
        <v>600</v>
      </c>
      <c r="D746" s="6" t="s">
        <v>21</v>
      </c>
      <c r="E746" s="6" t="s">
        <v>22</v>
      </c>
      <c r="F746" s="6" t="s">
        <v>147</v>
      </c>
      <c r="G746" s="7">
        <v>8.1</v>
      </c>
      <c r="H746" s="7">
        <v>6</v>
      </c>
      <c r="I746" s="7">
        <v>9</v>
      </c>
      <c r="J746" s="7">
        <v>10</v>
      </c>
      <c r="K746" s="7">
        <v>11</v>
      </c>
      <c r="L746" s="7">
        <v>7.5</v>
      </c>
      <c r="M746" s="6">
        <v>1100</v>
      </c>
      <c r="N746" s="8">
        <f>IF('NORMAL OPTION CALLS'!E746="BUY",('NORMAL OPTION CALLS'!L746-'NORMAL OPTION CALLS'!G746)*('NORMAL OPTION CALLS'!M746),('NORMAL OPTION CALLS'!G746-'NORMAL OPTION CALLS'!L746)*('NORMAL OPTION CALLS'!M746))</f>
        <v>-659.99999999999966</v>
      </c>
      <c r="O746" s="9">
        <f>'NORMAL OPTION CALLS'!N746/('NORMAL OPTION CALLS'!M746)/'NORMAL OPTION CALLS'!G746%</f>
        <v>-7.407407407407403</v>
      </c>
    </row>
    <row r="747" spans="1:15" ht="15.75">
      <c r="A747" s="10">
        <v>45</v>
      </c>
      <c r="B747" s="5">
        <v>42809</v>
      </c>
      <c r="C747" s="6">
        <v>1080</v>
      </c>
      <c r="D747" s="6" t="s">
        <v>21</v>
      </c>
      <c r="E747" s="6" t="s">
        <v>22</v>
      </c>
      <c r="F747" s="6" t="s">
        <v>148</v>
      </c>
      <c r="G747" s="7">
        <v>16</v>
      </c>
      <c r="H747" s="7">
        <v>12</v>
      </c>
      <c r="I747" s="7">
        <v>18</v>
      </c>
      <c r="J747" s="7">
        <v>20</v>
      </c>
      <c r="K747" s="7">
        <v>22</v>
      </c>
      <c r="L747" s="7">
        <v>18</v>
      </c>
      <c r="M747" s="6">
        <v>600</v>
      </c>
      <c r="N747" s="8">
        <f>IF('NORMAL OPTION CALLS'!E747="BUY",('NORMAL OPTION CALLS'!L747-'NORMAL OPTION CALLS'!G747)*('NORMAL OPTION CALLS'!M747),('NORMAL OPTION CALLS'!G747-'NORMAL OPTION CALLS'!L747)*('NORMAL OPTION CALLS'!M747))</f>
        <v>1200</v>
      </c>
      <c r="O747" s="9">
        <f>'NORMAL OPTION CALLS'!N747/('NORMAL OPTION CALLS'!M747)/'NORMAL OPTION CALLS'!G747%</f>
        <v>12.5</v>
      </c>
    </row>
    <row r="748" spans="1:15" ht="15.75">
      <c r="A748" s="10">
        <v>46</v>
      </c>
      <c r="B748" s="5">
        <v>42809</v>
      </c>
      <c r="C748" s="6">
        <v>1000</v>
      </c>
      <c r="D748" s="6" t="s">
        <v>21</v>
      </c>
      <c r="E748" s="6" t="s">
        <v>22</v>
      </c>
      <c r="F748" s="6" t="s">
        <v>149</v>
      </c>
      <c r="G748" s="7">
        <v>31</v>
      </c>
      <c r="H748" s="7">
        <v>29</v>
      </c>
      <c r="I748" s="7">
        <v>32</v>
      </c>
      <c r="J748" s="7">
        <v>33</v>
      </c>
      <c r="K748" s="7">
        <v>34</v>
      </c>
      <c r="L748" s="7">
        <v>34</v>
      </c>
      <c r="M748" s="6">
        <v>1100</v>
      </c>
      <c r="N748" s="8">
        <f>IF('NORMAL OPTION CALLS'!E748="BUY",('NORMAL OPTION CALLS'!L748-'NORMAL OPTION CALLS'!G748)*('NORMAL OPTION CALLS'!M748),('NORMAL OPTION CALLS'!G748-'NORMAL OPTION CALLS'!L748)*('NORMAL OPTION CALLS'!M748))</f>
        <v>3300</v>
      </c>
      <c r="O748" s="9">
        <f>'NORMAL OPTION CALLS'!N748/('NORMAL OPTION CALLS'!M748)/'NORMAL OPTION CALLS'!G748%</f>
        <v>9.67741935483871</v>
      </c>
    </row>
    <row r="749" spans="1:15" ht="15.75">
      <c r="A749" s="10">
        <v>47</v>
      </c>
      <c r="B749" s="5">
        <v>42809</v>
      </c>
      <c r="C749" s="6">
        <v>1300</v>
      </c>
      <c r="D749" s="6" t="s">
        <v>21</v>
      </c>
      <c r="E749" s="6" t="s">
        <v>22</v>
      </c>
      <c r="F749" s="6" t="s">
        <v>119</v>
      </c>
      <c r="G749" s="7">
        <v>25</v>
      </c>
      <c r="H749" s="7">
        <v>21</v>
      </c>
      <c r="I749" s="7">
        <v>27</v>
      </c>
      <c r="J749" s="7">
        <v>29</v>
      </c>
      <c r="K749" s="7">
        <v>31</v>
      </c>
      <c r="L749" s="7">
        <v>27</v>
      </c>
      <c r="M749" s="6">
        <v>700</v>
      </c>
      <c r="N749" s="8">
        <f>IF('NORMAL OPTION CALLS'!E749="BUY",('NORMAL OPTION CALLS'!L749-'NORMAL OPTION CALLS'!G749)*('NORMAL OPTION CALLS'!M749),('NORMAL OPTION CALLS'!G749-'NORMAL OPTION CALLS'!L749)*('NORMAL OPTION CALLS'!M749))</f>
        <v>1400</v>
      </c>
      <c r="O749" s="9">
        <f>'NORMAL OPTION CALLS'!N749/('NORMAL OPTION CALLS'!M749)/'NORMAL OPTION CALLS'!G749%</f>
        <v>8</v>
      </c>
    </row>
    <row r="750" spans="1:15" ht="15.75">
      <c r="A750" s="10">
        <v>48</v>
      </c>
      <c r="B750" s="5">
        <v>42804</v>
      </c>
      <c r="C750" s="6">
        <v>1040</v>
      </c>
      <c r="D750" s="6" t="s">
        <v>150</v>
      </c>
      <c r="E750" s="6" t="s">
        <v>22</v>
      </c>
      <c r="F750" s="6" t="s">
        <v>151</v>
      </c>
      <c r="G750" s="7">
        <v>14.6</v>
      </c>
      <c r="H750" s="7">
        <v>5</v>
      </c>
      <c r="I750" s="7">
        <v>19</v>
      </c>
      <c r="J750" s="7">
        <v>24</v>
      </c>
      <c r="K750" s="7">
        <v>28</v>
      </c>
      <c r="L750" s="7">
        <v>5</v>
      </c>
      <c r="M750" s="6">
        <v>500</v>
      </c>
      <c r="N750" s="8">
        <f>IF('NORMAL OPTION CALLS'!E750="BUY",('NORMAL OPTION CALLS'!L750-'NORMAL OPTION CALLS'!G750)*('NORMAL OPTION CALLS'!M750),('NORMAL OPTION CALLS'!G750-'NORMAL OPTION CALLS'!L750)*('NORMAL OPTION CALLS'!M750))</f>
        <v>-4800</v>
      </c>
      <c r="O750" s="9">
        <f>'NORMAL OPTION CALLS'!N750/('NORMAL OPTION CALLS'!M750)/'NORMAL OPTION CALLS'!G750%</f>
        <v>-65.753424657534254</v>
      </c>
    </row>
    <row r="751" spans="1:15" ht="15.75">
      <c r="A751" s="10">
        <v>49</v>
      </c>
      <c r="B751" s="5">
        <v>42804</v>
      </c>
      <c r="C751" s="6">
        <v>560</v>
      </c>
      <c r="D751" s="6" t="s">
        <v>21</v>
      </c>
      <c r="E751" s="6" t="s">
        <v>22</v>
      </c>
      <c r="F751" s="6" t="s">
        <v>147</v>
      </c>
      <c r="G751" s="7">
        <v>13</v>
      </c>
      <c r="H751" s="7">
        <v>10</v>
      </c>
      <c r="I751" s="7">
        <v>14.5</v>
      </c>
      <c r="J751" s="7">
        <v>16</v>
      </c>
      <c r="K751" s="7">
        <v>17</v>
      </c>
      <c r="L751" s="7">
        <v>11.45</v>
      </c>
      <c r="M751" s="6">
        <v>1100</v>
      </c>
      <c r="N751" s="8">
        <f>IF('NORMAL OPTION CALLS'!E751="BUY",('NORMAL OPTION CALLS'!L751-'NORMAL OPTION CALLS'!G751)*('NORMAL OPTION CALLS'!M751),('NORMAL OPTION CALLS'!G751-'NORMAL OPTION CALLS'!L751)*('NORMAL OPTION CALLS'!M751))</f>
        <v>-1705.0000000000007</v>
      </c>
      <c r="O751" s="9">
        <f>'NORMAL OPTION CALLS'!N751/('NORMAL OPTION CALLS'!M751)/'NORMAL OPTION CALLS'!G751%</f>
        <v>-11.923076923076929</v>
      </c>
    </row>
    <row r="752" spans="1:15" ht="15.75">
      <c r="A752" s="10">
        <v>50</v>
      </c>
      <c r="B752" s="5">
        <v>42804</v>
      </c>
      <c r="C752" s="6">
        <v>620</v>
      </c>
      <c r="D752" s="6" t="s">
        <v>47</v>
      </c>
      <c r="E752" s="6" t="s">
        <v>22</v>
      </c>
      <c r="F752" s="6" t="s">
        <v>76</v>
      </c>
      <c r="G752" s="7">
        <v>13.4</v>
      </c>
      <c r="H752" s="7">
        <v>11.4</v>
      </c>
      <c r="I752" s="7">
        <v>14.5</v>
      </c>
      <c r="J752" s="7">
        <v>15.5</v>
      </c>
      <c r="K752" s="7">
        <v>16.5</v>
      </c>
      <c r="L752" s="7">
        <v>15.5</v>
      </c>
      <c r="M752" s="6">
        <v>1200</v>
      </c>
      <c r="N752" s="8">
        <f>IF('NORMAL OPTION CALLS'!E752="BUY",('NORMAL OPTION CALLS'!L752-'NORMAL OPTION CALLS'!G752)*('NORMAL OPTION CALLS'!M752),('NORMAL OPTION CALLS'!G752-'NORMAL OPTION CALLS'!L752)*('NORMAL OPTION CALLS'!M752))</f>
        <v>2519.9999999999995</v>
      </c>
      <c r="O752" s="9">
        <f>'NORMAL OPTION CALLS'!N752/('NORMAL OPTION CALLS'!M752)/'NORMAL OPTION CALLS'!G752%</f>
        <v>15.671641791044772</v>
      </c>
    </row>
    <row r="753" spans="1:15" ht="15.75">
      <c r="A753" s="10">
        <v>51</v>
      </c>
      <c r="B753" s="5">
        <v>42804</v>
      </c>
      <c r="C753" s="6">
        <v>950</v>
      </c>
      <c r="D753" s="6" t="s">
        <v>21</v>
      </c>
      <c r="E753" s="6" t="s">
        <v>22</v>
      </c>
      <c r="F753" s="6" t="s">
        <v>149</v>
      </c>
      <c r="G753" s="7">
        <v>31</v>
      </c>
      <c r="H753" s="7">
        <v>29</v>
      </c>
      <c r="I753" s="7">
        <v>32</v>
      </c>
      <c r="J753" s="7">
        <v>33</v>
      </c>
      <c r="K753" s="7">
        <v>34</v>
      </c>
      <c r="L753" s="7">
        <v>34</v>
      </c>
      <c r="M753" s="6">
        <v>1100</v>
      </c>
      <c r="N753" s="8">
        <f>IF('NORMAL OPTION CALLS'!E753="BUY",('NORMAL OPTION CALLS'!L753-'NORMAL OPTION CALLS'!G753)*('NORMAL OPTION CALLS'!M753),('NORMAL OPTION CALLS'!G753-'NORMAL OPTION CALLS'!L753)*('NORMAL OPTION CALLS'!M753))</f>
        <v>3300</v>
      </c>
      <c r="O753" s="9">
        <f>'NORMAL OPTION CALLS'!N753/('NORMAL OPTION CALLS'!M753)/'NORMAL OPTION CALLS'!G753%</f>
        <v>9.67741935483871</v>
      </c>
    </row>
    <row r="754" spans="1:15" ht="15.75">
      <c r="A754" s="10">
        <v>52</v>
      </c>
      <c r="B754" s="5">
        <v>42804</v>
      </c>
      <c r="C754" s="6">
        <v>480</v>
      </c>
      <c r="D754" s="6" t="s">
        <v>47</v>
      </c>
      <c r="E754" s="6" t="s">
        <v>22</v>
      </c>
      <c r="F754" s="6" t="s">
        <v>152</v>
      </c>
      <c r="G754" s="7">
        <v>8.3000000000000007</v>
      </c>
      <c r="H754" s="7">
        <v>6.3</v>
      </c>
      <c r="I754" s="7">
        <v>9.5</v>
      </c>
      <c r="J754" s="7">
        <v>10.5</v>
      </c>
      <c r="K754" s="7">
        <v>11.5</v>
      </c>
      <c r="L754" s="7">
        <v>11.5</v>
      </c>
      <c r="M754" s="6">
        <v>1100</v>
      </c>
      <c r="N754" s="8">
        <f>IF('NORMAL OPTION CALLS'!E754="BUY",('NORMAL OPTION CALLS'!L754-'NORMAL OPTION CALLS'!G754)*('NORMAL OPTION CALLS'!M754),('NORMAL OPTION CALLS'!G754-'NORMAL OPTION CALLS'!L754)*('NORMAL OPTION CALLS'!M754))</f>
        <v>3519.9999999999991</v>
      </c>
      <c r="O754" s="9">
        <f>'NORMAL OPTION CALLS'!N754/('NORMAL OPTION CALLS'!M754)/'NORMAL OPTION CALLS'!G754%</f>
        <v>38.554216867469869</v>
      </c>
    </row>
    <row r="755" spans="1:15" ht="15.75">
      <c r="A755" s="10">
        <v>53</v>
      </c>
      <c r="B755" s="5">
        <v>42803</v>
      </c>
      <c r="C755" s="6">
        <v>105</v>
      </c>
      <c r="D755" s="6" t="s">
        <v>21</v>
      </c>
      <c r="E755" s="6" t="s">
        <v>22</v>
      </c>
      <c r="F755" s="6" t="s">
        <v>153</v>
      </c>
      <c r="G755" s="7">
        <v>3.5</v>
      </c>
      <c r="H755" s="7">
        <v>2.9</v>
      </c>
      <c r="I755" s="7">
        <v>3.8</v>
      </c>
      <c r="J755" s="7">
        <v>4.0999999999999996</v>
      </c>
      <c r="K755" s="7">
        <v>4.4000000000000004</v>
      </c>
      <c r="L755" s="7">
        <v>4.4000000000000004</v>
      </c>
      <c r="M755" s="6">
        <v>7000</v>
      </c>
      <c r="N755" s="8">
        <f>IF('NORMAL OPTION CALLS'!E755="BUY",('NORMAL OPTION CALLS'!L755-'NORMAL OPTION CALLS'!G755)*('NORMAL OPTION CALLS'!M755),('NORMAL OPTION CALLS'!G755-'NORMAL OPTION CALLS'!L755)*('NORMAL OPTION CALLS'!M755))</f>
        <v>6300.0000000000027</v>
      </c>
      <c r="O755" s="9">
        <f>'NORMAL OPTION CALLS'!N755/('NORMAL OPTION CALLS'!M755)/'NORMAL OPTION CALLS'!G755%</f>
        <v>25.714285714285722</v>
      </c>
    </row>
    <row r="756" spans="1:15" ht="15.75">
      <c r="A756" s="10">
        <v>54</v>
      </c>
      <c r="B756" s="5">
        <v>42803</v>
      </c>
      <c r="C756" s="6">
        <v>275</v>
      </c>
      <c r="D756" s="6" t="s">
        <v>21</v>
      </c>
      <c r="E756" s="6" t="s">
        <v>22</v>
      </c>
      <c r="F756" s="6" t="s">
        <v>49</v>
      </c>
      <c r="G756" s="7">
        <v>6.4</v>
      </c>
      <c r="H756" s="7">
        <v>5.6</v>
      </c>
      <c r="I756" s="7">
        <v>6.9</v>
      </c>
      <c r="J756" s="7">
        <v>7.3</v>
      </c>
      <c r="K756" s="7">
        <v>7.7</v>
      </c>
      <c r="L756" s="7">
        <v>7.3</v>
      </c>
      <c r="M756" s="6">
        <v>3000</v>
      </c>
      <c r="N756" s="8">
        <f>IF('NORMAL OPTION CALLS'!E756="BUY",('NORMAL OPTION CALLS'!L756-'NORMAL OPTION CALLS'!G756)*('NORMAL OPTION CALLS'!M756),('NORMAL OPTION CALLS'!G756-'NORMAL OPTION CALLS'!L756)*('NORMAL OPTION CALLS'!M756))</f>
        <v>2699.9999999999982</v>
      </c>
      <c r="O756" s="9">
        <f>'NORMAL OPTION CALLS'!N756/('NORMAL OPTION CALLS'!M756)/'NORMAL OPTION CALLS'!G756%</f>
        <v>14.062499999999989</v>
      </c>
    </row>
    <row r="757" spans="1:15" ht="15.75">
      <c r="A757" s="10">
        <v>55</v>
      </c>
      <c r="B757" s="5">
        <v>42803</v>
      </c>
      <c r="C757" s="6">
        <v>840</v>
      </c>
      <c r="D757" s="6" t="s">
        <v>154</v>
      </c>
      <c r="E757" s="6" t="s">
        <v>22</v>
      </c>
      <c r="F757" s="6" t="s">
        <v>80</v>
      </c>
      <c r="G757" s="7">
        <v>14.2</v>
      </c>
      <c r="H757" s="7">
        <v>9</v>
      </c>
      <c r="I757" s="7">
        <v>17</v>
      </c>
      <c r="J757" s="7">
        <v>20</v>
      </c>
      <c r="K757" s="7">
        <v>23</v>
      </c>
      <c r="L757" s="7">
        <v>13.5</v>
      </c>
      <c r="M757" s="6">
        <v>700</v>
      </c>
      <c r="N757" s="8">
        <f>IF('NORMAL OPTION CALLS'!E757="BUY",('NORMAL OPTION CALLS'!L757-'NORMAL OPTION CALLS'!G757)*('NORMAL OPTION CALLS'!M757),('NORMAL OPTION CALLS'!G757-'NORMAL OPTION CALLS'!L757)*('NORMAL OPTION CALLS'!M757))</f>
        <v>-489.99999999999949</v>
      </c>
      <c r="O757" s="9">
        <f>'NORMAL OPTION CALLS'!N757/('NORMAL OPTION CALLS'!M757)/'NORMAL OPTION CALLS'!G757%</f>
        <v>-4.9295774647887276</v>
      </c>
    </row>
    <row r="758" spans="1:15" ht="15.75">
      <c r="A758" s="10">
        <v>56</v>
      </c>
      <c r="B758" s="5">
        <v>42802</v>
      </c>
      <c r="C758" s="6">
        <v>105</v>
      </c>
      <c r="D758" s="6" t="s">
        <v>47</v>
      </c>
      <c r="E758" s="6" t="s">
        <v>22</v>
      </c>
      <c r="F758" s="6" t="s">
        <v>46</v>
      </c>
      <c r="G758" s="7">
        <v>3.1</v>
      </c>
      <c r="H758" s="7">
        <v>2.4</v>
      </c>
      <c r="I758" s="7">
        <v>3.5</v>
      </c>
      <c r="J758" s="7">
        <v>3.8</v>
      </c>
      <c r="K758" s="7">
        <v>4.0999999999999996</v>
      </c>
      <c r="L758" s="7">
        <v>3.8</v>
      </c>
      <c r="M758" s="6">
        <v>7000</v>
      </c>
      <c r="N758" s="8">
        <f>IF('NORMAL OPTION CALLS'!E758="BUY",('NORMAL OPTION CALLS'!L758-'NORMAL OPTION CALLS'!G758)*('NORMAL OPTION CALLS'!M758),('NORMAL OPTION CALLS'!G758-'NORMAL OPTION CALLS'!L758)*('NORMAL OPTION CALLS'!M758))</f>
        <v>4899.9999999999982</v>
      </c>
      <c r="O758" s="9">
        <f>'NORMAL OPTION CALLS'!N758/('NORMAL OPTION CALLS'!M758)/'NORMAL OPTION CALLS'!G758%</f>
        <v>22.580645161290313</v>
      </c>
    </row>
    <row r="759" spans="1:15" ht="15.75">
      <c r="A759" s="10">
        <v>57</v>
      </c>
      <c r="B759" s="5">
        <v>42802</v>
      </c>
      <c r="C759" s="6">
        <v>340</v>
      </c>
      <c r="D759" s="6" t="s">
        <v>21</v>
      </c>
      <c r="E759" s="6" t="s">
        <v>22</v>
      </c>
      <c r="F759" s="6" t="s">
        <v>78</v>
      </c>
      <c r="G759" s="7">
        <v>8.5500000000000007</v>
      </c>
      <c r="H759" s="7">
        <v>5.5</v>
      </c>
      <c r="I759" s="7">
        <v>10</v>
      </c>
      <c r="J759" s="7">
        <v>11.5</v>
      </c>
      <c r="K759" s="7">
        <v>13</v>
      </c>
      <c r="L759" s="7">
        <v>7.15</v>
      </c>
      <c r="M759" s="6">
        <v>3000</v>
      </c>
      <c r="N759" s="8">
        <f>IF('NORMAL OPTION CALLS'!E759="BUY",('NORMAL OPTION CALLS'!L759-'NORMAL OPTION CALLS'!G759)*('NORMAL OPTION CALLS'!M759),('NORMAL OPTION CALLS'!G759-'NORMAL OPTION CALLS'!L759)*('NORMAL OPTION CALLS'!M759))</f>
        <v>-4200.0000000000009</v>
      </c>
      <c r="O759" s="9">
        <f>'NORMAL OPTION CALLS'!N759/('NORMAL OPTION CALLS'!M759)/'NORMAL OPTION CALLS'!G759%</f>
        <v>-16.374269005847957</v>
      </c>
    </row>
    <row r="760" spans="1:15" ht="15.75">
      <c r="A760" s="10">
        <v>58</v>
      </c>
      <c r="B760" s="5">
        <v>42802</v>
      </c>
      <c r="C760" s="6">
        <v>260</v>
      </c>
      <c r="D760" s="6" t="s">
        <v>47</v>
      </c>
      <c r="E760" s="6" t="s">
        <v>22</v>
      </c>
      <c r="F760" s="6" t="s">
        <v>155</v>
      </c>
      <c r="G760" s="7">
        <v>8.5500000000000007</v>
      </c>
      <c r="H760" s="7">
        <v>7.5</v>
      </c>
      <c r="I760" s="7">
        <v>9</v>
      </c>
      <c r="J760" s="7">
        <v>9.5</v>
      </c>
      <c r="K760" s="7">
        <v>10</v>
      </c>
      <c r="L760" s="7">
        <v>9</v>
      </c>
      <c r="M760" s="6">
        <v>600</v>
      </c>
      <c r="N760" s="8">
        <f>IF('NORMAL OPTION CALLS'!E760="BUY",('NORMAL OPTION CALLS'!L760-'NORMAL OPTION CALLS'!G760)*('NORMAL OPTION CALLS'!M760),('NORMAL OPTION CALLS'!G760-'NORMAL OPTION CALLS'!L760)*('NORMAL OPTION CALLS'!M760))</f>
        <v>269.99999999999955</v>
      </c>
      <c r="O760" s="9">
        <f>'NORMAL OPTION CALLS'!N760/('NORMAL OPTION CALLS'!M760)/'NORMAL OPTION CALLS'!G760%</f>
        <v>5.2631578947368327</v>
      </c>
    </row>
    <row r="761" spans="1:15" ht="15.75">
      <c r="A761" s="10">
        <v>59</v>
      </c>
      <c r="B761" s="5">
        <v>42802</v>
      </c>
      <c r="C761" s="6">
        <v>1500</v>
      </c>
      <c r="D761" s="6" t="s">
        <v>21</v>
      </c>
      <c r="E761" s="6" t="s">
        <v>22</v>
      </c>
      <c r="F761" s="6" t="s">
        <v>55</v>
      </c>
      <c r="G761" s="7">
        <v>29.5</v>
      </c>
      <c r="H761" s="7">
        <v>23.5</v>
      </c>
      <c r="I761" s="7">
        <v>32.5</v>
      </c>
      <c r="J761" s="7">
        <v>35.5</v>
      </c>
      <c r="K761" s="7">
        <v>38.5</v>
      </c>
      <c r="L761" s="7">
        <v>31.4</v>
      </c>
      <c r="M761" s="6">
        <v>700</v>
      </c>
      <c r="N761" s="8">
        <f>IF('NORMAL OPTION CALLS'!E761="BUY",('NORMAL OPTION CALLS'!L761-'NORMAL OPTION CALLS'!G761)*('NORMAL OPTION CALLS'!M761),('NORMAL OPTION CALLS'!G761-'NORMAL OPTION CALLS'!L761)*('NORMAL OPTION CALLS'!M761))</f>
        <v>1329.9999999999991</v>
      </c>
      <c r="O761" s="9">
        <f>'NORMAL OPTION CALLS'!N761/('NORMAL OPTION CALLS'!M761)/'NORMAL OPTION CALLS'!G761%</f>
        <v>6.4406779661016911</v>
      </c>
    </row>
    <row r="762" spans="1:15" ht="15.75">
      <c r="A762" s="10">
        <v>60</v>
      </c>
      <c r="B762" s="5">
        <v>42802</v>
      </c>
      <c r="C762" s="6">
        <v>580</v>
      </c>
      <c r="D762" s="6" t="s">
        <v>21</v>
      </c>
      <c r="E762" s="6" t="s">
        <v>22</v>
      </c>
      <c r="F762" s="6" t="s">
        <v>147</v>
      </c>
      <c r="G762" s="7">
        <v>14.2</v>
      </c>
      <c r="H762" s="7">
        <v>10.199999999999999</v>
      </c>
      <c r="I762" s="7">
        <v>16.2</v>
      </c>
      <c r="J762" s="7">
        <v>18.2</v>
      </c>
      <c r="K762" s="7">
        <v>20.2</v>
      </c>
      <c r="L762" s="7">
        <v>16.2</v>
      </c>
      <c r="M762" s="6">
        <v>1100</v>
      </c>
      <c r="N762" s="8">
        <f>IF('NORMAL OPTION CALLS'!E762="BUY",('NORMAL OPTION CALLS'!L762-'NORMAL OPTION CALLS'!G762)*('NORMAL OPTION CALLS'!M762),('NORMAL OPTION CALLS'!G762-'NORMAL OPTION CALLS'!L762)*('NORMAL OPTION CALLS'!M762))</f>
        <v>2200</v>
      </c>
      <c r="O762" s="9">
        <f>'NORMAL OPTION CALLS'!N762/('NORMAL OPTION CALLS'!M762)/'NORMAL OPTION CALLS'!G762%</f>
        <v>14.084507042253522</v>
      </c>
    </row>
    <row r="763" spans="1:15" ht="15.75">
      <c r="A763" s="10">
        <v>61</v>
      </c>
      <c r="B763" s="5">
        <v>42802</v>
      </c>
      <c r="C763" s="6">
        <v>200</v>
      </c>
      <c r="D763" s="6" t="s">
        <v>21</v>
      </c>
      <c r="E763" s="6" t="s">
        <v>22</v>
      </c>
      <c r="F763" s="6" t="s">
        <v>62</v>
      </c>
      <c r="G763" s="7">
        <v>3.2</v>
      </c>
      <c r="H763" s="7">
        <v>2.7</v>
      </c>
      <c r="I763" s="7">
        <v>3.5</v>
      </c>
      <c r="J763" s="7">
        <v>3.8</v>
      </c>
      <c r="K763" s="7">
        <v>4.2</v>
      </c>
      <c r="L763" s="7">
        <v>3.8</v>
      </c>
      <c r="M763" s="6">
        <v>4000</v>
      </c>
      <c r="N763" s="8">
        <f>IF('NORMAL OPTION CALLS'!E763="BUY",('NORMAL OPTION CALLS'!L763-'NORMAL OPTION CALLS'!G763)*('NORMAL OPTION CALLS'!M763),('NORMAL OPTION CALLS'!G763-'NORMAL OPTION CALLS'!L763)*('NORMAL OPTION CALLS'!M763))</f>
        <v>2399.9999999999986</v>
      </c>
      <c r="O763" s="9">
        <f>'NORMAL OPTION CALLS'!N763/('NORMAL OPTION CALLS'!M763)/'NORMAL OPTION CALLS'!G763%</f>
        <v>18.749999999999989</v>
      </c>
    </row>
    <row r="764" spans="1:15" ht="15.75">
      <c r="A764" s="10">
        <v>62</v>
      </c>
      <c r="B764" s="5">
        <v>42801</v>
      </c>
      <c r="C764" s="6">
        <v>310</v>
      </c>
      <c r="D764" s="6" t="s">
        <v>150</v>
      </c>
      <c r="E764" s="6" t="s">
        <v>22</v>
      </c>
      <c r="F764" s="6" t="s">
        <v>135</v>
      </c>
      <c r="G764" s="7">
        <v>11.1</v>
      </c>
      <c r="H764" s="7">
        <v>9.5</v>
      </c>
      <c r="I764" s="7">
        <v>12</v>
      </c>
      <c r="J764" s="7">
        <v>13</v>
      </c>
      <c r="K764" s="7">
        <v>14</v>
      </c>
      <c r="L764" s="7">
        <v>10.5</v>
      </c>
      <c r="M764" s="6">
        <v>2500</v>
      </c>
      <c r="N764" s="8">
        <f>IF('NORMAL OPTION CALLS'!E764="BUY",('NORMAL OPTION CALLS'!L764-'NORMAL OPTION CALLS'!G764)*('NORMAL OPTION CALLS'!M764),('NORMAL OPTION CALLS'!G764-'NORMAL OPTION CALLS'!L764)*('NORMAL OPTION CALLS'!M764))</f>
        <v>-1499.9999999999991</v>
      </c>
      <c r="O764" s="9">
        <f>'NORMAL OPTION CALLS'!N764/('NORMAL OPTION CALLS'!M764)/'NORMAL OPTION CALLS'!G764%</f>
        <v>-5.4054054054054017</v>
      </c>
    </row>
    <row r="765" spans="1:15" ht="15.75">
      <c r="A765" s="10">
        <v>63</v>
      </c>
      <c r="B765" s="5">
        <v>42801</v>
      </c>
      <c r="C765" s="6">
        <v>260</v>
      </c>
      <c r="D765" s="6" t="s">
        <v>47</v>
      </c>
      <c r="E765" s="6" t="s">
        <v>22</v>
      </c>
      <c r="F765" s="6" t="s">
        <v>74</v>
      </c>
      <c r="G765" s="7">
        <v>8.5500000000000007</v>
      </c>
      <c r="H765" s="7">
        <v>7.5</v>
      </c>
      <c r="I765" s="7">
        <v>9</v>
      </c>
      <c r="J765" s="7">
        <v>9.5</v>
      </c>
      <c r="K765" s="7">
        <v>10</v>
      </c>
      <c r="L765" s="7">
        <v>9</v>
      </c>
      <c r="M765" s="6">
        <v>3500</v>
      </c>
      <c r="N765" s="8">
        <f>IF('NORMAL OPTION CALLS'!E765="BUY",('NORMAL OPTION CALLS'!L765-'NORMAL OPTION CALLS'!G765)*('NORMAL OPTION CALLS'!M765),('NORMAL OPTION CALLS'!G765-'NORMAL OPTION CALLS'!L765)*('NORMAL OPTION CALLS'!M765))</f>
        <v>1574.9999999999975</v>
      </c>
      <c r="O765" s="9">
        <f>'NORMAL OPTION CALLS'!N765/('NORMAL OPTION CALLS'!M765)/'NORMAL OPTION CALLS'!G765%</f>
        <v>5.2631578947368336</v>
      </c>
    </row>
    <row r="766" spans="1:15" ht="15.75">
      <c r="A766" s="10">
        <v>64</v>
      </c>
      <c r="B766" s="5">
        <v>42801</v>
      </c>
      <c r="C766" s="6">
        <v>470</v>
      </c>
      <c r="D766" s="6" t="s">
        <v>47</v>
      </c>
      <c r="E766" s="6" t="s">
        <v>22</v>
      </c>
      <c r="F766" s="6" t="s">
        <v>99</v>
      </c>
      <c r="G766" s="7">
        <v>6.5</v>
      </c>
      <c r="H766" s="7">
        <v>5.5</v>
      </c>
      <c r="I766" s="7">
        <v>7</v>
      </c>
      <c r="J766" s="7">
        <v>7.5</v>
      </c>
      <c r="K766" s="7">
        <v>8</v>
      </c>
      <c r="L766" s="7">
        <v>8</v>
      </c>
      <c r="M766" s="6">
        <v>2000</v>
      </c>
      <c r="N766" s="8">
        <f>IF('NORMAL OPTION CALLS'!E766="BUY",('NORMAL OPTION CALLS'!L766-'NORMAL OPTION CALLS'!G766)*('NORMAL OPTION CALLS'!M766),('NORMAL OPTION CALLS'!G766-'NORMAL OPTION CALLS'!L766)*('NORMAL OPTION CALLS'!M766))</f>
        <v>3000</v>
      </c>
      <c r="O766" s="9">
        <f>'NORMAL OPTION CALLS'!N766/('NORMAL OPTION CALLS'!M766)/'NORMAL OPTION CALLS'!G766%</f>
        <v>23.076923076923077</v>
      </c>
    </row>
    <row r="767" spans="1:15" ht="15.75">
      <c r="A767" s="10">
        <v>65</v>
      </c>
      <c r="B767" s="5">
        <v>42800</v>
      </c>
      <c r="C767" s="6">
        <v>950</v>
      </c>
      <c r="D767" s="6" t="s">
        <v>21</v>
      </c>
      <c r="E767" s="6" t="s">
        <v>22</v>
      </c>
      <c r="F767" s="6" t="s">
        <v>156</v>
      </c>
      <c r="G767" s="7">
        <v>28</v>
      </c>
      <c r="H767" s="7">
        <v>24</v>
      </c>
      <c r="I767" s="7">
        <v>30</v>
      </c>
      <c r="J767" s="7">
        <v>32</v>
      </c>
      <c r="K767" s="7">
        <v>34</v>
      </c>
      <c r="L767" s="7">
        <v>24</v>
      </c>
      <c r="M767" s="6">
        <v>600</v>
      </c>
      <c r="N767" s="8">
        <f>IF('NORMAL OPTION CALLS'!E767="BUY",('NORMAL OPTION CALLS'!L767-'NORMAL OPTION CALLS'!G767)*('NORMAL OPTION CALLS'!M767),('NORMAL OPTION CALLS'!G767-'NORMAL OPTION CALLS'!L767)*('NORMAL OPTION CALLS'!M767))</f>
        <v>-2400</v>
      </c>
      <c r="O767" s="9">
        <f>'NORMAL OPTION CALLS'!N767/('NORMAL OPTION CALLS'!M767)/'NORMAL OPTION CALLS'!G767%</f>
        <v>-14.285714285714285</v>
      </c>
    </row>
    <row r="768" spans="1:15" ht="15.75">
      <c r="A768" s="10">
        <v>66</v>
      </c>
      <c r="B768" s="5">
        <v>42800</v>
      </c>
      <c r="C768" s="6">
        <v>740</v>
      </c>
      <c r="D768" s="6" t="s">
        <v>21</v>
      </c>
      <c r="E768" s="6" t="s">
        <v>22</v>
      </c>
      <c r="F768" s="6" t="s">
        <v>157</v>
      </c>
      <c r="G768" s="7">
        <v>39</v>
      </c>
      <c r="H768" s="7">
        <v>35</v>
      </c>
      <c r="I768" s="7">
        <v>41</v>
      </c>
      <c r="J768" s="7">
        <v>43</v>
      </c>
      <c r="K768" s="7">
        <v>45</v>
      </c>
      <c r="L768" s="7">
        <v>41</v>
      </c>
      <c r="M768" s="6">
        <v>600</v>
      </c>
      <c r="N768" s="8">
        <f>IF('NORMAL OPTION CALLS'!E768="BUY",('NORMAL OPTION CALLS'!L768-'NORMAL OPTION CALLS'!G768)*('NORMAL OPTION CALLS'!M768),('NORMAL OPTION CALLS'!G768-'NORMAL OPTION CALLS'!L768)*('NORMAL OPTION CALLS'!M768))</f>
        <v>1200</v>
      </c>
      <c r="O768" s="9">
        <f>'NORMAL OPTION CALLS'!N768/('NORMAL OPTION CALLS'!M768)/'NORMAL OPTION CALLS'!G768%</f>
        <v>5.1282051282051277</v>
      </c>
    </row>
    <row r="769" spans="1:15" ht="15.75">
      <c r="A769" s="10">
        <v>67</v>
      </c>
      <c r="B769" s="5">
        <v>42800</v>
      </c>
      <c r="C769" s="6">
        <v>1280</v>
      </c>
      <c r="D769" s="6" t="s">
        <v>21</v>
      </c>
      <c r="E769" s="6" t="s">
        <v>22</v>
      </c>
      <c r="F769" s="6" t="s">
        <v>158</v>
      </c>
      <c r="G769" s="7">
        <v>35</v>
      </c>
      <c r="H769" s="7">
        <v>31</v>
      </c>
      <c r="I769" s="7">
        <v>37</v>
      </c>
      <c r="J769" s="7">
        <v>39</v>
      </c>
      <c r="K769" s="7">
        <v>41</v>
      </c>
      <c r="L769" s="7">
        <v>41</v>
      </c>
      <c r="M769" s="6">
        <v>500</v>
      </c>
      <c r="N769" s="8">
        <f>IF('NORMAL OPTION CALLS'!E769="BUY",('NORMAL OPTION CALLS'!L769-'NORMAL OPTION CALLS'!G769)*('NORMAL OPTION CALLS'!M769),('NORMAL OPTION CALLS'!G769-'NORMAL OPTION CALLS'!L769)*('NORMAL OPTION CALLS'!M769))</f>
        <v>3000</v>
      </c>
      <c r="O769" s="9">
        <f>'NORMAL OPTION CALLS'!N769/('NORMAL OPTION CALLS'!M769)/'NORMAL OPTION CALLS'!G769%</f>
        <v>17.142857142857142</v>
      </c>
    </row>
    <row r="770" spans="1:15" ht="15.75">
      <c r="A770" s="10">
        <v>68</v>
      </c>
      <c r="B770" s="5">
        <v>42797</v>
      </c>
      <c r="C770" s="6">
        <v>260</v>
      </c>
      <c r="D770" s="6" t="s">
        <v>47</v>
      </c>
      <c r="E770" s="6" t="s">
        <v>22</v>
      </c>
      <c r="F770" s="6" t="s">
        <v>74</v>
      </c>
      <c r="G770" s="7">
        <v>7.45</v>
      </c>
      <c r="H770" s="7">
        <v>6.7</v>
      </c>
      <c r="I770" s="7">
        <v>7.9</v>
      </c>
      <c r="J770" s="7">
        <v>8.4</v>
      </c>
      <c r="K770" s="7">
        <v>8.8000000000000007</v>
      </c>
      <c r="L770" s="7">
        <v>6.7</v>
      </c>
      <c r="M770" s="6">
        <v>3500</v>
      </c>
      <c r="N770" s="8">
        <f>IF('NORMAL OPTION CALLS'!E770="BUY",('NORMAL OPTION CALLS'!L770-'NORMAL OPTION CALLS'!G770)*('NORMAL OPTION CALLS'!M770),('NORMAL OPTION CALLS'!G770-'NORMAL OPTION CALLS'!L770)*('NORMAL OPTION CALLS'!M770))</f>
        <v>-2625</v>
      </c>
      <c r="O770" s="9">
        <f>'NORMAL OPTION CALLS'!N770/('NORMAL OPTION CALLS'!M770)/'NORMAL OPTION CALLS'!G770%</f>
        <v>-10.067114093959733</v>
      </c>
    </row>
    <row r="771" spans="1:15" ht="15.75">
      <c r="A771" s="10">
        <v>69</v>
      </c>
      <c r="B771" s="5">
        <v>42797</v>
      </c>
      <c r="C771" s="6">
        <v>100</v>
      </c>
      <c r="D771" s="6" t="s">
        <v>21</v>
      </c>
      <c r="E771" s="6" t="s">
        <v>22</v>
      </c>
      <c r="F771" s="6" t="s">
        <v>24</v>
      </c>
      <c r="G771" s="7">
        <v>6.5</v>
      </c>
      <c r="H771" s="7">
        <v>5.8</v>
      </c>
      <c r="I771" s="7">
        <v>7</v>
      </c>
      <c r="J771" s="7">
        <v>7.4</v>
      </c>
      <c r="K771" s="7">
        <v>7.8</v>
      </c>
      <c r="L771" s="7">
        <v>7.4</v>
      </c>
      <c r="M771" s="6">
        <v>3500</v>
      </c>
      <c r="N771" s="8">
        <f>IF('NORMAL OPTION CALLS'!E771="BUY",('NORMAL OPTION CALLS'!L771-'NORMAL OPTION CALLS'!G771)*('NORMAL OPTION CALLS'!M771),('NORMAL OPTION CALLS'!G771-'NORMAL OPTION CALLS'!L771)*('NORMAL OPTION CALLS'!M771))</f>
        <v>3150.0000000000014</v>
      </c>
      <c r="O771" s="9">
        <f>'NORMAL OPTION CALLS'!N771/('NORMAL OPTION CALLS'!M771)/'NORMAL OPTION CALLS'!G771%</f>
        <v>13.846153846153852</v>
      </c>
    </row>
    <row r="772" spans="1:15" ht="15.75">
      <c r="A772" s="10">
        <v>70</v>
      </c>
      <c r="B772" s="5">
        <v>42797</v>
      </c>
      <c r="C772" s="6">
        <v>1360</v>
      </c>
      <c r="D772" s="6" t="s">
        <v>47</v>
      </c>
      <c r="E772" s="6" t="s">
        <v>22</v>
      </c>
      <c r="F772" s="6" t="s">
        <v>159</v>
      </c>
      <c r="G772" s="7">
        <v>16</v>
      </c>
      <c r="H772" s="7">
        <v>12</v>
      </c>
      <c r="I772" s="7">
        <v>18</v>
      </c>
      <c r="J772" s="7">
        <v>20</v>
      </c>
      <c r="K772" s="7">
        <v>22</v>
      </c>
      <c r="L772" s="7">
        <v>22</v>
      </c>
      <c r="M772" s="6">
        <v>500</v>
      </c>
      <c r="N772" s="8">
        <f>IF('NORMAL OPTION CALLS'!E772="BUY",('NORMAL OPTION CALLS'!L772-'NORMAL OPTION CALLS'!G772)*('NORMAL OPTION CALLS'!M772),('NORMAL OPTION CALLS'!G772-'NORMAL OPTION CALLS'!L772)*('NORMAL OPTION CALLS'!M772))</f>
        <v>3000</v>
      </c>
      <c r="O772" s="9">
        <f>'NORMAL OPTION CALLS'!N772/('NORMAL OPTION CALLS'!M772)/'NORMAL OPTION CALLS'!G772%</f>
        <v>37.5</v>
      </c>
    </row>
    <row r="773" spans="1:15" ht="15.75">
      <c r="A773" s="10">
        <v>71</v>
      </c>
      <c r="B773" s="5">
        <v>42797</v>
      </c>
      <c r="C773" s="6">
        <v>680</v>
      </c>
      <c r="D773" s="6" t="s">
        <v>47</v>
      </c>
      <c r="E773" s="6" t="s">
        <v>22</v>
      </c>
      <c r="F773" s="6" t="s">
        <v>54</v>
      </c>
      <c r="G773" s="7">
        <v>15.5</v>
      </c>
      <c r="H773" s="7">
        <v>13.5</v>
      </c>
      <c r="I773" s="7">
        <v>16.5</v>
      </c>
      <c r="J773" s="7">
        <v>17.5</v>
      </c>
      <c r="K773" s="7">
        <v>18.5</v>
      </c>
      <c r="L773" s="7">
        <v>18.5</v>
      </c>
      <c r="M773" s="6">
        <v>1200</v>
      </c>
      <c r="N773" s="8">
        <f>IF('NORMAL OPTION CALLS'!E773="BUY",('NORMAL OPTION CALLS'!L773-'NORMAL OPTION CALLS'!G773)*('NORMAL OPTION CALLS'!M773),('NORMAL OPTION CALLS'!G773-'NORMAL OPTION CALLS'!L773)*('NORMAL OPTION CALLS'!M773))</f>
        <v>3600</v>
      </c>
      <c r="O773" s="9">
        <f>'NORMAL OPTION CALLS'!N773/('NORMAL OPTION CALLS'!M773)/'NORMAL OPTION CALLS'!G773%</f>
        <v>19.35483870967742</v>
      </c>
    </row>
    <row r="774" spans="1:15" ht="15.75">
      <c r="A774" s="10">
        <v>72</v>
      </c>
      <c r="B774" s="5">
        <v>42796</v>
      </c>
      <c r="C774" s="6">
        <v>200</v>
      </c>
      <c r="D774" s="6" t="s">
        <v>21</v>
      </c>
      <c r="E774" s="6" t="s">
        <v>22</v>
      </c>
      <c r="F774" s="6" t="s">
        <v>24</v>
      </c>
      <c r="G774" s="7">
        <v>6.3</v>
      </c>
      <c r="H774" s="7">
        <v>5.3</v>
      </c>
      <c r="I774" s="7">
        <v>6.8</v>
      </c>
      <c r="J774" s="7">
        <v>7.3</v>
      </c>
      <c r="K774" s="7">
        <v>7.8</v>
      </c>
      <c r="L774" s="7">
        <v>5.3</v>
      </c>
      <c r="M774" s="6">
        <v>3500</v>
      </c>
      <c r="N774" s="8">
        <f>IF('NORMAL OPTION CALLS'!E774="BUY",('NORMAL OPTION CALLS'!L774-'NORMAL OPTION CALLS'!G774)*('NORMAL OPTION CALLS'!M774),('NORMAL OPTION CALLS'!G774-'NORMAL OPTION CALLS'!L774)*('NORMAL OPTION CALLS'!M774))</f>
        <v>-3500</v>
      </c>
      <c r="O774" s="9">
        <f>'NORMAL OPTION CALLS'!N774/('NORMAL OPTION CALLS'!M774)/'NORMAL OPTION CALLS'!G774%</f>
        <v>-15.873015873015873</v>
      </c>
    </row>
    <row r="775" spans="1:15" ht="15.75">
      <c r="A775" s="10">
        <v>73</v>
      </c>
      <c r="B775" s="5">
        <v>42796</v>
      </c>
      <c r="C775" s="6">
        <v>145</v>
      </c>
      <c r="D775" s="6" t="s">
        <v>21</v>
      </c>
      <c r="E775" s="6" t="s">
        <v>22</v>
      </c>
      <c r="F775" s="6" t="s">
        <v>160</v>
      </c>
      <c r="G775" s="7">
        <v>6</v>
      </c>
      <c r="H775" s="7">
        <v>5.4</v>
      </c>
      <c r="I775" s="7">
        <v>6.3</v>
      </c>
      <c r="J775" s="7">
        <v>6.6</v>
      </c>
      <c r="K775" s="7">
        <v>7</v>
      </c>
      <c r="L775" s="7">
        <v>5.4</v>
      </c>
      <c r="M775" s="6">
        <v>7375</v>
      </c>
      <c r="N775" s="8">
        <f>IF('NORMAL OPTION CALLS'!E775="BUY",('NORMAL OPTION CALLS'!L775-'NORMAL OPTION CALLS'!G775)*('NORMAL OPTION CALLS'!M775),('NORMAL OPTION CALLS'!G775-'NORMAL OPTION CALLS'!L775)*('NORMAL OPTION CALLS'!M775))</f>
        <v>-4424.9999999999973</v>
      </c>
      <c r="O775" s="9">
        <f>'NORMAL OPTION CALLS'!N775/('NORMAL OPTION CALLS'!M775)/'NORMAL OPTION CALLS'!G775%</f>
        <v>-9.9999999999999947</v>
      </c>
    </row>
    <row r="776" spans="1:15" ht="15.75">
      <c r="A776" s="10">
        <v>74</v>
      </c>
      <c r="B776" s="5">
        <v>42796</v>
      </c>
      <c r="C776" s="6">
        <v>420</v>
      </c>
      <c r="D776" s="6" t="s">
        <v>21</v>
      </c>
      <c r="E776" s="6" t="s">
        <v>22</v>
      </c>
      <c r="F776" s="6" t="s">
        <v>92</v>
      </c>
      <c r="G776" s="7">
        <v>14.1</v>
      </c>
      <c r="H776" s="7">
        <v>13</v>
      </c>
      <c r="I776" s="7">
        <v>14.6</v>
      </c>
      <c r="J776" s="7">
        <v>15.2</v>
      </c>
      <c r="K776" s="7">
        <v>15.7</v>
      </c>
      <c r="L776" s="7">
        <v>15.7</v>
      </c>
      <c r="M776" s="6">
        <v>2000</v>
      </c>
      <c r="N776" s="53">
        <f>IF('NORMAL OPTION CALLS'!E776="BUY",('NORMAL OPTION CALLS'!L776-'NORMAL OPTION CALLS'!G776)*('NORMAL OPTION CALLS'!M776),('NORMAL OPTION CALLS'!G776-'NORMAL OPTION CALLS'!L776)*('NORMAL OPTION CALLS'!M776))</f>
        <v>3199.9999999999991</v>
      </c>
      <c r="O776" s="9">
        <f>'NORMAL OPTION CALLS'!N776/('NORMAL OPTION CALLS'!M776)/'NORMAL OPTION CALLS'!G776%</f>
        <v>11.347517730496453</v>
      </c>
    </row>
    <row r="777" spans="1:15" ht="15.75">
      <c r="A777" s="10">
        <v>75</v>
      </c>
      <c r="B777" s="5">
        <v>42796</v>
      </c>
      <c r="C777" s="6">
        <v>340</v>
      </c>
      <c r="D777" s="6" t="s">
        <v>21</v>
      </c>
      <c r="E777" s="6" t="s">
        <v>22</v>
      </c>
      <c r="F777" s="6" t="s">
        <v>78</v>
      </c>
      <c r="G777" s="7">
        <v>13.6</v>
      </c>
      <c r="H777" s="7">
        <v>12.5</v>
      </c>
      <c r="I777" s="7">
        <v>14</v>
      </c>
      <c r="J777" s="7">
        <v>14.5</v>
      </c>
      <c r="K777" s="7">
        <v>15</v>
      </c>
      <c r="L777" s="7">
        <v>14</v>
      </c>
      <c r="M777" s="6">
        <v>3000</v>
      </c>
      <c r="N777" s="8">
        <f>IF('NORMAL OPTION CALLS'!E777="BUY",('NORMAL OPTION CALLS'!L777-'NORMAL OPTION CALLS'!G777)*('NORMAL OPTION CALLS'!M777),('NORMAL OPTION CALLS'!G777-'NORMAL OPTION CALLS'!L777)*('NORMAL OPTION CALLS'!M777))</f>
        <v>1200.0000000000011</v>
      </c>
      <c r="O777" s="9">
        <f>'NORMAL OPTION CALLS'!N777/('NORMAL OPTION CALLS'!M777)/'NORMAL OPTION CALLS'!G777%</f>
        <v>2.9411764705882377</v>
      </c>
    </row>
    <row r="778" spans="1:15" ht="15.75">
      <c r="A778" s="10">
        <v>76</v>
      </c>
      <c r="B778" s="5">
        <v>42796</v>
      </c>
      <c r="C778" s="6">
        <v>160</v>
      </c>
      <c r="D778" s="6" t="s">
        <v>47</v>
      </c>
      <c r="E778" s="6" t="s">
        <v>22</v>
      </c>
      <c r="F778" s="6" t="s">
        <v>83</v>
      </c>
      <c r="G778" s="7">
        <v>3.55</v>
      </c>
      <c r="H778" s="7">
        <v>2.75</v>
      </c>
      <c r="I778" s="7">
        <v>4</v>
      </c>
      <c r="J778" s="7">
        <v>4.4000000000000004</v>
      </c>
      <c r="K778" s="7">
        <v>4.8</v>
      </c>
      <c r="L778" s="7">
        <v>4.8</v>
      </c>
      <c r="M778" s="6">
        <v>3500</v>
      </c>
      <c r="N778" s="8">
        <f>IF('NORMAL OPTION CALLS'!E778="BUY",('NORMAL OPTION CALLS'!L778-'NORMAL OPTION CALLS'!G778)*('NORMAL OPTION CALLS'!M778),('NORMAL OPTION CALLS'!G778-'NORMAL OPTION CALLS'!L778)*('NORMAL OPTION CALLS'!M778))</f>
        <v>4375</v>
      </c>
      <c r="O778" s="9">
        <f>'NORMAL OPTION CALLS'!N778/('NORMAL OPTION CALLS'!M778)/'NORMAL OPTION CALLS'!G778%</f>
        <v>35.211267605633807</v>
      </c>
    </row>
    <row r="779" spans="1:15" ht="15.75">
      <c r="A779" s="10">
        <v>77</v>
      </c>
      <c r="B779" s="5">
        <v>61</v>
      </c>
      <c r="C779" s="6">
        <v>700</v>
      </c>
      <c r="D779" s="6" t="s">
        <v>21</v>
      </c>
      <c r="E779" s="6" t="s">
        <v>22</v>
      </c>
      <c r="F779" s="6" t="s">
        <v>161</v>
      </c>
      <c r="G779" s="7">
        <v>21</v>
      </c>
      <c r="H779" s="7">
        <v>17</v>
      </c>
      <c r="I779" s="7">
        <v>23</v>
      </c>
      <c r="J779" s="7">
        <v>25</v>
      </c>
      <c r="K779" s="7">
        <v>27</v>
      </c>
      <c r="L779" s="7">
        <v>23</v>
      </c>
      <c r="M779" s="6">
        <v>700</v>
      </c>
      <c r="N779" s="8">
        <f>IF('NORMAL OPTION CALLS'!E779="BUY",('NORMAL OPTION CALLS'!L779-'NORMAL OPTION CALLS'!G779)*('NORMAL OPTION CALLS'!M779),('NORMAL OPTION CALLS'!G779-'NORMAL OPTION CALLS'!L779)*('NORMAL OPTION CALLS'!M779))</f>
        <v>1400</v>
      </c>
      <c r="O779" s="9">
        <f>'NORMAL OPTION CALLS'!N779/('NORMAL OPTION CALLS'!M779)/'NORMAL OPTION CALLS'!G779%</f>
        <v>9.5238095238095237</v>
      </c>
    </row>
    <row r="780" spans="1:15" ht="15.75">
      <c r="A780" s="10">
        <v>78</v>
      </c>
      <c r="B780" s="5">
        <v>61</v>
      </c>
      <c r="C780" s="6">
        <v>155</v>
      </c>
      <c r="D780" s="6" t="s">
        <v>21</v>
      </c>
      <c r="E780" s="6" t="s">
        <v>22</v>
      </c>
      <c r="F780" s="6" t="s">
        <v>64</v>
      </c>
      <c r="G780" s="7">
        <v>5.6</v>
      </c>
      <c r="H780" s="7">
        <v>5.3</v>
      </c>
      <c r="I780" s="7">
        <v>5.9</v>
      </c>
      <c r="J780" s="7">
        <v>6.2</v>
      </c>
      <c r="K780" s="7">
        <v>6.5</v>
      </c>
      <c r="L780" s="7">
        <v>5.9</v>
      </c>
      <c r="M780" s="6">
        <v>6000</v>
      </c>
      <c r="N780" s="8">
        <f>IF('NORMAL OPTION CALLS'!E780="BUY",('NORMAL OPTION CALLS'!L780-'NORMAL OPTION CALLS'!G780)*('NORMAL OPTION CALLS'!M780),('NORMAL OPTION CALLS'!G780-'NORMAL OPTION CALLS'!L780)*('NORMAL OPTION CALLS'!M780))</f>
        <v>1800.0000000000043</v>
      </c>
      <c r="O780" s="9">
        <f>'NORMAL OPTION CALLS'!N780/('NORMAL OPTION CALLS'!M780)/'NORMAL OPTION CALLS'!G780%</f>
        <v>5.3571428571428701</v>
      </c>
    </row>
    <row r="781" spans="1:15" ht="15.75">
      <c r="A781" s="10">
        <v>79</v>
      </c>
      <c r="B781" s="5">
        <v>61</v>
      </c>
      <c r="C781" s="6">
        <v>500</v>
      </c>
      <c r="D781" s="6" t="s">
        <v>21</v>
      </c>
      <c r="E781" s="6" t="s">
        <v>22</v>
      </c>
      <c r="F781" s="6" t="s">
        <v>99</v>
      </c>
      <c r="G781" s="7">
        <v>14</v>
      </c>
      <c r="H781" s="7">
        <v>13</v>
      </c>
      <c r="I781" s="7">
        <v>14.5</v>
      </c>
      <c r="J781" s="7">
        <v>15</v>
      </c>
      <c r="K781" s="7">
        <v>15.5</v>
      </c>
      <c r="L781" s="7">
        <v>15.5</v>
      </c>
      <c r="M781" s="6">
        <v>2000</v>
      </c>
      <c r="N781" s="8">
        <f>IF('NORMAL OPTION CALLS'!E781="BUY",('NORMAL OPTION CALLS'!L781-'NORMAL OPTION CALLS'!G781)*('NORMAL OPTION CALLS'!M781),('NORMAL OPTION CALLS'!G781-'NORMAL OPTION CALLS'!L781)*('NORMAL OPTION CALLS'!M781))</f>
        <v>3000</v>
      </c>
      <c r="O781" s="9">
        <f>'NORMAL OPTION CALLS'!N781/('NORMAL OPTION CALLS'!M781)/'NORMAL OPTION CALLS'!G781%</f>
        <v>10.714285714285714</v>
      </c>
    </row>
    <row r="782" spans="1:15" ht="15.75">
      <c r="A782" s="10">
        <v>48</v>
      </c>
      <c r="B782" s="5">
        <v>42829</v>
      </c>
      <c r="C782" s="6">
        <v>280</v>
      </c>
      <c r="D782" s="6" t="s">
        <v>21</v>
      </c>
      <c r="E782" s="6" t="s">
        <v>22</v>
      </c>
      <c r="F782" s="6" t="s">
        <v>91</v>
      </c>
      <c r="G782" s="7">
        <v>11</v>
      </c>
      <c r="H782" s="7">
        <v>9</v>
      </c>
      <c r="I782" s="7">
        <v>12</v>
      </c>
      <c r="J782" s="7">
        <v>13</v>
      </c>
      <c r="K782" s="7">
        <v>14</v>
      </c>
      <c r="L782" s="7">
        <v>12</v>
      </c>
      <c r="M782" s="6">
        <v>2500</v>
      </c>
      <c r="N782" s="8">
        <f>IF('NORMAL OPTION CALLS'!E782="BUY",('NORMAL OPTION CALLS'!L782-'NORMAL OPTION CALLS'!G782)*('NORMAL OPTION CALLS'!M782),('NORMAL OPTION CALLS'!G782-'NORMAL OPTION CALLS'!L782)*('NORMAL OPTION CALLS'!M782))</f>
        <v>2500</v>
      </c>
      <c r="O782" s="9">
        <f>'NORMAL OPTION CALLS'!N782/('NORMAL OPTION CALLS'!M782)/'NORMAL OPTION CALLS'!G782%</f>
        <v>9.0909090909090917</v>
      </c>
    </row>
    <row r="784" spans="1:15" ht="15.75">
      <c r="A784" s="46" t="s">
        <v>95</v>
      </c>
      <c r="B784" s="32"/>
      <c r="C784" s="32"/>
      <c r="D784" s="36"/>
      <c r="E784" s="40"/>
      <c r="F784" s="37"/>
      <c r="G784" s="37"/>
      <c r="H784" s="38"/>
      <c r="I784" s="37"/>
      <c r="J784" s="37"/>
      <c r="K784" s="37"/>
      <c r="L784" s="47"/>
      <c r="M784" s="17"/>
      <c r="N784" s="1"/>
      <c r="O784" s="48"/>
    </row>
    <row r="785" spans="1:15" ht="15.75">
      <c r="A785" s="46" t="s">
        <v>96</v>
      </c>
      <c r="B785" s="11"/>
      <c r="C785" s="32"/>
      <c r="D785" s="36"/>
      <c r="E785" s="40"/>
      <c r="F785" s="37"/>
      <c r="G785" s="37"/>
      <c r="H785" s="38"/>
      <c r="I785" s="37"/>
      <c r="J785" s="37"/>
      <c r="K785" s="37"/>
      <c r="L785" s="47"/>
      <c r="M785" s="17"/>
      <c r="N785" s="1"/>
      <c r="O785" s="1"/>
    </row>
    <row r="786" spans="1:15" ht="15.75">
      <c r="A786" s="46" t="s">
        <v>96</v>
      </c>
      <c r="B786" s="11"/>
      <c r="C786" s="11"/>
      <c r="D786" s="18"/>
      <c r="E786" s="49"/>
      <c r="F786" s="12"/>
      <c r="G786" s="12"/>
      <c r="H786" s="34"/>
      <c r="I786" s="12"/>
      <c r="J786" s="12"/>
      <c r="K786" s="12"/>
      <c r="L786" s="12"/>
      <c r="M786" s="17"/>
      <c r="N786" s="17"/>
      <c r="O786" s="17"/>
    </row>
    <row r="787" spans="1:15" ht="16.5" thickBot="1">
      <c r="A787" s="18"/>
      <c r="B787" s="11"/>
      <c r="C787" s="11"/>
      <c r="D787" s="12"/>
      <c r="E787" s="12"/>
      <c r="F787" s="12"/>
      <c r="G787" s="13"/>
      <c r="H787" s="14"/>
      <c r="I787" s="15" t="s">
        <v>27</v>
      </c>
      <c r="J787" s="15"/>
      <c r="K787" s="16"/>
      <c r="L787" s="16"/>
      <c r="M787" s="17"/>
      <c r="N787" s="17"/>
      <c r="O787" s="17"/>
    </row>
    <row r="788" spans="1:15" ht="15.75">
      <c r="A788" s="18"/>
      <c r="B788" s="11"/>
      <c r="C788" s="11"/>
      <c r="D788" s="80" t="s">
        <v>28</v>
      </c>
      <c r="E788" s="80"/>
      <c r="F788" s="20">
        <v>79</v>
      </c>
      <c r="G788" s="21">
        <f>'NORMAL OPTION CALLS'!G789+'NORMAL OPTION CALLS'!G790+'NORMAL OPTION CALLS'!G791+'NORMAL OPTION CALLS'!G792+'NORMAL OPTION CALLS'!G793+'NORMAL OPTION CALLS'!G794</f>
        <v>100</v>
      </c>
      <c r="H788" s="12">
        <v>79</v>
      </c>
      <c r="I788" s="22">
        <f>'NORMAL OPTION CALLS'!H789/'NORMAL OPTION CALLS'!H788%</f>
        <v>75.949367088607588</v>
      </c>
      <c r="J788" s="22"/>
      <c r="K788" s="22"/>
      <c r="L788" s="23"/>
      <c r="M788" s="17"/>
      <c r="N788" s="1"/>
      <c r="O788" s="1"/>
    </row>
    <row r="789" spans="1:15" ht="15.75">
      <c r="A789" s="18"/>
      <c r="B789" s="11"/>
      <c r="C789" s="11"/>
      <c r="D789" s="79" t="s">
        <v>29</v>
      </c>
      <c r="E789" s="79"/>
      <c r="F789" s="25">
        <v>60</v>
      </c>
      <c r="G789" s="26">
        <f>('NORMAL OPTION CALLS'!F789/'NORMAL OPTION CALLS'!F788)*100</f>
        <v>75.949367088607602</v>
      </c>
      <c r="H789" s="12">
        <v>60</v>
      </c>
      <c r="I789" s="16"/>
      <c r="J789" s="16"/>
      <c r="K789" s="12"/>
      <c r="L789" s="16"/>
      <c r="M789" s="1"/>
      <c r="N789" s="12" t="s">
        <v>30</v>
      </c>
      <c r="O789" s="12"/>
    </row>
    <row r="790" spans="1:15" ht="15.75">
      <c r="A790" s="27"/>
      <c r="B790" s="11"/>
      <c r="C790" s="11"/>
      <c r="D790" s="79" t="s">
        <v>31</v>
      </c>
      <c r="E790" s="79"/>
      <c r="F790" s="25">
        <v>0</v>
      </c>
      <c r="G790" s="26">
        <f>('NORMAL OPTION CALLS'!F790/'NORMAL OPTION CALLS'!F788)*100</f>
        <v>0</v>
      </c>
      <c r="H790" s="28"/>
      <c r="I790" s="12"/>
      <c r="J790" s="12"/>
      <c r="K790" s="12"/>
      <c r="L790" s="16"/>
      <c r="M790" s="17"/>
      <c r="N790" s="18"/>
      <c r="O790" s="18"/>
    </row>
    <row r="791" spans="1:15" ht="15.75">
      <c r="A791" s="27"/>
      <c r="B791" s="11"/>
      <c r="C791" s="11"/>
      <c r="D791" s="79" t="s">
        <v>32</v>
      </c>
      <c r="E791" s="79"/>
      <c r="F791" s="25">
        <v>7</v>
      </c>
      <c r="G791" s="26">
        <f>('NORMAL OPTION CALLS'!F791/'NORMAL OPTION CALLS'!F788)*100</f>
        <v>8.8607594936708853</v>
      </c>
      <c r="H791" s="28"/>
      <c r="I791" s="12"/>
      <c r="J791" s="12"/>
      <c r="K791" s="12"/>
      <c r="L791" s="16"/>
      <c r="M791" s="17"/>
      <c r="N791" s="17"/>
      <c r="O791" s="17"/>
    </row>
    <row r="792" spans="1:15" ht="15.75">
      <c r="A792" s="27"/>
      <c r="B792" s="11"/>
      <c r="C792" s="11"/>
      <c r="D792" s="79" t="s">
        <v>33</v>
      </c>
      <c r="E792" s="79"/>
      <c r="F792" s="25">
        <v>12</v>
      </c>
      <c r="G792" s="26">
        <f>('NORMAL OPTION CALLS'!F792/'NORMAL OPTION CALLS'!F788)*100</f>
        <v>15.18987341772152</v>
      </c>
      <c r="H792" s="28"/>
      <c r="I792" s="12" t="s">
        <v>34</v>
      </c>
      <c r="J792" s="12"/>
      <c r="K792" s="16"/>
      <c r="L792" s="16"/>
      <c r="M792" s="17"/>
      <c r="N792" s="17"/>
      <c r="O792" s="17"/>
    </row>
    <row r="793" spans="1:15" ht="15.75">
      <c r="A793" s="27"/>
      <c r="B793" s="11"/>
      <c r="C793" s="11"/>
      <c r="D793" s="79" t="s">
        <v>35</v>
      </c>
      <c r="E793" s="79"/>
      <c r="F793" s="25">
        <v>0</v>
      </c>
      <c r="G793" s="26">
        <f>('NORMAL OPTION CALLS'!F793/'NORMAL OPTION CALLS'!F788)*100</f>
        <v>0</v>
      </c>
      <c r="H793" s="28"/>
      <c r="I793" s="12"/>
      <c r="J793" s="12"/>
      <c r="K793" s="16"/>
      <c r="L793" s="16"/>
      <c r="M793" s="17"/>
      <c r="N793" s="17"/>
      <c r="O793" s="17"/>
    </row>
    <row r="794" spans="1:15" ht="16.5" thickBot="1">
      <c r="A794" s="27"/>
      <c r="B794" s="11"/>
      <c r="C794" s="11"/>
      <c r="D794" s="81" t="s">
        <v>36</v>
      </c>
      <c r="E794" s="81"/>
      <c r="F794" s="30"/>
      <c r="G794" s="31">
        <f>('NORMAL OPTION CALLS'!F794/'NORMAL OPTION CALLS'!F788)*100</f>
        <v>0</v>
      </c>
      <c r="H794" s="28"/>
      <c r="I794" s="12"/>
      <c r="J794" s="12"/>
      <c r="K794" s="23"/>
      <c r="L794" s="23"/>
      <c r="M794" s="1"/>
      <c r="N794" s="17"/>
      <c r="O794" s="17"/>
    </row>
    <row r="795" spans="1:15" ht="15.75">
      <c r="A795" s="27"/>
      <c r="B795" s="11"/>
      <c r="C795" s="11"/>
      <c r="D795" s="17"/>
      <c r="E795" s="17"/>
      <c r="F795" s="17"/>
      <c r="G795" s="16"/>
      <c r="H795" s="28"/>
      <c r="I795" s="22"/>
      <c r="J795" s="22"/>
      <c r="K795" s="16"/>
      <c r="L795" s="22"/>
      <c r="M795" s="17"/>
      <c r="N795" s="17"/>
      <c r="O795" s="17"/>
    </row>
    <row r="796" spans="1:15" ht="15.75">
      <c r="A796" s="27"/>
      <c r="B796" s="32"/>
      <c r="C796" s="11"/>
      <c r="D796" s="18"/>
      <c r="E796" s="33"/>
      <c r="F796" s="12"/>
      <c r="G796" s="12"/>
      <c r="H796" s="34"/>
      <c r="I796" s="16"/>
      <c r="J796" s="16"/>
      <c r="K796" s="16"/>
      <c r="L796" s="13"/>
      <c r="M796" s="17"/>
      <c r="N796" s="1"/>
      <c r="O796" s="1"/>
    </row>
    <row r="797" spans="1:15" ht="15.75">
      <c r="A797" s="35" t="s">
        <v>37</v>
      </c>
      <c r="B797" s="32"/>
      <c r="C797" s="32"/>
      <c r="D797" s="36"/>
      <c r="E797" s="36"/>
      <c r="F797" s="37"/>
      <c r="G797" s="37"/>
      <c r="H797" s="38"/>
      <c r="I797" s="39"/>
      <c r="J797" s="39"/>
      <c r="K797" s="39"/>
      <c r="L797" s="37"/>
      <c r="M797" s="17"/>
      <c r="N797" s="33"/>
      <c r="O797" s="33"/>
    </row>
    <row r="798" spans="1:15" ht="15.75">
      <c r="A798" s="40" t="s">
        <v>38</v>
      </c>
      <c r="B798" s="32"/>
      <c r="C798" s="32"/>
      <c r="D798" s="41"/>
      <c r="E798" s="42"/>
      <c r="F798" s="36"/>
      <c r="G798" s="39"/>
      <c r="H798" s="38"/>
      <c r="I798" s="39"/>
      <c r="J798" s="39"/>
      <c r="K798" s="39"/>
      <c r="L798" s="37"/>
      <c r="M798" s="17"/>
      <c r="N798" s="18"/>
      <c r="O798" s="18"/>
    </row>
    <row r="799" spans="1:15" ht="15.75">
      <c r="A799" s="40" t="s">
        <v>39</v>
      </c>
      <c r="B799" s="32"/>
      <c r="C799" s="32"/>
      <c r="D799" s="36"/>
      <c r="E799" s="42"/>
      <c r="F799" s="36"/>
      <c r="G799" s="39"/>
      <c r="H799" s="38"/>
      <c r="I799" s="43"/>
      <c r="J799" s="43"/>
      <c r="K799" s="43"/>
      <c r="L799" s="37"/>
      <c r="M799" s="17"/>
      <c r="N799" s="17"/>
      <c r="O799" s="17"/>
    </row>
    <row r="800" spans="1:15" ht="15.75">
      <c r="A800" s="40" t="s">
        <v>40</v>
      </c>
      <c r="B800" s="41"/>
      <c r="C800" s="32"/>
      <c r="D800" s="36"/>
      <c r="E800" s="42"/>
      <c r="F800" s="36"/>
      <c r="G800" s="39"/>
      <c r="H800" s="44"/>
      <c r="I800" s="43"/>
      <c r="J800" s="43"/>
      <c r="K800" s="43"/>
      <c r="L800" s="37"/>
      <c r="M800" s="17"/>
      <c r="N800" s="17"/>
      <c r="O800" s="17"/>
    </row>
    <row r="801" spans="1:15" ht="15.75">
      <c r="A801" s="40" t="s">
        <v>41</v>
      </c>
      <c r="B801" s="27"/>
      <c r="C801" s="41"/>
      <c r="D801" s="36"/>
      <c r="E801" s="45"/>
      <c r="F801" s="39"/>
      <c r="G801" s="39"/>
      <c r="H801" s="44"/>
      <c r="I801" s="43"/>
      <c r="J801" s="43"/>
      <c r="K801" s="43"/>
      <c r="L801" s="39"/>
      <c r="M801" s="17"/>
      <c r="N801" s="17"/>
      <c r="O801" s="17"/>
    </row>
    <row r="805" spans="1:15">
      <c r="A805" s="68" t="s">
        <v>0</v>
      </c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</row>
    <row r="806" spans="1:15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</row>
    <row r="807" spans="1:15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</row>
    <row r="808" spans="1:15" ht="15.75">
      <c r="A808" s="69" t="s">
        <v>1</v>
      </c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</row>
    <row r="809" spans="1:15" ht="15.75">
      <c r="A809" s="69" t="s">
        <v>2</v>
      </c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</row>
    <row r="810" spans="1:15" ht="16.5" thickBot="1">
      <c r="A810" s="82" t="s">
        <v>3</v>
      </c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</row>
    <row r="811" spans="1:15" ht="15.75">
      <c r="A811" s="54"/>
      <c r="B811" s="55"/>
      <c r="C811" s="55"/>
      <c r="D811" s="55"/>
      <c r="E811" s="55"/>
      <c r="F811" s="56"/>
      <c r="G811" s="57"/>
      <c r="H811" s="58"/>
      <c r="I811" s="57"/>
      <c r="J811" s="57"/>
      <c r="K811" s="57"/>
      <c r="L811" s="57"/>
      <c r="M811" s="56"/>
      <c r="N811" s="56"/>
      <c r="O811" s="59"/>
    </row>
    <row r="812" spans="1:15" ht="15.75">
      <c r="A812" s="72" t="s">
        <v>162</v>
      </c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</row>
    <row r="813" spans="1:15" ht="15.75">
      <c r="A813" s="72" t="s">
        <v>5</v>
      </c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</row>
    <row r="814" spans="1:15" ht="13.9" customHeight="1">
      <c r="A814" s="83" t="s">
        <v>6</v>
      </c>
      <c r="B814" s="75" t="s">
        <v>7</v>
      </c>
      <c r="C814" s="75" t="s">
        <v>8</v>
      </c>
      <c r="D814" s="75" t="s">
        <v>9</v>
      </c>
      <c r="E814" s="83" t="s">
        <v>10</v>
      </c>
      <c r="F814" s="83" t="s">
        <v>11</v>
      </c>
      <c r="G814" s="75" t="s">
        <v>12</v>
      </c>
      <c r="H814" s="75" t="s">
        <v>13</v>
      </c>
      <c r="I814" s="75" t="s">
        <v>14</v>
      </c>
      <c r="J814" s="75" t="s">
        <v>15</v>
      </c>
      <c r="K814" s="75" t="s">
        <v>16</v>
      </c>
      <c r="L814" s="76" t="s">
        <v>17</v>
      </c>
      <c r="M814" s="75" t="s">
        <v>18</v>
      </c>
      <c r="N814" s="75" t="s">
        <v>19</v>
      </c>
      <c r="O814" s="75" t="s">
        <v>20</v>
      </c>
    </row>
    <row r="815" spans="1:15">
      <c r="A815" s="83"/>
      <c r="B815" s="75"/>
      <c r="C815" s="75"/>
      <c r="D815" s="75"/>
      <c r="E815" s="83"/>
      <c r="F815" s="83"/>
      <c r="G815" s="75"/>
      <c r="H815" s="75"/>
      <c r="I815" s="75"/>
      <c r="J815" s="75"/>
      <c r="K815" s="75"/>
      <c r="L815" s="76"/>
      <c r="M815" s="75"/>
      <c r="N815" s="75"/>
      <c r="O815" s="75"/>
    </row>
    <row r="816" spans="1:15" ht="15.75">
      <c r="A816" s="10">
        <v>1</v>
      </c>
      <c r="B816" s="5">
        <v>59</v>
      </c>
      <c r="C816" s="6">
        <v>155</v>
      </c>
      <c r="D816" s="6" t="s">
        <v>21</v>
      </c>
      <c r="E816" s="6" t="s">
        <v>22</v>
      </c>
      <c r="F816" s="6" t="s">
        <v>64</v>
      </c>
      <c r="G816" s="7">
        <v>5</v>
      </c>
      <c r="H816" s="7">
        <v>4.2</v>
      </c>
      <c r="I816" s="7">
        <v>5.5</v>
      </c>
      <c r="J816" s="7">
        <v>6</v>
      </c>
      <c r="K816" s="7">
        <v>6.5</v>
      </c>
      <c r="L816" s="7">
        <v>5.5</v>
      </c>
      <c r="M816" s="6">
        <v>6000</v>
      </c>
      <c r="N816" s="8">
        <f>IF('NORMAL OPTION CALLS'!E816="BUY",('NORMAL OPTION CALLS'!L816-'NORMAL OPTION CALLS'!G816)*('NORMAL OPTION CALLS'!M816),('NORMAL OPTION CALLS'!G816-'NORMAL OPTION CALLS'!L816)*('NORMAL OPTION CALLS'!M816))</f>
        <v>3000</v>
      </c>
      <c r="O816" s="9">
        <f>'NORMAL OPTION CALLS'!N816/('NORMAL OPTION CALLS'!M816)/'NORMAL OPTION CALLS'!G816%</f>
        <v>10</v>
      </c>
    </row>
    <row r="817" spans="1:15" ht="15.75">
      <c r="A817" s="10">
        <v>2</v>
      </c>
      <c r="B817" s="5">
        <v>59</v>
      </c>
      <c r="C817" s="6">
        <v>730</v>
      </c>
      <c r="D817" s="6" t="s">
        <v>21</v>
      </c>
      <c r="E817" s="6" t="s">
        <v>22</v>
      </c>
      <c r="F817" s="6" t="s">
        <v>54</v>
      </c>
      <c r="G817" s="7">
        <v>31</v>
      </c>
      <c r="H817" s="7">
        <v>29</v>
      </c>
      <c r="I817" s="7">
        <v>32</v>
      </c>
      <c r="J817" s="7">
        <v>33</v>
      </c>
      <c r="K817" s="7">
        <v>34</v>
      </c>
      <c r="L817" s="7">
        <v>33</v>
      </c>
      <c r="M817" s="6">
        <v>1200</v>
      </c>
      <c r="N817" s="8">
        <f>IF('NORMAL OPTION CALLS'!E817="BUY",('NORMAL OPTION CALLS'!L817-'NORMAL OPTION CALLS'!G817)*('NORMAL OPTION CALLS'!M817),('NORMAL OPTION CALLS'!G817-'NORMAL OPTION CALLS'!L817)*('NORMAL OPTION CALLS'!M817))</f>
        <v>2400</v>
      </c>
      <c r="O817" s="9">
        <f>'NORMAL OPTION CALLS'!N817/('NORMAL OPTION CALLS'!M817)/'NORMAL OPTION CALLS'!G817%</f>
        <v>6.4516129032258069</v>
      </c>
    </row>
    <row r="818" spans="1:15" ht="15.75">
      <c r="A818" s="10">
        <v>3</v>
      </c>
      <c r="B818" s="5">
        <v>59</v>
      </c>
      <c r="C818" s="6">
        <v>100</v>
      </c>
      <c r="D818" s="6" t="s">
        <v>21</v>
      </c>
      <c r="E818" s="6" t="s">
        <v>22</v>
      </c>
      <c r="F818" s="6" t="s">
        <v>153</v>
      </c>
      <c r="G818" s="7">
        <v>3.1</v>
      </c>
      <c r="H818" s="7">
        <v>2.4</v>
      </c>
      <c r="I818" s="7">
        <v>3.5</v>
      </c>
      <c r="J818" s="7">
        <v>3.8</v>
      </c>
      <c r="K818" s="7">
        <v>4.4000000000000004</v>
      </c>
      <c r="L818" s="7">
        <v>3.5</v>
      </c>
      <c r="M818" s="6">
        <v>7000</v>
      </c>
      <c r="N818" s="8">
        <f>IF('NORMAL OPTION CALLS'!E818="BUY",('NORMAL OPTION CALLS'!L818-'NORMAL OPTION CALLS'!G818)*('NORMAL OPTION CALLS'!M818),('NORMAL OPTION CALLS'!G818-'NORMAL OPTION CALLS'!L818)*('NORMAL OPTION CALLS'!M818))</f>
        <v>2799.9999999999995</v>
      </c>
      <c r="O818" s="9">
        <f>'NORMAL OPTION CALLS'!N818/('NORMAL OPTION CALLS'!M818)/'NORMAL OPTION CALLS'!G818%</f>
        <v>12.90322580645161</v>
      </c>
    </row>
    <row r="819" spans="1:15" ht="15.75">
      <c r="A819" s="10">
        <v>4</v>
      </c>
      <c r="B819" s="5">
        <v>59</v>
      </c>
      <c r="C819" s="6">
        <v>370</v>
      </c>
      <c r="D819" s="6" t="s">
        <v>21</v>
      </c>
      <c r="E819" s="6" t="s">
        <v>22</v>
      </c>
      <c r="F819" s="6" t="s">
        <v>94</v>
      </c>
      <c r="G819" s="7">
        <v>14</v>
      </c>
      <c r="H819" s="7">
        <v>12</v>
      </c>
      <c r="I819" s="7">
        <v>15</v>
      </c>
      <c r="J819" s="7">
        <v>16</v>
      </c>
      <c r="K819" s="7">
        <v>17</v>
      </c>
      <c r="L819" s="7">
        <v>15</v>
      </c>
      <c r="M819" s="6">
        <v>2000</v>
      </c>
      <c r="N819" s="8">
        <f>IF('NORMAL OPTION CALLS'!E819="BUY",('NORMAL OPTION CALLS'!L819-'NORMAL OPTION CALLS'!G819)*('NORMAL OPTION CALLS'!M819),('NORMAL OPTION CALLS'!G819-'NORMAL OPTION CALLS'!L819)*('NORMAL OPTION CALLS'!M819))</f>
        <v>2000</v>
      </c>
      <c r="O819" s="9">
        <f>'NORMAL OPTION CALLS'!N819/('NORMAL OPTION CALLS'!M819)/'NORMAL OPTION CALLS'!G819%</f>
        <v>7.1428571428571423</v>
      </c>
    </row>
    <row r="820" spans="1:15" ht="15.75">
      <c r="A820" s="10">
        <v>5</v>
      </c>
      <c r="B820" s="5">
        <v>58</v>
      </c>
      <c r="C820" s="6">
        <v>440</v>
      </c>
      <c r="D820" s="6" t="s">
        <v>21</v>
      </c>
      <c r="E820" s="6" t="s">
        <v>22</v>
      </c>
      <c r="F820" s="6" t="s">
        <v>26</v>
      </c>
      <c r="G820" s="7">
        <v>12</v>
      </c>
      <c r="H820" s="7">
        <v>11</v>
      </c>
      <c r="I820" s="7">
        <v>12.5</v>
      </c>
      <c r="J820" s="7">
        <v>13</v>
      </c>
      <c r="K820" s="7">
        <v>13.5</v>
      </c>
      <c r="L820" s="7">
        <v>12.5</v>
      </c>
      <c r="M820" s="6">
        <v>2000</v>
      </c>
      <c r="N820" s="8">
        <f>IF('NORMAL OPTION CALLS'!E820="BUY",('NORMAL OPTION CALLS'!L820-'NORMAL OPTION CALLS'!G820)*('NORMAL OPTION CALLS'!M820),('NORMAL OPTION CALLS'!G820-'NORMAL OPTION CALLS'!L820)*('NORMAL OPTION CALLS'!M820))</f>
        <v>1000</v>
      </c>
      <c r="O820" s="9">
        <f>'NORMAL OPTION CALLS'!N820/('NORMAL OPTION CALLS'!M820)/'NORMAL OPTION CALLS'!G820%</f>
        <v>4.166666666666667</v>
      </c>
    </row>
    <row r="821" spans="1:15" ht="15.75">
      <c r="A821" s="10">
        <v>6</v>
      </c>
      <c r="B821" s="5">
        <v>58</v>
      </c>
      <c r="C821" s="6">
        <v>1260</v>
      </c>
      <c r="D821" s="6" t="s">
        <v>21</v>
      </c>
      <c r="E821" s="6" t="s">
        <v>22</v>
      </c>
      <c r="F821" s="6" t="s">
        <v>163</v>
      </c>
      <c r="G821" s="7">
        <v>38</v>
      </c>
      <c r="H821" s="7">
        <v>34</v>
      </c>
      <c r="I821" s="7">
        <v>40</v>
      </c>
      <c r="J821" s="7">
        <v>42</v>
      </c>
      <c r="K821" s="7">
        <v>44</v>
      </c>
      <c r="L821" s="7">
        <v>42</v>
      </c>
      <c r="M821" s="6">
        <v>500</v>
      </c>
      <c r="N821" s="8">
        <f>IF('NORMAL OPTION CALLS'!E821="BUY",('NORMAL OPTION CALLS'!L821-'NORMAL OPTION CALLS'!G821)*('NORMAL OPTION CALLS'!M821),('NORMAL OPTION CALLS'!G821-'NORMAL OPTION CALLS'!L821)*('NORMAL OPTION CALLS'!M821))</f>
        <v>2000</v>
      </c>
      <c r="O821" s="9">
        <f>'NORMAL OPTION CALLS'!N821/('NORMAL OPTION CALLS'!M821)/'NORMAL OPTION CALLS'!G821%</f>
        <v>10.526315789473685</v>
      </c>
    </row>
    <row r="822" spans="1:15" ht="15.75">
      <c r="A822" s="10">
        <v>7</v>
      </c>
      <c r="B822" s="5">
        <v>58</v>
      </c>
      <c r="C822" s="6">
        <v>122.5</v>
      </c>
      <c r="D822" s="6" t="s">
        <v>21</v>
      </c>
      <c r="E822" s="6" t="s">
        <v>22</v>
      </c>
      <c r="F822" s="6" t="s">
        <v>51</v>
      </c>
      <c r="G822" s="7">
        <v>5.2</v>
      </c>
      <c r="H822" s="7">
        <v>4.5999999999999996</v>
      </c>
      <c r="I822" s="7">
        <v>5.6</v>
      </c>
      <c r="J822" s="7">
        <v>6</v>
      </c>
      <c r="K822" s="7">
        <v>6.4</v>
      </c>
      <c r="L822" s="7">
        <v>6.4</v>
      </c>
      <c r="M822" s="6">
        <v>9000</v>
      </c>
      <c r="N822" s="8">
        <f>IF('NORMAL OPTION CALLS'!E822="BUY",('NORMAL OPTION CALLS'!L822-'NORMAL OPTION CALLS'!G822)*('NORMAL OPTION CALLS'!M822),('NORMAL OPTION CALLS'!G822-'NORMAL OPTION CALLS'!L822)*('NORMAL OPTION CALLS'!M822))</f>
        <v>10800.000000000002</v>
      </c>
      <c r="O822" s="9">
        <f>'NORMAL OPTION CALLS'!N822/('NORMAL OPTION CALLS'!M822)/'NORMAL OPTION CALLS'!G822%</f>
        <v>23.076923076923077</v>
      </c>
    </row>
    <row r="823" spans="1:15" ht="15.75">
      <c r="A823" s="10">
        <v>8</v>
      </c>
      <c r="B823" s="5">
        <v>58</v>
      </c>
      <c r="C823" s="6">
        <v>340</v>
      </c>
      <c r="D823" s="6" t="s">
        <v>21</v>
      </c>
      <c r="E823" s="6" t="s">
        <v>22</v>
      </c>
      <c r="F823" s="6" t="s">
        <v>78</v>
      </c>
      <c r="G823" s="7">
        <v>14</v>
      </c>
      <c r="H823" s="7">
        <v>13</v>
      </c>
      <c r="I823" s="7">
        <v>14.5</v>
      </c>
      <c r="J823" s="7">
        <v>15</v>
      </c>
      <c r="K823" s="7">
        <v>15.5</v>
      </c>
      <c r="L823" s="7">
        <v>15.5</v>
      </c>
      <c r="M823" s="6">
        <v>3000</v>
      </c>
      <c r="N823" s="8">
        <f>IF('NORMAL OPTION CALLS'!E823="BUY",('NORMAL OPTION CALLS'!L823-'NORMAL OPTION CALLS'!G823)*('NORMAL OPTION CALLS'!M823),('NORMAL OPTION CALLS'!G823-'NORMAL OPTION CALLS'!L823)*('NORMAL OPTION CALLS'!M823))</f>
        <v>4500</v>
      </c>
      <c r="O823" s="9">
        <f>'NORMAL OPTION CALLS'!N823/('NORMAL OPTION CALLS'!M823)/'NORMAL OPTION CALLS'!G823%</f>
        <v>10.714285714285714</v>
      </c>
    </row>
    <row r="824" spans="1:15" ht="15.75">
      <c r="A824" s="10">
        <v>9</v>
      </c>
      <c r="B824" s="5">
        <v>58</v>
      </c>
      <c r="C824" s="6">
        <v>720</v>
      </c>
      <c r="D824" s="6" t="s">
        <v>150</v>
      </c>
      <c r="E824" s="6" t="s">
        <v>22</v>
      </c>
      <c r="F824" s="6" t="s">
        <v>108</v>
      </c>
      <c r="G824" s="7">
        <v>27.6</v>
      </c>
      <c r="H824" s="7">
        <v>26</v>
      </c>
      <c r="I824" s="7">
        <v>29</v>
      </c>
      <c r="J824" s="7">
        <v>30</v>
      </c>
      <c r="K824" s="7">
        <v>31</v>
      </c>
      <c r="L824" s="7">
        <v>31</v>
      </c>
      <c r="M824" s="6">
        <v>2000</v>
      </c>
      <c r="N824" s="8">
        <f>IF('NORMAL OPTION CALLS'!E824="BUY",('NORMAL OPTION CALLS'!L824-'NORMAL OPTION CALLS'!G824)*('NORMAL OPTION CALLS'!M824),('NORMAL OPTION CALLS'!G824-'NORMAL OPTION CALLS'!L824)*('NORMAL OPTION CALLS'!M824))</f>
        <v>6799.9999999999973</v>
      </c>
      <c r="O824" s="9">
        <f>'NORMAL OPTION CALLS'!N824/('NORMAL OPTION CALLS'!M824)/'NORMAL OPTION CALLS'!G824%</f>
        <v>12.318840579710139</v>
      </c>
    </row>
    <row r="825" spans="1:15" ht="15.75">
      <c r="A825" s="10">
        <v>10</v>
      </c>
      <c r="B825" s="5">
        <v>58</v>
      </c>
      <c r="C825" s="6">
        <v>530</v>
      </c>
      <c r="D825" s="6" t="s">
        <v>21</v>
      </c>
      <c r="E825" s="6" t="s">
        <v>22</v>
      </c>
      <c r="F825" s="6" t="s">
        <v>58</v>
      </c>
      <c r="G825" s="7">
        <v>4.5</v>
      </c>
      <c r="H825" s="7">
        <v>3.5</v>
      </c>
      <c r="I825" s="7">
        <v>5.5</v>
      </c>
      <c r="J825" s="7">
        <v>6.5</v>
      </c>
      <c r="K825" s="7">
        <v>7.5</v>
      </c>
      <c r="L825" s="7">
        <v>3.5</v>
      </c>
      <c r="M825" s="6">
        <v>1200</v>
      </c>
      <c r="N825" s="8">
        <f>IF('NORMAL OPTION CALLS'!E825="BUY",('NORMAL OPTION CALLS'!L825-'NORMAL OPTION CALLS'!G825)*('NORMAL OPTION CALLS'!M825),('NORMAL OPTION CALLS'!G825-'NORMAL OPTION CALLS'!L825)*('NORMAL OPTION CALLS'!M825))</f>
        <v>-1200</v>
      </c>
      <c r="O825" s="9">
        <f>'NORMAL OPTION CALLS'!N825/('NORMAL OPTION CALLS'!M825)/'NORMAL OPTION CALLS'!G825%</f>
        <v>-22.222222222222221</v>
      </c>
    </row>
    <row r="826" spans="1:15" ht="15.75">
      <c r="A826" s="10">
        <v>11</v>
      </c>
      <c r="B826" s="5">
        <v>58</v>
      </c>
      <c r="C826" s="6">
        <v>1200</v>
      </c>
      <c r="D826" s="6" t="s">
        <v>21</v>
      </c>
      <c r="E826" s="6" t="s">
        <v>22</v>
      </c>
      <c r="F826" s="6" t="s">
        <v>163</v>
      </c>
      <c r="G826" s="7">
        <v>16</v>
      </c>
      <c r="H826" s="7">
        <v>12</v>
      </c>
      <c r="I826" s="7">
        <v>18</v>
      </c>
      <c r="J826" s="7">
        <v>20</v>
      </c>
      <c r="K826" s="7">
        <v>22</v>
      </c>
      <c r="L826" s="7">
        <v>18</v>
      </c>
      <c r="M826" s="6">
        <v>500</v>
      </c>
      <c r="N826" s="8">
        <f>IF('NORMAL OPTION CALLS'!E826="BUY",('NORMAL OPTION CALLS'!L826-'NORMAL OPTION CALLS'!G826)*('NORMAL OPTION CALLS'!M826),('NORMAL OPTION CALLS'!G826-'NORMAL OPTION CALLS'!L826)*('NORMAL OPTION CALLS'!M826))</f>
        <v>1000</v>
      </c>
      <c r="O826" s="9">
        <f>'NORMAL OPTION CALLS'!N826/('NORMAL OPTION CALLS'!M826)/'NORMAL OPTION CALLS'!G826%</f>
        <v>12.5</v>
      </c>
    </row>
    <row r="827" spans="1:15" ht="15.75">
      <c r="A827" s="10">
        <v>12</v>
      </c>
      <c r="B827" s="5">
        <v>53</v>
      </c>
      <c r="C827" s="6">
        <v>1180</v>
      </c>
      <c r="D827" s="6" t="s">
        <v>21</v>
      </c>
      <c r="E827" s="6" t="s">
        <v>22</v>
      </c>
      <c r="F827" s="6" t="s">
        <v>163</v>
      </c>
      <c r="G827" s="7">
        <v>10</v>
      </c>
      <c r="H827" s="7">
        <v>6</v>
      </c>
      <c r="I827" s="7">
        <v>12</v>
      </c>
      <c r="J827" s="7">
        <v>14</v>
      </c>
      <c r="K827" s="7">
        <v>16</v>
      </c>
      <c r="L827" s="7">
        <v>16</v>
      </c>
      <c r="M827" s="6">
        <v>500</v>
      </c>
      <c r="N827" s="8">
        <f>IF('NORMAL OPTION CALLS'!E827="BUY",('NORMAL OPTION CALLS'!L827-'NORMAL OPTION CALLS'!G827)*('NORMAL OPTION CALLS'!M827),('NORMAL OPTION CALLS'!G827-'NORMAL OPTION CALLS'!L827)*('NORMAL OPTION CALLS'!M827))</f>
        <v>3000</v>
      </c>
      <c r="O827" s="9">
        <f>'NORMAL OPTION CALLS'!N827/('NORMAL OPTION CALLS'!M827)/'NORMAL OPTION CALLS'!G827%</f>
        <v>60</v>
      </c>
    </row>
    <row r="828" spans="1:15" ht="15.75">
      <c r="A828" s="10">
        <v>13</v>
      </c>
      <c r="B828" s="5">
        <v>52</v>
      </c>
      <c r="C828" s="6">
        <v>107.75</v>
      </c>
      <c r="D828" s="6" t="s">
        <v>21</v>
      </c>
      <c r="E828" s="6" t="s">
        <v>22</v>
      </c>
      <c r="F828" s="6" t="s">
        <v>51</v>
      </c>
      <c r="G828" s="7">
        <v>2.7</v>
      </c>
      <c r="H828" s="7">
        <v>2.1</v>
      </c>
      <c r="I828" s="7">
        <v>3</v>
      </c>
      <c r="J828" s="7">
        <v>3.3</v>
      </c>
      <c r="K828" s="7">
        <v>3.6</v>
      </c>
      <c r="L828" s="7">
        <v>3.6</v>
      </c>
      <c r="M828" s="6">
        <v>9000</v>
      </c>
      <c r="N828" s="8">
        <f>IF('NORMAL OPTION CALLS'!E828="BUY",('NORMAL OPTION CALLS'!L828-'NORMAL OPTION CALLS'!G828)*('NORMAL OPTION CALLS'!M828),('NORMAL OPTION CALLS'!G828-'NORMAL OPTION CALLS'!L828)*('NORMAL OPTION CALLS'!M828))</f>
        <v>8099.9999999999991</v>
      </c>
      <c r="O828" s="9">
        <f>'NORMAL OPTION CALLS'!N828/('NORMAL OPTION CALLS'!M828)/'NORMAL OPTION CALLS'!G828%</f>
        <v>33.333333333333329</v>
      </c>
    </row>
    <row r="829" spans="1:15" ht="15.75">
      <c r="A829" s="10">
        <v>14</v>
      </c>
      <c r="B829" s="5">
        <v>52</v>
      </c>
      <c r="C829" s="6">
        <v>360</v>
      </c>
      <c r="D829" s="6" t="s">
        <v>21</v>
      </c>
      <c r="E829" s="6" t="s">
        <v>22</v>
      </c>
      <c r="F829" s="6" t="s">
        <v>94</v>
      </c>
      <c r="G829" s="7">
        <v>4</v>
      </c>
      <c r="H829" s="7">
        <v>3</v>
      </c>
      <c r="I829" s="7">
        <v>4.5</v>
      </c>
      <c r="J829" s="7">
        <v>5</v>
      </c>
      <c r="K829" s="7">
        <v>5.5</v>
      </c>
      <c r="L829" s="7">
        <v>5.5</v>
      </c>
      <c r="M829" s="6">
        <v>2000</v>
      </c>
      <c r="N829" s="8">
        <f>IF('NORMAL OPTION CALLS'!E829="BUY",('NORMAL OPTION CALLS'!L829-'NORMAL OPTION CALLS'!G829)*('NORMAL OPTION CALLS'!M829),('NORMAL OPTION CALLS'!G829-'NORMAL OPTION CALLS'!L829)*('NORMAL OPTION CALLS'!M829))</f>
        <v>3000</v>
      </c>
      <c r="O829" s="9">
        <f>'NORMAL OPTION CALLS'!N829/('NORMAL OPTION CALLS'!M829)/'NORMAL OPTION CALLS'!G829%</f>
        <v>37.5</v>
      </c>
    </row>
    <row r="830" spans="1:15" ht="15.75">
      <c r="A830" s="10">
        <v>15</v>
      </c>
      <c r="B830" s="5">
        <v>52</v>
      </c>
      <c r="C830" s="6">
        <v>170</v>
      </c>
      <c r="D830" s="6" t="s">
        <v>21</v>
      </c>
      <c r="E830" s="6" t="s">
        <v>22</v>
      </c>
      <c r="F830" s="6" t="s">
        <v>164</v>
      </c>
      <c r="G830" s="7">
        <v>2.7</v>
      </c>
      <c r="H830" s="7">
        <v>1.7</v>
      </c>
      <c r="I830" s="7">
        <v>3.2</v>
      </c>
      <c r="J830" s="7">
        <v>3.7</v>
      </c>
      <c r="K830" s="7">
        <v>4.2</v>
      </c>
      <c r="L830" s="7">
        <v>4.2</v>
      </c>
      <c r="M830" s="6">
        <v>3500</v>
      </c>
      <c r="N830" s="8">
        <f>IF('NORMAL OPTION CALLS'!E830="BUY",('NORMAL OPTION CALLS'!L830-'NORMAL OPTION CALLS'!G830)*('NORMAL OPTION CALLS'!M830),('NORMAL OPTION CALLS'!G830-'NORMAL OPTION CALLS'!L830)*('NORMAL OPTION CALLS'!M830))</f>
        <v>5250</v>
      </c>
      <c r="O830" s="9">
        <f>'NORMAL OPTION CALLS'!N830/('NORMAL OPTION CALLS'!M830)/'NORMAL OPTION CALLS'!G830%</f>
        <v>55.55555555555555</v>
      </c>
    </row>
    <row r="831" spans="1:15" ht="15.75">
      <c r="A831" s="10">
        <v>16</v>
      </c>
      <c r="B831" s="5">
        <v>51</v>
      </c>
      <c r="C831" s="6">
        <v>520</v>
      </c>
      <c r="D831" s="6" t="s">
        <v>21</v>
      </c>
      <c r="E831" s="6" t="s">
        <v>22</v>
      </c>
      <c r="F831" s="6" t="s">
        <v>101</v>
      </c>
      <c r="G831" s="7">
        <v>7.1</v>
      </c>
      <c r="H831" s="7">
        <v>4.0999999999999996</v>
      </c>
      <c r="I831" s="7">
        <v>8.6</v>
      </c>
      <c r="J831" s="7">
        <v>9.1</v>
      </c>
      <c r="K831" s="7">
        <v>10.6</v>
      </c>
      <c r="L831" s="7">
        <v>10.6</v>
      </c>
      <c r="M831" s="6">
        <v>1500</v>
      </c>
      <c r="N831" s="8">
        <f>IF('NORMAL OPTION CALLS'!E831="BUY",('NORMAL OPTION CALLS'!L831-'NORMAL OPTION CALLS'!G831)*('NORMAL OPTION CALLS'!M831),('NORMAL OPTION CALLS'!G831-'NORMAL OPTION CALLS'!L831)*('NORMAL OPTION CALLS'!M831))</f>
        <v>5250</v>
      </c>
      <c r="O831" s="9">
        <f>'NORMAL OPTION CALLS'!N831/('NORMAL OPTION CALLS'!M831)/'NORMAL OPTION CALLS'!G831%</f>
        <v>49.295774647887328</v>
      </c>
    </row>
    <row r="832" spans="1:15" ht="15.75">
      <c r="A832" s="10">
        <v>17</v>
      </c>
      <c r="B832" s="5">
        <v>51</v>
      </c>
      <c r="C832" s="6">
        <v>270</v>
      </c>
      <c r="D832" s="6" t="s">
        <v>21</v>
      </c>
      <c r="E832" s="6" t="s">
        <v>22</v>
      </c>
      <c r="F832" s="6" t="s">
        <v>74</v>
      </c>
      <c r="G832" s="7">
        <v>3.7</v>
      </c>
      <c r="H832" s="7">
        <v>2.5</v>
      </c>
      <c r="I832" s="7">
        <v>4.3</v>
      </c>
      <c r="J832" s="7">
        <v>5</v>
      </c>
      <c r="K832" s="7">
        <v>5.6</v>
      </c>
      <c r="L832" s="7">
        <v>5</v>
      </c>
      <c r="M832" s="6">
        <v>3500</v>
      </c>
      <c r="N832" s="8">
        <f>IF('NORMAL OPTION CALLS'!E832="BUY",('NORMAL OPTION CALLS'!L832-'NORMAL OPTION CALLS'!G832)*('NORMAL OPTION CALLS'!M832),('NORMAL OPTION CALLS'!G832-'NORMAL OPTION CALLS'!L832)*('NORMAL OPTION CALLS'!M832))</f>
        <v>4549.9999999999991</v>
      </c>
      <c r="O832" s="9">
        <f>'NORMAL OPTION CALLS'!N832/('NORMAL OPTION CALLS'!M832)/'NORMAL OPTION CALLS'!G832%</f>
        <v>35.135135135135123</v>
      </c>
    </row>
    <row r="833" spans="1:15" ht="15.75">
      <c r="A833" s="10">
        <v>18</v>
      </c>
      <c r="B833" s="5">
        <v>51</v>
      </c>
      <c r="C833" s="6">
        <v>100</v>
      </c>
      <c r="D833" s="6" t="s">
        <v>21</v>
      </c>
      <c r="E833" s="6" t="s">
        <v>22</v>
      </c>
      <c r="F833" s="6" t="s">
        <v>51</v>
      </c>
      <c r="G833" s="7">
        <v>2.75</v>
      </c>
      <c r="H833" s="7">
        <v>2.1</v>
      </c>
      <c r="I833" s="7">
        <v>3</v>
      </c>
      <c r="J833" s="7">
        <v>3.4</v>
      </c>
      <c r="K833" s="7">
        <v>3.8</v>
      </c>
      <c r="L833" s="7">
        <v>3.8</v>
      </c>
      <c r="M833" s="6">
        <v>9000</v>
      </c>
      <c r="N833" s="8">
        <f>IF('NORMAL OPTION CALLS'!E833="BUY",('NORMAL OPTION CALLS'!L833-'NORMAL OPTION CALLS'!G833)*('NORMAL OPTION CALLS'!M833),('NORMAL OPTION CALLS'!G833-'NORMAL OPTION CALLS'!L833)*('NORMAL OPTION CALLS'!M833))</f>
        <v>9449.9999999999982</v>
      </c>
      <c r="O833" s="9">
        <f>'NORMAL OPTION CALLS'!N833/('NORMAL OPTION CALLS'!M833)/'NORMAL OPTION CALLS'!G833%</f>
        <v>38.181818181818173</v>
      </c>
    </row>
    <row r="834" spans="1:15" ht="15.75">
      <c r="A834" s="10">
        <v>19</v>
      </c>
      <c r="B834" s="5">
        <v>48</v>
      </c>
      <c r="C834" s="6">
        <v>510</v>
      </c>
      <c r="D834" s="6" t="s">
        <v>21</v>
      </c>
      <c r="E834" s="6" t="s">
        <v>22</v>
      </c>
      <c r="F834" s="6" t="s">
        <v>101</v>
      </c>
      <c r="G834" s="7">
        <v>5</v>
      </c>
      <c r="H834" s="7">
        <v>3</v>
      </c>
      <c r="I834" s="7">
        <v>6</v>
      </c>
      <c r="J834" s="7">
        <v>7</v>
      </c>
      <c r="K834" s="7">
        <v>8</v>
      </c>
      <c r="L834" s="7">
        <v>8</v>
      </c>
      <c r="M834" s="6">
        <v>1500</v>
      </c>
      <c r="N834" s="8">
        <f>IF('NORMAL OPTION CALLS'!E834="BUY",('NORMAL OPTION CALLS'!L834-'NORMAL OPTION CALLS'!G834)*('NORMAL OPTION CALLS'!M834),('NORMAL OPTION CALLS'!G834-'NORMAL OPTION CALLS'!L834)*('NORMAL OPTION CALLS'!M834))</f>
        <v>4500</v>
      </c>
      <c r="O834" s="9">
        <f>'NORMAL OPTION CALLS'!N834/('NORMAL OPTION CALLS'!M834)/'NORMAL OPTION CALLS'!G834%</f>
        <v>60</v>
      </c>
    </row>
    <row r="835" spans="1:15" ht="15.75">
      <c r="A835" s="10">
        <v>20</v>
      </c>
      <c r="B835" s="5">
        <v>48</v>
      </c>
      <c r="C835" s="6">
        <v>310</v>
      </c>
      <c r="D835" s="6" t="s">
        <v>21</v>
      </c>
      <c r="E835" s="6" t="s">
        <v>22</v>
      </c>
      <c r="F835" s="6" t="s">
        <v>78</v>
      </c>
      <c r="G835" s="7">
        <v>312</v>
      </c>
      <c r="H835" s="7">
        <v>305</v>
      </c>
      <c r="I835" s="7">
        <v>316</v>
      </c>
      <c r="J835" s="7">
        <v>319</v>
      </c>
      <c r="K835" s="7">
        <v>322</v>
      </c>
      <c r="L835" s="7">
        <v>322</v>
      </c>
      <c r="M835" s="6">
        <v>3000</v>
      </c>
      <c r="N835" s="8">
        <f>IF('NORMAL OPTION CALLS'!E835="BUY",('NORMAL OPTION CALLS'!L835-'NORMAL OPTION CALLS'!G835)*('NORMAL OPTION CALLS'!M835),('NORMAL OPTION CALLS'!G835-'NORMAL OPTION CALLS'!L835)*('NORMAL OPTION CALLS'!M835))</f>
        <v>30000</v>
      </c>
      <c r="O835" s="9">
        <f>'NORMAL OPTION CALLS'!N835/('NORMAL OPTION CALLS'!M835)/'NORMAL OPTION CALLS'!G835%</f>
        <v>3.2051282051282048</v>
      </c>
    </row>
    <row r="836" spans="1:15" ht="15.75">
      <c r="A836" s="10">
        <v>21</v>
      </c>
      <c r="B836" s="5">
        <v>47</v>
      </c>
      <c r="C836" s="6">
        <v>710</v>
      </c>
      <c r="D836" s="6" t="s">
        <v>21</v>
      </c>
      <c r="E836" s="6" t="s">
        <v>22</v>
      </c>
      <c r="F836" s="6" t="s">
        <v>165</v>
      </c>
      <c r="G836" s="7">
        <v>11.5</v>
      </c>
      <c r="H836" s="7">
        <v>7.5</v>
      </c>
      <c r="I836" s="7">
        <v>14.5</v>
      </c>
      <c r="J836" s="7">
        <v>16.5</v>
      </c>
      <c r="K836" s="7">
        <v>18.5</v>
      </c>
      <c r="L836" s="7">
        <v>18.5</v>
      </c>
      <c r="M836" s="6">
        <v>600</v>
      </c>
      <c r="N836" s="8">
        <f>IF('NORMAL OPTION CALLS'!E836="BUY",('NORMAL OPTION CALLS'!L836-'NORMAL OPTION CALLS'!G836)*('NORMAL OPTION CALLS'!M836),('NORMAL OPTION CALLS'!G836-'NORMAL OPTION CALLS'!L836)*('NORMAL OPTION CALLS'!M836))</f>
        <v>4200</v>
      </c>
      <c r="O836" s="9">
        <f>'NORMAL OPTION CALLS'!N836/('NORMAL OPTION CALLS'!M836)/'NORMAL OPTION CALLS'!G836%</f>
        <v>60.869565217391305</v>
      </c>
    </row>
    <row r="837" spans="1:15" ht="15.75">
      <c r="A837" s="10">
        <v>22</v>
      </c>
      <c r="B837" s="5">
        <v>42782</v>
      </c>
      <c r="C837" s="6">
        <v>1020</v>
      </c>
      <c r="D837" s="6" t="s">
        <v>21</v>
      </c>
      <c r="E837" s="6" t="s">
        <v>22</v>
      </c>
      <c r="F837" s="6" t="s">
        <v>151</v>
      </c>
      <c r="G837" s="7">
        <v>5</v>
      </c>
      <c r="H837" s="7">
        <v>1</v>
      </c>
      <c r="I837" s="7">
        <v>7</v>
      </c>
      <c r="J837" s="7">
        <v>9</v>
      </c>
      <c r="K837" s="7">
        <v>11</v>
      </c>
      <c r="L837" s="7">
        <v>7</v>
      </c>
      <c r="M837" s="6">
        <v>500</v>
      </c>
      <c r="N837" s="8">
        <f>IF('NORMAL OPTION CALLS'!E837="BUY",('NORMAL OPTION CALLS'!L837-'NORMAL OPTION CALLS'!G837)*('NORMAL OPTION CALLS'!M837),('NORMAL OPTION CALLS'!G837-'NORMAL OPTION CALLS'!L837)*('NORMAL OPTION CALLS'!M837))</f>
        <v>1000</v>
      </c>
      <c r="O837" s="9">
        <f>'NORMAL OPTION CALLS'!N837/('NORMAL OPTION CALLS'!M837)/'NORMAL OPTION CALLS'!G837%</f>
        <v>40</v>
      </c>
    </row>
    <row r="838" spans="1:15" ht="15.75">
      <c r="A838" s="10">
        <v>23</v>
      </c>
      <c r="B838" s="5">
        <v>42782</v>
      </c>
      <c r="C838" s="6">
        <v>680</v>
      </c>
      <c r="D838" s="6" t="s">
        <v>47</v>
      </c>
      <c r="E838" s="6" t="s">
        <v>22</v>
      </c>
      <c r="F838" s="6" t="s">
        <v>54</v>
      </c>
      <c r="G838" s="7">
        <v>6</v>
      </c>
      <c r="H838" s="7">
        <v>4</v>
      </c>
      <c r="I838" s="7">
        <v>7</v>
      </c>
      <c r="J838" s="7">
        <v>8</v>
      </c>
      <c r="K838" s="7">
        <v>9</v>
      </c>
      <c r="L838" s="7">
        <v>4</v>
      </c>
      <c r="M838" s="6">
        <v>1200</v>
      </c>
      <c r="N838" s="8">
        <f>IF('NORMAL OPTION CALLS'!E838="BUY",('NORMAL OPTION CALLS'!L838-'NORMAL OPTION CALLS'!G838)*('NORMAL OPTION CALLS'!M838),('NORMAL OPTION CALLS'!G838-'NORMAL OPTION CALLS'!L838)*('NORMAL OPTION CALLS'!M838))</f>
        <v>-2400</v>
      </c>
      <c r="O838" s="9">
        <f>'NORMAL OPTION CALLS'!N838/('NORMAL OPTION CALLS'!M838)/'NORMAL OPTION CALLS'!G838%</f>
        <v>-33.333333333333336</v>
      </c>
    </row>
    <row r="839" spans="1:15" ht="15.75">
      <c r="A839" s="10">
        <v>24</v>
      </c>
      <c r="B839" s="5">
        <v>42782</v>
      </c>
      <c r="C839" s="6">
        <v>1020</v>
      </c>
      <c r="D839" s="6" t="s">
        <v>21</v>
      </c>
      <c r="E839" s="6" t="s">
        <v>22</v>
      </c>
      <c r="F839" s="6" t="s">
        <v>151</v>
      </c>
      <c r="G839" s="7">
        <v>5</v>
      </c>
      <c r="H839" s="7">
        <v>1</v>
      </c>
      <c r="I839" s="7">
        <v>7</v>
      </c>
      <c r="J839" s="7">
        <v>9</v>
      </c>
      <c r="K839" s="7">
        <v>11</v>
      </c>
      <c r="L839" s="7">
        <v>7</v>
      </c>
      <c r="M839" s="6">
        <v>500</v>
      </c>
      <c r="N839" s="8">
        <f>IF('NORMAL OPTION CALLS'!E839="BUY",('NORMAL OPTION CALLS'!L839-'NORMAL OPTION CALLS'!G839)*('NORMAL OPTION CALLS'!M839),('NORMAL OPTION CALLS'!G839-'NORMAL OPTION CALLS'!L839)*('NORMAL OPTION CALLS'!M839))</f>
        <v>1000</v>
      </c>
      <c r="O839" s="9">
        <f>'NORMAL OPTION CALLS'!N839/('NORMAL OPTION CALLS'!M839)/'NORMAL OPTION CALLS'!G839%</f>
        <v>40</v>
      </c>
    </row>
    <row r="840" spans="1:15" ht="15.75">
      <c r="A840" s="10">
        <v>25</v>
      </c>
      <c r="B840" s="5">
        <v>42781</v>
      </c>
      <c r="C840" s="6">
        <v>1040</v>
      </c>
      <c r="D840" s="6" t="s">
        <v>21</v>
      </c>
      <c r="E840" s="6" t="s">
        <v>22</v>
      </c>
      <c r="F840" s="6" t="s">
        <v>166</v>
      </c>
      <c r="G840" s="7">
        <v>11.5</v>
      </c>
      <c r="H840" s="7">
        <v>8.5</v>
      </c>
      <c r="I840" s="7">
        <v>13</v>
      </c>
      <c r="J840" s="7">
        <v>14.5</v>
      </c>
      <c r="K840" s="7">
        <v>16</v>
      </c>
      <c r="L840" s="7">
        <v>16</v>
      </c>
      <c r="M840" s="6">
        <v>600</v>
      </c>
      <c r="N840" s="8">
        <f>IF('NORMAL OPTION CALLS'!E840="BUY",('NORMAL OPTION CALLS'!L840-'NORMAL OPTION CALLS'!G840)*('NORMAL OPTION CALLS'!M840),('NORMAL OPTION CALLS'!G840-'NORMAL OPTION CALLS'!L840)*('NORMAL OPTION CALLS'!M840))</f>
        <v>2700</v>
      </c>
      <c r="O840" s="9">
        <f>'NORMAL OPTION CALLS'!N840/('NORMAL OPTION CALLS'!M840)/'NORMAL OPTION CALLS'!G840%</f>
        <v>39.130434782608695</v>
      </c>
    </row>
    <row r="841" spans="1:15" ht="15.75">
      <c r="A841" s="10">
        <v>26</v>
      </c>
      <c r="B841" s="5">
        <v>46</v>
      </c>
      <c r="C841" s="6">
        <v>700</v>
      </c>
      <c r="D841" s="6" t="s">
        <v>47</v>
      </c>
      <c r="E841" s="6" t="s">
        <v>22</v>
      </c>
      <c r="F841" s="6" t="s">
        <v>54</v>
      </c>
      <c r="G841" s="7">
        <v>11</v>
      </c>
      <c r="H841" s="7">
        <v>9</v>
      </c>
      <c r="I841" s="7">
        <v>12</v>
      </c>
      <c r="J841" s="7">
        <v>13</v>
      </c>
      <c r="K841" s="7">
        <v>14</v>
      </c>
      <c r="L841" s="7">
        <v>12</v>
      </c>
      <c r="M841" s="6">
        <v>1200</v>
      </c>
      <c r="N841" s="8">
        <f>IF('NORMAL OPTION CALLS'!E841="BUY",('NORMAL OPTION CALLS'!L841-'NORMAL OPTION CALLS'!G841)*('NORMAL OPTION CALLS'!M841),('NORMAL OPTION CALLS'!G841-'NORMAL OPTION CALLS'!L841)*('NORMAL OPTION CALLS'!M841))</f>
        <v>1200</v>
      </c>
      <c r="O841" s="9">
        <f>'NORMAL OPTION CALLS'!N841/('NORMAL OPTION CALLS'!M841)/'NORMAL OPTION CALLS'!G841%</f>
        <v>9.0909090909090917</v>
      </c>
    </row>
    <row r="842" spans="1:15" ht="15.75">
      <c r="A842" s="10">
        <v>27</v>
      </c>
      <c r="B842" s="5">
        <v>46</v>
      </c>
      <c r="C842" s="6">
        <v>95</v>
      </c>
      <c r="D842" s="6" t="s">
        <v>21</v>
      </c>
      <c r="E842" s="6" t="s">
        <v>22</v>
      </c>
      <c r="F842" s="6" t="s">
        <v>70</v>
      </c>
      <c r="G842" s="7">
        <v>1.25</v>
      </c>
      <c r="H842" s="7">
        <v>0.6</v>
      </c>
      <c r="I842" s="7">
        <v>1.6</v>
      </c>
      <c r="J842" s="7">
        <v>1.9</v>
      </c>
      <c r="K842" s="7">
        <v>2.2000000000000002</v>
      </c>
      <c r="L842" s="7">
        <v>1.6</v>
      </c>
      <c r="M842" s="6">
        <v>7000</v>
      </c>
      <c r="N842" s="8">
        <f>IF('NORMAL OPTION CALLS'!E842="BUY",('NORMAL OPTION CALLS'!L842-'NORMAL OPTION CALLS'!G842)*('NORMAL OPTION CALLS'!M842),('NORMAL OPTION CALLS'!G842-'NORMAL OPTION CALLS'!L842)*('NORMAL OPTION CALLS'!M842))</f>
        <v>2450.0000000000005</v>
      </c>
      <c r="O842" s="9">
        <f>'NORMAL OPTION CALLS'!N842/('NORMAL OPTION CALLS'!M842)/'NORMAL OPTION CALLS'!G842%</f>
        <v>28.000000000000007</v>
      </c>
    </row>
    <row r="843" spans="1:15" ht="15.75">
      <c r="A843" s="10">
        <v>28</v>
      </c>
      <c r="B843" s="5">
        <v>45</v>
      </c>
      <c r="C843" s="6">
        <v>1320</v>
      </c>
      <c r="D843" s="6" t="s">
        <v>21</v>
      </c>
      <c r="E843" s="6" t="s">
        <v>22</v>
      </c>
      <c r="F843" s="6" t="s">
        <v>159</v>
      </c>
      <c r="G843" s="7">
        <v>14</v>
      </c>
      <c r="H843" s="7">
        <v>15</v>
      </c>
      <c r="I843" s="7">
        <v>16</v>
      </c>
      <c r="J843" s="7">
        <v>17</v>
      </c>
      <c r="K843" s="7">
        <v>12</v>
      </c>
      <c r="L843" s="7">
        <v>15.25</v>
      </c>
      <c r="M843" s="6">
        <v>500</v>
      </c>
      <c r="N843" s="8">
        <f>IF('NORMAL OPTION CALLS'!E843="BUY",('NORMAL OPTION CALLS'!L843-'NORMAL OPTION CALLS'!G843)*('NORMAL OPTION CALLS'!M843),('NORMAL OPTION CALLS'!G843-'NORMAL OPTION CALLS'!L843)*('NORMAL OPTION CALLS'!M843))</f>
        <v>625</v>
      </c>
      <c r="O843" s="9">
        <f>'NORMAL OPTION CALLS'!N843/('NORMAL OPTION CALLS'!M843)/'NORMAL OPTION CALLS'!G843%</f>
        <v>8.928571428571427</v>
      </c>
    </row>
    <row r="844" spans="1:15" ht="15.75">
      <c r="A844" s="10">
        <v>29</v>
      </c>
      <c r="B844" s="5">
        <v>45</v>
      </c>
      <c r="C844" s="6">
        <v>155</v>
      </c>
      <c r="D844" s="6" t="s">
        <v>47</v>
      </c>
      <c r="E844" s="6" t="s">
        <v>22</v>
      </c>
      <c r="F844" s="6" t="s">
        <v>83</v>
      </c>
      <c r="G844" s="7">
        <v>2.1</v>
      </c>
      <c r="H844" s="7">
        <v>1.4</v>
      </c>
      <c r="I844" s="7">
        <v>2.6</v>
      </c>
      <c r="J844" s="7">
        <v>3</v>
      </c>
      <c r="K844" s="7">
        <v>3.4</v>
      </c>
      <c r="L844" s="7">
        <v>2.6</v>
      </c>
      <c r="M844" s="6">
        <v>3500</v>
      </c>
      <c r="N844" s="8">
        <f>IF('NORMAL OPTION CALLS'!E844="BUY",('NORMAL OPTION CALLS'!L844-'NORMAL OPTION CALLS'!G844)*('NORMAL OPTION CALLS'!M844),('NORMAL OPTION CALLS'!G844-'NORMAL OPTION CALLS'!L844)*('NORMAL OPTION CALLS'!M844))</f>
        <v>1750</v>
      </c>
      <c r="O844" s="9">
        <f>'NORMAL OPTION CALLS'!N844/('NORMAL OPTION CALLS'!M844)/'NORMAL OPTION CALLS'!G844%</f>
        <v>23.809523809523807</v>
      </c>
    </row>
    <row r="845" spans="1:15" ht="15.75">
      <c r="A845" s="10">
        <v>30</v>
      </c>
      <c r="B845" s="5">
        <v>45</v>
      </c>
      <c r="C845" s="6">
        <v>1480</v>
      </c>
      <c r="D845" s="6" t="s">
        <v>21</v>
      </c>
      <c r="E845" s="6" t="s">
        <v>22</v>
      </c>
      <c r="F845" s="6" t="s">
        <v>55</v>
      </c>
      <c r="G845" s="7">
        <v>17</v>
      </c>
      <c r="H845" s="7">
        <v>13</v>
      </c>
      <c r="I845" s="7">
        <v>19</v>
      </c>
      <c r="J845" s="7">
        <v>21</v>
      </c>
      <c r="K845" s="7">
        <v>23</v>
      </c>
      <c r="L845" s="7">
        <v>19</v>
      </c>
      <c r="M845" s="6">
        <v>700</v>
      </c>
      <c r="N845" s="8">
        <f>IF('NORMAL OPTION CALLS'!E845="BUY",('NORMAL OPTION CALLS'!L845-'NORMAL OPTION CALLS'!G845)*('NORMAL OPTION CALLS'!M845),('NORMAL OPTION CALLS'!G845-'NORMAL OPTION CALLS'!L845)*('NORMAL OPTION CALLS'!M845))</f>
        <v>1400</v>
      </c>
      <c r="O845" s="9">
        <f>'NORMAL OPTION CALLS'!N845/('NORMAL OPTION CALLS'!M845)/'NORMAL OPTION CALLS'!G845%</f>
        <v>11.76470588235294</v>
      </c>
    </row>
    <row r="846" spans="1:15" ht="15.75">
      <c r="A846" s="10">
        <v>31</v>
      </c>
      <c r="B846" s="5">
        <v>45</v>
      </c>
      <c r="C846" s="6">
        <v>550</v>
      </c>
      <c r="D846" s="6" t="s">
        <v>21</v>
      </c>
      <c r="E846" s="6" t="s">
        <v>22</v>
      </c>
      <c r="F846" s="6" t="s">
        <v>23</v>
      </c>
      <c r="G846" s="7">
        <v>8</v>
      </c>
      <c r="H846" s="7">
        <v>7</v>
      </c>
      <c r="I846" s="7">
        <v>8.5</v>
      </c>
      <c r="J846" s="7">
        <v>9</v>
      </c>
      <c r="K846" s="7">
        <v>9.5</v>
      </c>
      <c r="L846" s="7">
        <v>9.5</v>
      </c>
      <c r="M846" s="6">
        <v>2100</v>
      </c>
      <c r="N846" s="8">
        <f>IF('NORMAL OPTION CALLS'!E846="BUY",('NORMAL OPTION CALLS'!L846-'NORMAL OPTION CALLS'!G846)*('NORMAL OPTION CALLS'!M846),('NORMAL OPTION CALLS'!G846-'NORMAL OPTION CALLS'!L846)*('NORMAL OPTION CALLS'!M846))</f>
        <v>3150</v>
      </c>
      <c r="O846" s="9">
        <f>'NORMAL OPTION CALLS'!N846/('NORMAL OPTION CALLS'!M846)/'NORMAL OPTION CALLS'!G846%</f>
        <v>18.75</v>
      </c>
    </row>
    <row r="847" spans="1:15" ht="15.75">
      <c r="A847" s="10">
        <v>32</v>
      </c>
      <c r="B847" s="5">
        <v>45</v>
      </c>
      <c r="C847" s="6">
        <v>110</v>
      </c>
      <c r="D847" s="6" t="s">
        <v>21</v>
      </c>
      <c r="E847" s="6" t="s">
        <v>22</v>
      </c>
      <c r="F847" s="6" t="s">
        <v>46</v>
      </c>
      <c r="G847" s="7">
        <v>6.2</v>
      </c>
      <c r="H847" s="7">
        <v>5.6</v>
      </c>
      <c r="I847" s="7">
        <v>6.6</v>
      </c>
      <c r="J847" s="7">
        <v>7</v>
      </c>
      <c r="K847" s="7">
        <v>7.4</v>
      </c>
      <c r="L847" s="7">
        <v>7.4</v>
      </c>
      <c r="M847" s="6">
        <v>7000</v>
      </c>
      <c r="N847" s="8">
        <f>IF('NORMAL OPTION CALLS'!E847="BUY",('NORMAL OPTION CALLS'!L847-'NORMAL OPTION CALLS'!G847)*('NORMAL OPTION CALLS'!M847),('NORMAL OPTION CALLS'!G847-'NORMAL OPTION CALLS'!L847)*('NORMAL OPTION CALLS'!M847))</f>
        <v>8400.0000000000018</v>
      </c>
      <c r="O847" s="9">
        <f>'NORMAL OPTION CALLS'!N847/('NORMAL OPTION CALLS'!M847)/'NORMAL OPTION CALLS'!G847%</f>
        <v>19.354838709677423</v>
      </c>
    </row>
    <row r="848" spans="1:15" ht="15.75">
      <c r="A848" s="10">
        <v>33</v>
      </c>
      <c r="B848" s="5">
        <v>42779</v>
      </c>
      <c r="C848" s="6">
        <v>520</v>
      </c>
      <c r="D848" s="6" t="s">
        <v>47</v>
      </c>
      <c r="E848" s="6" t="s">
        <v>22</v>
      </c>
      <c r="F848" s="6" t="s">
        <v>167</v>
      </c>
      <c r="G848" s="7">
        <v>9.5</v>
      </c>
      <c r="H848" s="7">
        <v>6</v>
      </c>
      <c r="I848" s="7">
        <v>11.5</v>
      </c>
      <c r="J848" s="7">
        <v>13.5</v>
      </c>
      <c r="K848" s="7">
        <v>15.5</v>
      </c>
      <c r="L848" s="7">
        <v>13.5</v>
      </c>
      <c r="M848" s="6">
        <v>1300</v>
      </c>
      <c r="N848" s="8">
        <f>IF('NORMAL OPTION CALLS'!E848="BUY",('NORMAL OPTION CALLS'!L848-'NORMAL OPTION CALLS'!G848)*('NORMAL OPTION CALLS'!M848),('NORMAL OPTION CALLS'!G848-'NORMAL OPTION CALLS'!L848)*('NORMAL OPTION CALLS'!M848))</f>
        <v>5200</v>
      </c>
      <c r="O848" s="9">
        <f>'NORMAL OPTION CALLS'!N848/('NORMAL OPTION CALLS'!M848)/'NORMAL OPTION CALLS'!G848%</f>
        <v>42.10526315789474</v>
      </c>
    </row>
    <row r="849" spans="1:15" ht="15.75">
      <c r="A849" s="10">
        <v>34</v>
      </c>
      <c r="B849" s="5">
        <v>42779</v>
      </c>
      <c r="C849" s="6">
        <v>140</v>
      </c>
      <c r="D849" s="6" t="s">
        <v>47</v>
      </c>
      <c r="E849" s="6" t="s">
        <v>22</v>
      </c>
      <c r="F849" s="6" t="s">
        <v>116</v>
      </c>
      <c r="G849" s="7">
        <v>3</v>
      </c>
      <c r="H849" s="7">
        <v>2.5</v>
      </c>
      <c r="I849" s="7">
        <v>3.4</v>
      </c>
      <c r="J849" s="7">
        <v>3.7</v>
      </c>
      <c r="K849" s="7">
        <v>4</v>
      </c>
      <c r="L849" s="7">
        <v>3.4</v>
      </c>
      <c r="M849" s="6">
        <v>7000</v>
      </c>
      <c r="N849" s="8">
        <f>IF('NORMAL OPTION CALLS'!E849="BUY",('NORMAL OPTION CALLS'!L849-'NORMAL OPTION CALLS'!G849)*('NORMAL OPTION CALLS'!M849),('NORMAL OPTION CALLS'!G849-'NORMAL OPTION CALLS'!L849)*('NORMAL OPTION CALLS'!M849))</f>
        <v>2799.9999999999995</v>
      </c>
      <c r="O849" s="9">
        <f>'NORMAL OPTION CALLS'!N849/('NORMAL OPTION CALLS'!M849)/'NORMAL OPTION CALLS'!G849%</f>
        <v>13.33333333333333</v>
      </c>
    </row>
    <row r="850" spans="1:15" ht="15.75">
      <c r="A850" s="10">
        <v>35</v>
      </c>
      <c r="B850" s="5">
        <v>42776</v>
      </c>
      <c r="C850" s="6">
        <v>1020</v>
      </c>
      <c r="D850" s="6" t="s">
        <v>21</v>
      </c>
      <c r="E850" s="6" t="s">
        <v>22</v>
      </c>
      <c r="F850" s="6" t="s">
        <v>168</v>
      </c>
      <c r="G850" s="7">
        <v>27</v>
      </c>
      <c r="H850" s="7">
        <v>23</v>
      </c>
      <c r="I850" s="7">
        <v>29</v>
      </c>
      <c r="J850" s="7">
        <v>31</v>
      </c>
      <c r="K850" s="7">
        <v>33</v>
      </c>
      <c r="L850" s="7">
        <v>29</v>
      </c>
      <c r="M850" s="6">
        <v>500</v>
      </c>
      <c r="N850" s="8">
        <f>IF('NORMAL OPTION CALLS'!E850="BUY",('NORMAL OPTION CALLS'!L850-'NORMAL OPTION CALLS'!G850)*('NORMAL OPTION CALLS'!M850),('NORMAL OPTION CALLS'!G850-'NORMAL OPTION CALLS'!L850)*('NORMAL OPTION CALLS'!M850))</f>
        <v>1000</v>
      </c>
      <c r="O850" s="9">
        <f>'NORMAL OPTION CALLS'!N850/('NORMAL OPTION CALLS'!M850)/'NORMAL OPTION CALLS'!G850%</f>
        <v>7.4074074074074066</v>
      </c>
    </row>
    <row r="851" spans="1:15" ht="15.75">
      <c r="A851" s="10">
        <v>36</v>
      </c>
      <c r="B851" s="5">
        <v>42776</v>
      </c>
      <c r="C851" s="6">
        <v>245</v>
      </c>
      <c r="D851" s="6" t="s">
        <v>47</v>
      </c>
      <c r="E851" s="6" t="s">
        <v>22</v>
      </c>
      <c r="F851" s="6" t="s">
        <v>74</v>
      </c>
      <c r="G851" s="7">
        <v>7</v>
      </c>
      <c r="H851" s="7">
        <v>6</v>
      </c>
      <c r="I851" s="7">
        <v>7.5</v>
      </c>
      <c r="J851" s="7">
        <v>8</v>
      </c>
      <c r="K851" s="7">
        <v>8.5</v>
      </c>
      <c r="L851" s="7">
        <v>6</v>
      </c>
      <c r="M851" s="6">
        <v>3500</v>
      </c>
      <c r="N851" s="8">
        <f>IF('NORMAL OPTION CALLS'!E851="BUY",('NORMAL OPTION CALLS'!L851-'NORMAL OPTION CALLS'!G851)*('NORMAL OPTION CALLS'!M851),('NORMAL OPTION CALLS'!G851-'NORMAL OPTION CALLS'!L851)*('NORMAL OPTION CALLS'!M851))</f>
        <v>-3500</v>
      </c>
      <c r="O851" s="9">
        <f>'NORMAL OPTION CALLS'!N851/('NORMAL OPTION CALLS'!M851)/'NORMAL OPTION CALLS'!G851%</f>
        <v>-14.285714285714285</v>
      </c>
    </row>
    <row r="852" spans="1:15" ht="15.75">
      <c r="A852" s="10">
        <v>37</v>
      </c>
      <c r="B852" s="5">
        <v>42776</v>
      </c>
      <c r="C852" s="6">
        <v>160</v>
      </c>
      <c r="D852" s="6" t="s">
        <v>21</v>
      </c>
      <c r="E852" s="6" t="s">
        <v>22</v>
      </c>
      <c r="F852" s="6" t="s">
        <v>89</v>
      </c>
      <c r="G852" s="7">
        <v>3.7</v>
      </c>
      <c r="H852" s="7">
        <v>3</v>
      </c>
      <c r="I852" s="7">
        <v>4.0999999999999996</v>
      </c>
      <c r="J852" s="7">
        <v>4.5</v>
      </c>
      <c r="K852" s="7">
        <v>4.9000000000000004</v>
      </c>
      <c r="L852" s="7">
        <v>3</v>
      </c>
      <c r="M852" s="6">
        <v>5000</v>
      </c>
      <c r="N852" s="8">
        <f>IF('NORMAL OPTION CALLS'!E852="BUY",('NORMAL OPTION CALLS'!L852-'NORMAL OPTION CALLS'!G852)*('NORMAL OPTION CALLS'!M852),('NORMAL OPTION CALLS'!G852-'NORMAL OPTION CALLS'!L852)*('NORMAL OPTION CALLS'!M852))</f>
        <v>-3500.0000000000009</v>
      </c>
      <c r="O852" s="9">
        <f>'NORMAL OPTION CALLS'!N852/('NORMAL OPTION CALLS'!M852)/'NORMAL OPTION CALLS'!G852%</f>
        <v>-18.918918918918923</v>
      </c>
    </row>
    <row r="853" spans="1:15" ht="15.75">
      <c r="A853" s="10">
        <v>38</v>
      </c>
      <c r="B853" s="5">
        <v>42776</v>
      </c>
      <c r="C853" s="6">
        <v>840</v>
      </c>
      <c r="D853" s="6" t="s">
        <v>21</v>
      </c>
      <c r="E853" s="6" t="s">
        <v>22</v>
      </c>
      <c r="F853" s="6" t="s">
        <v>105</v>
      </c>
      <c r="G853" s="7">
        <v>20.2</v>
      </c>
      <c r="H853" s="7">
        <v>18</v>
      </c>
      <c r="I853" s="7">
        <v>21.5</v>
      </c>
      <c r="J853" s="7">
        <v>22.5</v>
      </c>
      <c r="K853" s="7">
        <v>23.5</v>
      </c>
      <c r="L853" s="7">
        <v>7.3</v>
      </c>
      <c r="M853" s="6">
        <v>1100</v>
      </c>
      <c r="N853" s="8">
        <f>IF('NORMAL OPTION CALLS'!E853="BUY",('NORMAL OPTION CALLS'!L853-'NORMAL OPTION CALLS'!G853)*('NORMAL OPTION CALLS'!M853),('NORMAL OPTION CALLS'!G853-'NORMAL OPTION CALLS'!L853)*('NORMAL OPTION CALLS'!M853))</f>
        <v>-14189.999999999998</v>
      </c>
      <c r="O853" s="9">
        <f>'NORMAL OPTION CALLS'!N853/('NORMAL OPTION CALLS'!M853)/'NORMAL OPTION CALLS'!G853%</f>
        <v>-63.861386138613859</v>
      </c>
    </row>
    <row r="854" spans="1:15" ht="15.75">
      <c r="A854" s="10">
        <v>39</v>
      </c>
      <c r="B854" s="5">
        <v>42776</v>
      </c>
      <c r="C854" s="6">
        <v>285</v>
      </c>
      <c r="D854" s="6" t="s">
        <v>21</v>
      </c>
      <c r="E854" s="6" t="s">
        <v>22</v>
      </c>
      <c r="F854" s="6" t="s">
        <v>49</v>
      </c>
      <c r="G854" s="7">
        <v>6.5</v>
      </c>
      <c r="H854" s="7">
        <v>5.5</v>
      </c>
      <c r="I854" s="7">
        <v>7</v>
      </c>
      <c r="J854" s="7">
        <v>7.5</v>
      </c>
      <c r="K854" s="7">
        <v>8</v>
      </c>
      <c r="L854" s="7">
        <v>7</v>
      </c>
      <c r="M854" s="6">
        <v>3000</v>
      </c>
      <c r="N854" s="8">
        <f>IF('NORMAL OPTION CALLS'!E854="BUY",('NORMAL OPTION CALLS'!L854-'NORMAL OPTION CALLS'!G854)*('NORMAL OPTION CALLS'!M854),('NORMAL OPTION CALLS'!G854-'NORMAL OPTION CALLS'!L854)*('NORMAL OPTION CALLS'!M854))</f>
        <v>1500</v>
      </c>
      <c r="O854" s="9">
        <f>'NORMAL OPTION CALLS'!N854/('NORMAL OPTION CALLS'!M854)/'NORMAL OPTION CALLS'!G854%</f>
        <v>7.6923076923076916</v>
      </c>
    </row>
    <row r="855" spans="1:15" ht="15.75">
      <c r="A855" s="10">
        <v>40</v>
      </c>
      <c r="B855" s="5">
        <v>42776</v>
      </c>
      <c r="C855" s="6">
        <v>360</v>
      </c>
      <c r="D855" s="6" t="s">
        <v>21</v>
      </c>
      <c r="E855" s="6" t="s">
        <v>22</v>
      </c>
      <c r="F855" s="6" t="s">
        <v>90</v>
      </c>
      <c r="G855" s="7">
        <v>10</v>
      </c>
      <c r="H855" s="7">
        <v>8.5</v>
      </c>
      <c r="I855" s="7">
        <v>11</v>
      </c>
      <c r="J855" s="7">
        <v>12</v>
      </c>
      <c r="K855" s="7">
        <v>13</v>
      </c>
      <c r="L855" s="7">
        <v>12</v>
      </c>
      <c r="M855" s="6">
        <v>3500</v>
      </c>
      <c r="N855" s="8">
        <f>IF('NORMAL OPTION CALLS'!E855="BUY",('NORMAL OPTION CALLS'!L855-'NORMAL OPTION CALLS'!G855)*('NORMAL OPTION CALLS'!M855),('NORMAL OPTION CALLS'!G855-'NORMAL OPTION CALLS'!L855)*('NORMAL OPTION CALLS'!M855))</f>
        <v>7000</v>
      </c>
      <c r="O855" s="9">
        <f>'NORMAL OPTION CALLS'!N855/('NORMAL OPTION CALLS'!M855)/'NORMAL OPTION CALLS'!G855%</f>
        <v>20</v>
      </c>
    </row>
    <row r="856" spans="1:15" ht="15.75">
      <c r="A856" s="10">
        <v>41</v>
      </c>
      <c r="B856" s="5">
        <v>42775</v>
      </c>
      <c r="C856" s="6">
        <v>190</v>
      </c>
      <c r="D856" s="6" t="s">
        <v>21</v>
      </c>
      <c r="E856" s="6" t="s">
        <v>22</v>
      </c>
      <c r="F856" s="6" t="s">
        <v>139</v>
      </c>
      <c r="G856" s="7">
        <v>6.8</v>
      </c>
      <c r="H856" s="7">
        <v>5.8</v>
      </c>
      <c r="I856" s="7">
        <v>7.3</v>
      </c>
      <c r="J856" s="7">
        <v>7.8</v>
      </c>
      <c r="K856" s="7">
        <v>8.3000000000000007</v>
      </c>
      <c r="L856" s="7">
        <v>7.8</v>
      </c>
      <c r="M856" s="6">
        <v>3500</v>
      </c>
      <c r="N856" s="8">
        <f>IF('NORMAL OPTION CALLS'!E856="BUY",('NORMAL OPTION CALLS'!L856-'NORMAL OPTION CALLS'!G856)*('NORMAL OPTION CALLS'!M856),('NORMAL OPTION CALLS'!G856-'NORMAL OPTION CALLS'!L856)*('NORMAL OPTION CALLS'!M856))</f>
        <v>3500</v>
      </c>
      <c r="O856" s="9">
        <f>'NORMAL OPTION CALLS'!N856/('NORMAL OPTION CALLS'!M856)/'NORMAL OPTION CALLS'!G856%</f>
        <v>14.705882352941176</v>
      </c>
    </row>
    <row r="857" spans="1:15" ht="15.75">
      <c r="A857" s="10">
        <v>42</v>
      </c>
      <c r="B857" s="5">
        <v>42774</v>
      </c>
      <c r="C857" s="6">
        <v>722</v>
      </c>
      <c r="D857" s="6" t="s">
        <v>21</v>
      </c>
      <c r="E857" s="6" t="s">
        <v>22</v>
      </c>
      <c r="F857" s="6" t="s">
        <v>108</v>
      </c>
      <c r="G857" s="7">
        <v>22</v>
      </c>
      <c r="H857" s="7">
        <v>20</v>
      </c>
      <c r="I857" s="7">
        <v>23</v>
      </c>
      <c r="J857" s="7">
        <v>24</v>
      </c>
      <c r="K857" s="7">
        <v>25</v>
      </c>
      <c r="L857" s="7">
        <v>25</v>
      </c>
      <c r="M857" s="6">
        <v>2000</v>
      </c>
      <c r="N857" s="8">
        <f>IF('NORMAL OPTION CALLS'!E857="BUY",('NORMAL OPTION CALLS'!L857-'NORMAL OPTION CALLS'!G857)*('NORMAL OPTION CALLS'!M857),('NORMAL OPTION CALLS'!G857-'NORMAL OPTION CALLS'!L857)*('NORMAL OPTION CALLS'!M857))</f>
        <v>6000</v>
      </c>
      <c r="O857" s="9">
        <f>'NORMAL OPTION CALLS'!N857/('NORMAL OPTION CALLS'!M857)/'NORMAL OPTION CALLS'!G857%</f>
        <v>13.636363636363637</v>
      </c>
    </row>
    <row r="858" spans="1:15" ht="15.75">
      <c r="A858" s="10">
        <v>43</v>
      </c>
      <c r="B858" s="5">
        <v>42774</v>
      </c>
      <c r="C858" s="6">
        <v>1000</v>
      </c>
      <c r="D858" s="6" t="s">
        <v>21</v>
      </c>
      <c r="E858" s="6" t="s">
        <v>22</v>
      </c>
      <c r="F858" s="6" t="s">
        <v>81</v>
      </c>
      <c r="G858" s="7">
        <v>32</v>
      </c>
      <c r="H858" s="7">
        <v>28</v>
      </c>
      <c r="I858" s="7">
        <v>34</v>
      </c>
      <c r="J858" s="7">
        <v>36</v>
      </c>
      <c r="K858" s="7">
        <v>38</v>
      </c>
      <c r="L858" s="7">
        <v>28</v>
      </c>
      <c r="M858" s="6">
        <v>600</v>
      </c>
      <c r="N858" s="8">
        <f>IF('NORMAL OPTION CALLS'!E858="BUY",('NORMAL OPTION CALLS'!L858-'NORMAL OPTION CALLS'!G858)*('NORMAL OPTION CALLS'!M858),('NORMAL OPTION CALLS'!G858-'NORMAL OPTION CALLS'!L858)*('NORMAL OPTION CALLS'!M858))</f>
        <v>-2400</v>
      </c>
      <c r="O858" s="9">
        <f>'NORMAL OPTION CALLS'!N858/('NORMAL OPTION CALLS'!M858)/'NORMAL OPTION CALLS'!G858%</f>
        <v>-12.5</v>
      </c>
    </row>
    <row r="859" spans="1:15" ht="15.75">
      <c r="A859" s="10">
        <v>44</v>
      </c>
      <c r="B859" s="5">
        <v>42773</v>
      </c>
      <c r="C859" s="6">
        <v>430</v>
      </c>
      <c r="D859" s="6" t="s">
        <v>21</v>
      </c>
      <c r="E859" s="6" t="s">
        <v>22</v>
      </c>
      <c r="F859" s="6" t="s">
        <v>169</v>
      </c>
      <c r="G859" s="7">
        <v>11.6</v>
      </c>
      <c r="H859" s="7">
        <v>9.5</v>
      </c>
      <c r="I859" s="7">
        <v>12.5</v>
      </c>
      <c r="J859" s="7">
        <v>13.5</v>
      </c>
      <c r="K859" s="7">
        <v>14.5</v>
      </c>
      <c r="L859" s="7">
        <v>14.5</v>
      </c>
      <c r="M859" s="6">
        <v>1500</v>
      </c>
      <c r="N859" s="8">
        <f>IF('NORMAL OPTION CALLS'!E859="BUY",('NORMAL OPTION CALLS'!L859-'NORMAL OPTION CALLS'!G859)*('NORMAL OPTION CALLS'!M859),('NORMAL OPTION CALLS'!G859-'NORMAL OPTION CALLS'!L859)*('NORMAL OPTION CALLS'!M859))</f>
        <v>4350.0000000000009</v>
      </c>
      <c r="O859" s="9">
        <f>'NORMAL OPTION CALLS'!N859/('NORMAL OPTION CALLS'!M859)/'NORMAL OPTION CALLS'!G859%</f>
        <v>25.000000000000007</v>
      </c>
    </row>
    <row r="860" spans="1:15" ht="15.75">
      <c r="A860" s="10">
        <v>45</v>
      </c>
      <c r="B860" s="5">
        <v>42773</v>
      </c>
      <c r="C860" s="6">
        <v>520</v>
      </c>
      <c r="D860" s="6" t="s">
        <v>47</v>
      </c>
      <c r="E860" s="6" t="s">
        <v>22</v>
      </c>
      <c r="F860" s="6" t="s">
        <v>170</v>
      </c>
      <c r="G860" s="7">
        <v>20.5</v>
      </c>
      <c r="H860" s="7">
        <v>18.5</v>
      </c>
      <c r="I860" s="7">
        <v>21.5</v>
      </c>
      <c r="J860" s="7">
        <v>22.5</v>
      </c>
      <c r="K860" s="7">
        <v>23.5</v>
      </c>
      <c r="L860" s="7">
        <v>23.5</v>
      </c>
      <c r="M860" s="6">
        <v>2100</v>
      </c>
      <c r="N860" s="8">
        <f>IF('NORMAL OPTION CALLS'!E860="BUY",('NORMAL OPTION CALLS'!L860-'NORMAL OPTION CALLS'!G860)*('NORMAL OPTION CALLS'!M860),('NORMAL OPTION CALLS'!G860-'NORMAL OPTION CALLS'!L860)*('NORMAL OPTION CALLS'!M860))</f>
        <v>6300</v>
      </c>
      <c r="O860" s="9">
        <f>'NORMAL OPTION CALLS'!N860/('NORMAL OPTION CALLS'!M860)/'NORMAL OPTION CALLS'!G860%</f>
        <v>14.634146341463415</v>
      </c>
    </row>
    <row r="861" spans="1:15" ht="15.75">
      <c r="A861" s="10">
        <v>46</v>
      </c>
      <c r="B861" s="5">
        <v>42773</v>
      </c>
      <c r="C861" s="6">
        <v>310</v>
      </c>
      <c r="D861" s="6" t="s">
        <v>21</v>
      </c>
      <c r="E861" s="6" t="s">
        <v>22</v>
      </c>
      <c r="F861" s="6" t="s">
        <v>171</v>
      </c>
      <c r="G861" s="7">
        <v>10</v>
      </c>
      <c r="H861" s="7">
        <v>9</v>
      </c>
      <c r="I861" s="7">
        <v>10.5</v>
      </c>
      <c r="J861" s="7">
        <v>11</v>
      </c>
      <c r="K861" s="7">
        <v>11.5</v>
      </c>
      <c r="L861" s="7">
        <v>11.5</v>
      </c>
      <c r="M861" s="6">
        <v>2500</v>
      </c>
      <c r="N861" s="8">
        <f>IF('NORMAL OPTION CALLS'!E861="BUY",('NORMAL OPTION CALLS'!L861-'NORMAL OPTION CALLS'!G861)*('NORMAL OPTION CALLS'!M861),('NORMAL OPTION CALLS'!G861-'NORMAL OPTION CALLS'!L861)*('NORMAL OPTION CALLS'!M861))</f>
        <v>3750</v>
      </c>
      <c r="O861" s="9">
        <f>'NORMAL OPTION CALLS'!N861/('NORMAL OPTION CALLS'!M861)/'NORMAL OPTION CALLS'!G861%</f>
        <v>15</v>
      </c>
    </row>
    <row r="862" spans="1:15" ht="15.75">
      <c r="A862" s="10">
        <v>47</v>
      </c>
      <c r="B862" s="5">
        <v>42773</v>
      </c>
      <c r="C862" s="6">
        <v>95</v>
      </c>
      <c r="D862" s="6" t="s">
        <v>21</v>
      </c>
      <c r="E862" s="6" t="s">
        <v>22</v>
      </c>
      <c r="F862" s="6" t="s">
        <v>51</v>
      </c>
      <c r="G862" s="7">
        <v>4.5</v>
      </c>
      <c r="H862" s="7">
        <v>3.9</v>
      </c>
      <c r="I862" s="7">
        <v>4.8</v>
      </c>
      <c r="J862" s="7">
        <v>5.0999999999999996</v>
      </c>
      <c r="K862" s="7">
        <v>5.4</v>
      </c>
      <c r="L862" s="7">
        <v>5.4</v>
      </c>
      <c r="M862" s="6">
        <v>9000</v>
      </c>
      <c r="N862" s="8">
        <f>IF('NORMAL OPTION CALLS'!E862="BUY",('NORMAL OPTION CALLS'!L862-'NORMAL OPTION CALLS'!G862)*('NORMAL OPTION CALLS'!M862),('NORMAL OPTION CALLS'!G862-'NORMAL OPTION CALLS'!L862)*('NORMAL OPTION CALLS'!M862))</f>
        <v>8100.0000000000036</v>
      </c>
      <c r="O862" s="9">
        <f>'NORMAL OPTION CALLS'!N862/('NORMAL OPTION CALLS'!M862)/'NORMAL OPTION CALLS'!G862%</f>
        <v>20.000000000000007</v>
      </c>
    </row>
    <row r="863" spans="1:15" ht="15.75">
      <c r="A863" s="10">
        <v>48</v>
      </c>
      <c r="B863" s="5">
        <v>42772</v>
      </c>
      <c r="C863" s="6">
        <v>560</v>
      </c>
      <c r="D863" s="6" t="s">
        <v>21</v>
      </c>
      <c r="E863" s="6" t="s">
        <v>22</v>
      </c>
      <c r="F863" s="6" t="s">
        <v>23</v>
      </c>
      <c r="G863" s="7">
        <v>12</v>
      </c>
      <c r="H863" s="7">
        <v>11</v>
      </c>
      <c r="I863" s="7">
        <v>12.5</v>
      </c>
      <c r="J863" s="7">
        <v>13</v>
      </c>
      <c r="K863" s="7">
        <v>13.5</v>
      </c>
      <c r="L863" s="7">
        <v>13.5</v>
      </c>
      <c r="M863" s="6">
        <v>2100</v>
      </c>
      <c r="N863" s="8">
        <f>IF('NORMAL OPTION CALLS'!E863="BUY",('NORMAL OPTION CALLS'!L863-'NORMAL OPTION CALLS'!G863)*('NORMAL OPTION CALLS'!M863),('NORMAL OPTION CALLS'!G863-'NORMAL OPTION CALLS'!L863)*('NORMAL OPTION CALLS'!M863))</f>
        <v>3150</v>
      </c>
      <c r="O863" s="9">
        <f>'NORMAL OPTION CALLS'!N863/('NORMAL OPTION CALLS'!M863)/'NORMAL OPTION CALLS'!G863%</f>
        <v>12.5</v>
      </c>
    </row>
    <row r="864" spans="1:15" ht="15.75">
      <c r="A864" s="10">
        <v>49</v>
      </c>
      <c r="B864" s="5">
        <v>42772</v>
      </c>
      <c r="C864" s="6">
        <v>550</v>
      </c>
      <c r="D864" s="6" t="s">
        <v>21</v>
      </c>
      <c r="E864" s="6" t="s">
        <v>22</v>
      </c>
      <c r="F864" s="6" t="s">
        <v>23</v>
      </c>
      <c r="G864" s="7">
        <v>14.3</v>
      </c>
      <c r="H864" s="7">
        <v>12.3</v>
      </c>
      <c r="I864" s="7">
        <v>15.4</v>
      </c>
      <c r="J864" s="7">
        <v>16.399999999999999</v>
      </c>
      <c r="K864" s="7">
        <v>17.399999999999999</v>
      </c>
      <c r="L864" s="7">
        <v>15.4</v>
      </c>
      <c r="M864" s="6">
        <v>2100</v>
      </c>
      <c r="N864" s="8">
        <f>IF('NORMAL OPTION CALLS'!E864="BUY",('NORMAL OPTION CALLS'!L864-'NORMAL OPTION CALLS'!G864)*('NORMAL OPTION CALLS'!M864),('NORMAL OPTION CALLS'!G864-'NORMAL OPTION CALLS'!L864)*('NORMAL OPTION CALLS'!M864))</f>
        <v>2309.9999999999991</v>
      </c>
      <c r="O864" s="9">
        <f>'NORMAL OPTION CALLS'!N864/('NORMAL OPTION CALLS'!M864)/'NORMAL OPTION CALLS'!G864%</f>
        <v>7.692307692307689</v>
      </c>
    </row>
    <row r="865" spans="1:15" ht="15.75">
      <c r="A865" s="10">
        <v>50</v>
      </c>
      <c r="B865" s="5">
        <v>42769</v>
      </c>
      <c r="C865" s="6">
        <v>195</v>
      </c>
      <c r="D865" s="6" t="s">
        <v>21</v>
      </c>
      <c r="E865" s="6" t="s">
        <v>22</v>
      </c>
      <c r="F865" s="6" t="s">
        <v>139</v>
      </c>
      <c r="G865" s="7">
        <v>6.55</v>
      </c>
      <c r="H865" s="7">
        <v>5</v>
      </c>
      <c r="I865" s="7">
        <v>7.1</v>
      </c>
      <c r="J865" s="7">
        <v>7.6</v>
      </c>
      <c r="K865" s="7">
        <v>8.1</v>
      </c>
      <c r="L865" s="7">
        <v>7.1</v>
      </c>
      <c r="M865" s="6">
        <v>3500</v>
      </c>
      <c r="N865" s="8">
        <f>IF('NORMAL OPTION CALLS'!E865="BUY",('NORMAL OPTION CALLS'!L865-'NORMAL OPTION CALLS'!G865)*('NORMAL OPTION CALLS'!M865),('NORMAL OPTION CALLS'!G865-'NORMAL OPTION CALLS'!L865)*('NORMAL OPTION CALLS'!M865))</f>
        <v>1924.9999999999993</v>
      </c>
      <c r="O865" s="9">
        <f>'NORMAL OPTION CALLS'!N865/('NORMAL OPTION CALLS'!M865)/'NORMAL OPTION CALLS'!G865%</f>
        <v>8.3969465648854928</v>
      </c>
    </row>
    <row r="866" spans="1:15" ht="15.75">
      <c r="A866" s="10">
        <v>51</v>
      </c>
      <c r="B866" s="5">
        <v>42769</v>
      </c>
      <c r="C866" s="6">
        <v>185</v>
      </c>
      <c r="D866" s="6" t="s">
        <v>21</v>
      </c>
      <c r="E866" s="6" t="s">
        <v>22</v>
      </c>
      <c r="F866" s="6" t="s">
        <v>139</v>
      </c>
      <c r="G866" s="7">
        <v>6.6</v>
      </c>
      <c r="H866" s="7">
        <v>5.8</v>
      </c>
      <c r="I866" s="7">
        <v>7</v>
      </c>
      <c r="J866" s="7">
        <v>7.4</v>
      </c>
      <c r="K866" s="7">
        <v>7.8</v>
      </c>
      <c r="L866" s="7">
        <v>7.8</v>
      </c>
      <c r="M866" s="6">
        <v>3500</v>
      </c>
      <c r="N866" s="8">
        <f>IF('NORMAL OPTION CALLS'!E866="BUY",('NORMAL OPTION CALLS'!L866-'NORMAL OPTION CALLS'!G866)*('NORMAL OPTION CALLS'!M866),('NORMAL OPTION CALLS'!G866-'NORMAL OPTION CALLS'!L866)*('NORMAL OPTION CALLS'!M866))</f>
        <v>4200.0000000000009</v>
      </c>
      <c r="O866" s="9">
        <f>'NORMAL OPTION CALLS'!N866/('NORMAL OPTION CALLS'!M866)/'NORMAL OPTION CALLS'!G866%</f>
        <v>18.181818181818183</v>
      </c>
    </row>
    <row r="867" spans="1:15" ht="15.75">
      <c r="A867" s="10">
        <v>52</v>
      </c>
      <c r="B867" s="5">
        <v>42769</v>
      </c>
      <c r="C867" s="6">
        <v>150</v>
      </c>
      <c r="D867" s="6" t="s">
        <v>21</v>
      </c>
      <c r="E867" s="6" t="s">
        <v>22</v>
      </c>
      <c r="F867" s="6" t="s">
        <v>116</v>
      </c>
      <c r="G867" s="7">
        <v>5</v>
      </c>
      <c r="H867" s="7">
        <v>4</v>
      </c>
      <c r="I867" s="7">
        <v>5.5</v>
      </c>
      <c r="J867" s="7">
        <v>6</v>
      </c>
      <c r="K867" s="7">
        <v>6.5</v>
      </c>
      <c r="L867" s="7">
        <v>6.5</v>
      </c>
      <c r="M867" s="6">
        <v>7000</v>
      </c>
      <c r="N867" s="8">
        <f>IF('NORMAL OPTION CALLS'!E867="BUY",('NORMAL OPTION CALLS'!L867-'NORMAL OPTION CALLS'!G867)*('NORMAL OPTION CALLS'!M867),('NORMAL OPTION CALLS'!G867-'NORMAL OPTION CALLS'!L867)*('NORMAL OPTION CALLS'!M867))</f>
        <v>10500</v>
      </c>
      <c r="O867" s="9">
        <f>'NORMAL OPTION CALLS'!N867/('NORMAL OPTION CALLS'!M867)/'NORMAL OPTION CALLS'!G867%</f>
        <v>30</v>
      </c>
    </row>
    <row r="868" spans="1:15" ht="15.75">
      <c r="A868" s="10">
        <v>53</v>
      </c>
      <c r="B868" s="5">
        <v>42769</v>
      </c>
      <c r="C868" s="6">
        <v>840</v>
      </c>
      <c r="D868" s="6" t="s">
        <v>21</v>
      </c>
      <c r="E868" s="6" t="s">
        <v>22</v>
      </c>
      <c r="F868" s="6" t="s">
        <v>85</v>
      </c>
      <c r="G868" s="7">
        <v>40</v>
      </c>
      <c r="H868" s="7">
        <v>36</v>
      </c>
      <c r="I868" s="7">
        <v>42</v>
      </c>
      <c r="J868" s="7">
        <v>44</v>
      </c>
      <c r="K868" s="7">
        <v>46</v>
      </c>
      <c r="L868" s="7">
        <v>38</v>
      </c>
      <c r="M868" s="6">
        <v>1000</v>
      </c>
      <c r="N868" s="53">
        <f>IF('NORMAL OPTION CALLS'!E868="BUY",('NORMAL OPTION CALLS'!L868-'NORMAL OPTION CALLS'!G868)*('NORMAL OPTION CALLS'!M868),('NORMAL OPTION CALLS'!G868-'NORMAL OPTION CALLS'!L868)*('NORMAL OPTION CALLS'!M868))</f>
        <v>-2000</v>
      </c>
      <c r="O868" s="9">
        <f>'NORMAL OPTION CALLS'!N868/('NORMAL OPTION CALLS'!M868)/'NORMAL OPTION CALLS'!G868%</f>
        <v>-5</v>
      </c>
    </row>
    <row r="869" spans="1:15" ht="15.75">
      <c r="A869" s="10">
        <v>54</v>
      </c>
      <c r="B869" s="5">
        <v>42769</v>
      </c>
      <c r="C869" s="6">
        <v>360</v>
      </c>
      <c r="D869" s="6" t="s">
        <v>21</v>
      </c>
      <c r="E869" s="6" t="s">
        <v>22</v>
      </c>
      <c r="F869" s="6" t="s">
        <v>172</v>
      </c>
      <c r="G869" s="7">
        <v>9.5500000000000007</v>
      </c>
      <c r="H869" s="7">
        <v>7.5</v>
      </c>
      <c r="I869" s="7">
        <v>10.5</v>
      </c>
      <c r="J869" s="7">
        <v>11.5</v>
      </c>
      <c r="K869" s="7">
        <v>12.5</v>
      </c>
      <c r="L869" s="7">
        <v>11.5</v>
      </c>
      <c r="M869" s="6">
        <v>1700</v>
      </c>
      <c r="N869" s="53">
        <f>IF('NORMAL OPTION CALLS'!E869="BUY",('NORMAL OPTION CALLS'!L869-'NORMAL OPTION CALLS'!G869)*('NORMAL OPTION CALLS'!M869),('NORMAL OPTION CALLS'!G869-'NORMAL OPTION CALLS'!L869)*('NORMAL OPTION CALLS'!M869))</f>
        <v>3314.9999999999986</v>
      </c>
      <c r="O869" s="9">
        <f>'NORMAL OPTION CALLS'!N869/('NORMAL OPTION CALLS'!M869)/'NORMAL OPTION CALLS'!G869%</f>
        <v>20.418848167539259</v>
      </c>
    </row>
    <row r="870" spans="1:15" ht="15.75">
      <c r="A870" s="10">
        <v>55</v>
      </c>
      <c r="B870" s="5">
        <v>42769</v>
      </c>
      <c r="C870" s="6">
        <v>390</v>
      </c>
      <c r="D870" s="6" t="s">
        <v>21</v>
      </c>
      <c r="E870" s="6" t="s">
        <v>22</v>
      </c>
      <c r="F870" s="6" t="s">
        <v>56</v>
      </c>
      <c r="G870" s="7">
        <v>6.5</v>
      </c>
      <c r="H870" s="7">
        <v>5.5</v>
      </c>
      <c r="I870" s="7">
        <v>7</v>
      </c>
      <c r="J870" s="7">
        <v>7.5</v>
      </c>
      <c r="K870" s="7">
        <v>8</v>
      </c>
      <c r="L870" s="7">
        <v>7</v>
      </c>
      <c r="M870" s="6">
        <v>3000</v>
      </c>
      <c r="N870" s="53">
        <f>IF('NORMAL OPTION CALLS'!E870="BUY",('NORMAL OPTION CALLS'!L870-'NORMAL OPTION CALLS'!G870)*('NORMAL OPTION CALLS'!M870),('NORMAL OPTION CALLS'!G870-'NORMAL OPTION CALLS'!L870)*('NORMAL OPTION CALLS'!M870))</f>
        <v>1500</v>
      </c>
      <c r="O870" s="9">
        <f>'NORMAL OPTION CALLS'!N870/('NORMAL OPTION CALLS'!M870)/'NORMAL OPTION CALLS'!G870%</f>
        <v>7.6923076923076916</v>
      </c>
    </row>
    <row r="871" spans="1:15" ht="15.75">
      <c r="A871" s="10">
        <v>56</v>
      </c>
      <c r="B871" s="5">
        <v>42768</v>
      </c>
      <c r="C871" s="6">
        <v>840</v>
      </c>
      <c r="D871" s="6" t="s">
        <v>21</v>
      </c>
      <c r="E871" s="6" t="s">
        <v>22</v>
      </c>
      <c r="F871" s="6" t="s">
        <v>85</v>
      </c>
      <c r="G871" s="7">
        <v>40</v>
      </c>
      <c r="H871" s="7">
        <v>37</v>
      </c>
      <c r="I871" s="7">
        <v>41.5</v>
      </c>
      <c r="J871" s="7">
        <v>43</v>
      </c>
      <c r="K871" s="7">
        <v>44.5</v>
      </c>
      <c r="L871" s="7">
        <v>44.5</v>
      </c>
      <c r="M871" s="6">
        <v>1000</v>
      </c>
      <c r="N871" s="53">
        <f>IF('NORMAL OPTION CALLS'!E871="BUY",('NORMAL OPTION CALLS'!L871-'NORMAL OPTION CALLS'!G871)*('NORMAL OPTION CALLS'!M871),('NORMAL OPTION CALLS'!G871-'NORMAL OPTION CALLS'!L871)*('NORMAL OPTION CALLS'!M871))</f>
        <v>4500</v>
      </c>
      <c r="O871" s="9">
        <f>'NORMAL OPTION CALLS'!N871/('NORMAL OPTION CALLS'!M871)/'NORMAL OPTION CALLS'!G871%</f>
        <v>11.25</v>
      </c>
    </row>
    <row r="872" spans="1:15" ht="15.75">
      <c r="A872" s="10">
        <v>57</v>
      </c>
      <c r="B872" s="5">
        <v>42768</v>
      </c>
      <c r="C872" s="6">
        <v>360</v>
      </c>
      <c r="D872" s="6" t="s">
        <v>21</v>
      </c>
      <c r="E872" s="6" t="s">
        <v>22</v>
      </c>
      <c r="F872" s="6" t="s">
        <v>172</v>
      </c>
      <c r="G872" s="7">
        <v>8.5</v>
      </c>
      <c r="H872" s="7">
        <v>6.5</v>
      </c>
      <c r="I872" s="7">
        <v>9.5</v>
      </c>
      <c r="J872" s="7">
        <v>10.5</v>
      </c>
      <c r="K872" s="7">
        <v>11.5</v>
      </c>
      <c r="L872" s="7">
        <v>9.5</v>
      </c>
      <c r="M872" s="6">
        <v>1700</v>
      </c>
      <c r="N872" s="53">
        <f>IF('NORMAL OPTION CALLS'!E872="BUY",('NORMAL OPTION CALLS'!L872-'NORMAL OPTION CALLS'!G872)*('NORMAL OPTION CALLS'!M872),('NORMAL OPTION CALLS'!G872-'NORMAL OPTION CALLS'!L872)*('NORMAL OPTION CALLS'!M872))</f>
        <v>1700</v>
      </c>
      <c r="O872" s="9">
        <f>'NORMAL OPTION CALLS'!N872/('NORMAL OPTION CALLS'!M872)/'NORMAL OPTION CALLS'!G872%</f>
        <v>11.76470588235294</v>
      </c>
    </row>
    <row r="873" spans="1:15" ht="15.75">
      <c r="A873" s="10">
        <v>58</v>
      </c>
      <c r="B873" s="5">
        <v>42768</v>
      </c>
      <c r="C873" s="6">
        <v>350</v>
      </c>
      <c r="D873" s="6" t="s">
        <v>21</v>
      </c>
      <c r="E873" s="6" t="s">
        <v>22</v>
      </c>
      <c r="F873" s="6" t="s">
        <v>173</v>
      </c>
      <c r="G873" s="7">
        <v>9.6999999999999993</v>
      </c>
      <c r="H873" s="7">
        <v>7.7</v>
      </c>
      <c r="I873" s="7">
        <v>10.6</v>
      </c>
      <c r="J873" s="7">
        <v>11.6</v>
      </c>
      <c r="K873" s="7">
        <v>12.6</v>
      </c>
      <c r="L873" s="7">
        <v>7.7</v>
      </c>
      <c r="M873" s="6">
        <v>2500</v>
      </c>
      <c r="N873" s="53">
        <f>IF('NORMAL OPTION CALLS'!E873="BUY",('NORMAL OPTION CALLS'!L873-'NORMAL OPTION CALLS'!G873)*('NORMAL OPTION CALLS'!M873),('NORMAL OPTION CALLS'!G873-'NORMAL OPTION CALLS'!L873)*('NORMAL OPTION CALLS'!M873))</f>
        <v>-4999.9999999999982</v>
      </c>
      <c r="O873" s="9">
        <f>'NORMAL OPTION CALLS'!N873/('NORMAL OPTION CALLS'!M873)/'NORMAL OPTION CALLS'!G873%</f>
        <v>-20.618556701030922</v>
      </c>
    </row>
    <row r="874" spans="1:15" ht="15.75">
      <c r="A874" s="10">
        <v>59</v>
      </c>
      <c r="B874" s="5">
        <v>42768</v>
      </c>
      <c r="C874" s="6">
        <v>840</v>
      </c>
      <c r="D874" s="6" t="s">
        <v>21</v>
      </c>
      <c r="E874" s="6" t="s">
        <v>22</v>
      </c>
      <c r="F874" s="6" t="s">
        <v>85</v>
      </c>
      <c r="G874" s="7">
        <v>40</v>
      </c>
      <c r="H874" s="7">
        <v>37</v>
      </c>
      <c r="I874" s="7">
        <v>41.5</v>
      </c>
      <c r="J874" s="7">
        <v>43</v>
      </c>
      <c r="K874" s="7">
        <v>44.5</v>
      </c>
      <c r="L874" s="7">
        <v>44.5</v>
      </c>
      <c r="M874" s="6">
        <v>1000</v>
      </c>
      <c r="N874" s="53">
        <f>IF('NORMAL OPTION CALLS'!E874="BUY",('NORMAL OPTION CALLS'!L874-'NORMAL OPTION CALLS'!G874)*('NORMAL OPTION CALLS'!M874),('NORMAL OPTION CALLS'!G874-'NORMAL OPTION CALLS'!L874)*('NORMAL OPTION CALLS'!M874))</f>
        <v>4500</v>
      </c>
      <c r="O874" s="9">
        <f>'NORMAL OPTION CALLS'!N874/('NORMAL OPTION CALLS'!M874)/'NORMAL OPTION CALLS'!G874%</f>
        <v>11.25</v>
      </c>
    </row>
    <row r="875" spans="1:15" ht="15.75">
      <c r="A875" s="10">
        <v>60</v>
      </c>
      <c r="B875" s="5">
        <v>42767</v>
      </c>
      <c r="C875" s="6">
        <v>265</v>
      </c>
      <c r="D875" s="6" t="s">
        <v>21</v>
      </c>
      <c r="E875" s="6" t="s">
        <v>22</v>
      </c>
      <c r="F875" s="6" t="s">
        <v>174</v>
      </c>
      <c r="G875" s="7">
        <v>9.3000000000000007</v>
      </c>
      <c r="H875" s="7">
        <v>8.3000000000000007</v>
      </c>
      <c r="I875" s="7">
        <v>9.8000000000000007</v>
      </c>
      <c r="J875" s="7">
        <v>10.3</v>
      </c>
      <c r="K875" s="7">
        <v>10.8</v>
      </c>
      <c r="L875" s="7">
        <v>10.8</v>
      </c>
      <c r="M875" s="6">
        <v>2400</v>
      </c>
      <c r="N875" s="8">
        <f>IF('NORMAL OPTION CALLS'!E875="BUY",('NORMAL OPTION CALLS'!L875-'NORMAL OPTION CALLS'!G875)*('NORMAL OPTION CALLS'!M875),('NORMAL OPTION CALLS'!G875-'NORMAL OPTION CALLS'!L875)*('NORMAL OPTION CALLS'!M875))</f>
        <v>3600</v>
      </c>
      <c r="O875" s="9">
        <f>'NORMAL OPTION CALLS'!N875/('NORMAL OPTION CALLS'!M875)/'NORMAL OPTION CALLS'!G875%</f>
        <v>16.129032258064512</v>
      </c>
    </row>
    <row r="876" spans="1:15" ht="15.75">
      <c r="A876" s="10">
        <v>61</v>
      </c>
      <c r="B876" s="5">
        <v>42767</v>
      </c>
      <c r="C876" s="6">
        <v>570</v>
      </c>
      <c r="D876" s="6" t="s">
        <v>21</v>
      </c>
      <c r="E876" s="6" t="s">
        <v>22</v>
      </c>
      <c r="F876" s="6" t="s">
        <v>147</v>
      </c>
      <c r="G876" s="7">
        <v>18</v>
      </c>
      <c r="H876" s="7">
        <v>16</v>
      </c>
      <c r="I876" s="7">
        <v>19</v>
      </c>
      <c r="J876" s="7">
        <v>20</v>
      </c>
      <c r="K876" s="7">
        <v>21</v>
      </c>
      <c r="L876" s="7">
        <v>19</v>
      </c>
      <c r="M876" s="6">
        <v>1100</v>
      </c>
      <c r="N876" s="8">
        <f>IF('NORMAL OPTION CALLS'!E876="BUY",('NORMAL OPTION CALLS'!L876-'NORMAL OPTION CALLS'!G876)*('NORMAL OPTION CALLS'!M876),('NORMAL OPTION CALLS'!G876-'NORMAL OPTION CALLS'!L876)*('NORMAL OPTION CALLS'!M876))</f>
        <v>1100</v>
      </c>
      <c r="O876" s="9">
        <f>'NORMAL OPTION CALLS'!N876/('NORMAL OPTION CALLS'!M876)/'NORMAL OPTION CALLS'!G876%</f>
        <v>5.5555555555555554</v>
      </c>
    </row>
    <row r="877" spans="1:15" ht="16.5">
      <c r="A877" s="10">
        <v>62</v>
      </c>
      <c r="B877" s="5">
        <v>42767</v>
      </c>
      <c r="C877" s="6"/>
      <c r="D877" s="6" t="s">
        <v>47</v>
      </c>
      <c r="E877" s="6" t="s">
        <v>22</v>
      </c>
      <c r="F877" s="60" t="s">
        <v>175</v>
      </c>
      <c r="G877" s="7">
        <v>22.5</v>
      </c>
      <c r="H877" s="7">
        <v>18.5</v>
      </c>
      <c r="I877" s="7">
        <v>24.5</v>
      </c>
      <c r="J877" s="7">
        <v>26.5</v>
      </c>
      <c r="K877" s="7">
        <v>28.5</v>
      </c>
      <c r="L877" s="7">
        <v>24.5</v>
      </c>
      <c r="M877" s="6">
        <v>700</v>
      </c>
      <c r="N877" s="8">
        <f>IF('NORMAL OPTION CALLS'!E877="BUY",('NORMAL OPTION CALLS'!L877-'NORMAL OPTION CALLS'!G877)*('NORMAL OPTION CALLS'!M877),('NORMAL OPTION CALLS'!G877-'NORMAL OPTION CALLS'!L877)*('NORMAL OPTION CALLS'!M877))</f>
        <v>1400</v>
      </c>
      <c r="O877" s="9">
        <f>'NORMAL OPTION CALLS'!N877/('NORMAL OPTION CALLS'!M877)/'NORMAL OPTION CALLS'!G877%</f>
        <v>8.8888888888888893</v>
      </c>
    </row>
    <row r="878" spans="1:15" ht="16.5">
      <c r="A878" s="10">
        <v>63</v>
      </c>
      <c r="B878" s="5">
        <v>42767</v>
      </c>
      <c r="C878" s="6">
        <v>100</v>
      </c>
      <c r="D878" s="6" t="s">
        <v>21</v>
      </c>
      <c r="E878" s="6" t="s">
        <v>22</v>
      </c>
      <c r="F878" s="60" t="s">
        <v>176</v>
      </c>
      <c r="G878" s="7">
        <v>4</v>
      </c>
      <c r="H878" s="7">
        <v>3.5</v>
      </c>
      <c r="I878" s="7">
        <v>4.4000000000000004</v>
      </c>
      <c r="J878" s="7">
        <v>4.8</v>
      </c>
      <c r="K878" s="7">
        <v>5.2</v>
      </c>
      <c r="L878" s="7">
        <v>4.4000000000000004</v>
      </c>
      <c r="M878" s="6">
        <v>9000</v>
      </c>
      <c r="N878" s="8">
        <f>IF('NORMAL OPTION CALLS'!E878="BUY",('NORMAL OPTION CALLS'!L878-'NORMAL OPTION CALLS'!G878)*('NORMAL OPTION CALLS'!M878),('NORMAL OPTION CALLS'!G878-'NORMAL OPTION CALLS'!L878)*('NORMAL OPTION CALLS'!M878))</f>
        <v>3600.0000000000032</v>
      </c>
      <c r="O878" s="9">
        <f>'NORMAL OPTION CALLS'!N878/('NORMAL OPTION CALLS'!M878)/'NORMAL OPTION CALLS'!G878%</f>
        <v>10.000000000000009</v>
      </c>
    </row>
    <row r="879" spans="1:15" ht="15.75">
      <c r="A879" s="10">
        <v>64</v>
      </c>
      <c r="B879" s="5">
        <v>42767</v>
      </c>
      <c r="C879" s="6">
        <v>80</v>
      </c>
      <c r="D879" s="6" t="s">
        <v>47</v>
      </c>
      <c r="E879" s="6" t="s">
        <v>22</v>
      </c>
      <c r="F879" s="6" t="s">
        <v>153</v>
      </c>
      <c r="G879" s="7">
        <v>2</v>
      </c>
      <c r="H879" s="7">
        <v>1.5</v>
      </c>
      <c r="I879" s="7">
        <v>2.4</v>
      </c>
      <c r="J879" s="7">
        <v>2.7</v>
      </c>
      <c r="K879" s="7">
        <v>3</v>
      </c>
      <c r="L879" s="7">
        <v>1.5</v>
      </c>
      <c r="M879" s="6">
        <v>7000</v>
      </c>
      <c r="N879" s="8">
        <f>IF('NORMAL OPTION CALLS'!E879="BUY",('NORMAL OPTION CALLS'!L879-'NORMAL OPTION CALLS'!G879)*('NORMAL OPTION CALLS'!M879),('NORMAL OPTION CALLS'!G879-'NORMAL OPTION CALLS'!L879)*('NORMAL OPTION CALLS'!M879))</f>
        <v>-3500</v>
      </c>
      <c r="O879" s="9">
        <f>'NORMAL OPTION CALLS'!N879/('NORMAL OPTION CALLS'!M879)/'NORMAL OPTION CALLS'!G879%</f>
        <v>-25</v>
      </c>
    </row>
    <row r="882" spans="1:15" ht="15.75">
      <c r="A882" s="46" t="s">
        <v>95</v>
      </c>
      <c r="B882" s="32"/>
      <c r="C882" s="32"/>
      <c r="D882" s="36"/>
      <c r="E882" s="40"/>
      <c r="F882" s="37"/>
      <c r="G882" s="37"/>
      <c r="H882" s="38"/>
      <c r="I882" s="37"/>
      <c r="J882" s="37"/>
      <c r="K882" s="37"/>
      <c r="L882" s="47"/>
      <c r="M882" s="17"/>
      <c r="N882" s="1"/>
      <c r="O882" s="48"/>
    </row>
    <row r="883" spans="1:15" ht="15.75">
      <c r="A883" s="46" t="s">
        <v>96</v>
      </c>
      <c r="B883" s="11"/>
      <c r="C883" s="32"/>
      <c r="D883" s="36"/>
      <c r="E883" s="40"/>
      <c r="F883" s="37"/>
      <c r="G883" s="37"/>
      <c r="H883" s="38"/>
      <c r="I883" s="37"/>
      <c r="J883" s="37"/>
      <c r="K883" s="37"/>
      <c r="L883" s="47"/>
      <c r="M883" s="17"/>
      <c r="N883" s="1"/>
      <c r="O883" s="1"/>
    </row>
    <row r="884" spans="1:15" ht="15.75">
      <c r="A884" s="46" t="s">
        <v>96</v>
      </c>
      <c r="B884" s="11"/>
      <c r="C884" s="11"/>
      <c r="D884" s="18"/>
      <c r="E884" s="49"/>
      <c r="F884" s="12"/>
      <c r="G884" s="12"/>
      <c r="H884" s="34"/>
      <c r="I884" s="12"/>
      <c r="J884" s="12"/>
      <c r="K884" s="12"/>
      <c r="L884" s="12"/>
      <c r="M884" s="17"/>
      <c r="N884" s="17"/>
      <c r="O884" s="17"/>
    </row>
    <row r="885" spans="1:15" ht="16.5" thickBot="1">
      <c r="A885" s="18"/>
      <c r="B885" s="11"/>
      <c r="C885" s="11"/>
      <c r="D885" s="12"/>
      <c r="E885" s="12"/>
      <c r="F885" s="12"/>
      <c r="G885" s="13"/>
      <c r="H885" s="14"/>
      <c r="I885" s="15" t="s">
        <v>27</v>
      </c>
      <c r="J885" s="15"/>
      <c r="K885" s="16"/>
      <c r="L885" s="16"/>
      <c r="M885" s="17"/>
      <c r="N885" s="17"/>
      <c r="O885" s="17"/>
    </row>
    <row r="886" spans="1:15" ht="15.75">
      <c r="A886" s="18"/>
      <c r="B886" s="11"/>
      <c r="C886" s="11"/>
      <c r="D886" s="80" t="s">
        <v>28</v>
      </c>
      <c r="E886" s="80"/>
      <c r="F886" s="20">
        <v>64</v>
      </c>
      <c r="G886" s="21">
        <f>'NORMAL OPTION CALLS'!G887+'NORMAL OPTION CALLS'!G888+'NORMAL OPTION CALLS'!G889+'NORMAL OPTION CALLS'!G890+'NORMAL OPTION CALLS'!G891+'NORMAL OPTION CALLS'!G892</f>
        <v>100</v>
      </c>
      <c r="H886" s="12">
        <v>64</v>
      </c>
      <c r="I886" s="22">
        <f>'NORMAL OPTION CALLS'!H887/'NORMAL OPTION CALLS'!H886%</f>
        <v>85.9375</v>
      </c>
      <c r="J886" s="22"/>
      <c r="K886" s="22"/>
      <c r="L886" s="23"/>
      <c r="M886" s="17"/>
      <c r="N886" s="1"/>
      <c r="O886" s="1"/>
    </row>
    <row r="887" spans="1:15" ht="15.75">
      <c r="A887" s="18"/>
      <c r="B887" s="11"/>
      <c r="C887" s="11"/>
      <c r="D887" s="79" t="s">
        <v>29</v>
      </c>
      <c r="E887" s="79"/>
      <c r="F887" s="25">
        <v>55</v>
      </c>
      <c r="G887" s="26">
        <f>('NORMAL OPTION CALLS'!F887/'NORMAL OPTION CALLS'!F886)*100</f>
        <v>85.9375</v>
      </c>
      <c r="H887" s="12">
        <v>55</v>
      </c>
      <c r="I887" s="16"/>
      <c r="J887" s="16"/>
      <c r="K887" s="12"/>
      <c r="L887" s="16"/>
      <c r="M887" s="1"/>
      <c r="N887" s="12" t="s">
        <v>30</v>
      </c>
      <c r="O887" s="12"/>
    </row>
    <row r="888" spans="1:15" ht="15.75">
      <c r="A888" s="27"/>
      <c r="B888" s="11"/>
      <c r="C888" s="11"/>
      <c r="D888" s="79" t="s">
        <v>31</v>
      </c>
      <c r="E888" s="79"/>
      <c r="F888" s="25">
        <v>0</v>
      </c>
      <c r="G888" s="26">
        <f>('NORMAL OPTION CALLS'!F888/'NORMAL OPTION CALLS'!F886)*100</f>
        <v>0</v>
      </c>
      <c r="H888" s="28"/>
      <c r="I888" s="12"/>
      <c r="J888" s="12"/>
      <c r="K888" s="12"/>
      <c r="L888" s="16"/>
      <c r="M888" s="17"/>
      <c r="N888" s="18"/>
      <c r="O888" s="18"/>
    </row>
    <row r="889" spans="1:15" ht="15.75">
      <c r="A889" s="27"/>
      <c r="B889" s="11"/>
      <c r="C889" s="11"/>
      <c r="D889" s="79" t="s">
        <v>32</v>
      </c>
      <c r="E889" s="79"/>
      <c r="F889" s="25">
        <v>0</v>
      </c>
      <c r="G889" s="26">
        <f>('NORMAL OPTION CALLS'!F889/'NORMAL OPTION CALLS'!F886)*100</f>
        <v>0</v>
      </c>
      <c r="H889" s="28"/>
      <c r="I889" s="12"/>
      <c r="J889" s="12"/>
      <c r="K889" s="12"/>
      <c r="L889" s="16"/>
      <c r="M889" s="17"/>
      <c r="N889" s="17"/>
      <c r="O889" s="17"/>
    </row>
    <row r="890" spans="1:15" ht="15.75">
      <c r="A890" s="27"/>
      <c r="B890" s="11"/>
      <c r="C890" s="11"/>
      <c r="D890" s="79" t="s">
        <v>33</v>
      </c>
      <c r="E890" s="79"/>
      <c r="F890" s="25">
        <v>9</v>
      </c>
      <c r="G890" s="26">
        <f>('NORMAL OPTION CALLS'!F890/'NORMAL OPTION CALLS'!F886)*100</f>
        <v>14.0625</v>
      </c>
      <c r="H890" s="28"/>
      <c r="I890" s="12" t="s">
        <v>34</v>
      </c>
      <c r="J890" s="12"/>
      <c r="K890" s="16"/>
      <c r="L890" s="16"/>
      <c r="M890" s="17"/>
      <c r="N890" s="17"/>
      <c r="O890" s="17"/>
    </row>
    <row r="891" spans="1:15" ht="15.75">
      <c r="A891" s="27"/>
      <c r="B891" s="11"/>
      <c r="C891" s="11"/>
      <c r="D891" s="79" t="s">
        <v>35</v>
      </c>
      <c r="E891" s="79"/>
      <c r="F891" s="25">
        <v>0</v>
      </c>
      <c r="G891" s="26">
        <f>('NORMAL OPTION CALLS'!F891/'NORMAL OPTION CALLS'!F886)*100</f>
        <v>0</v>
      </c>
      <c r="H891" s="28"/>
      <c r="I891" s="12"/>
      <c r="J891" s="12"/>
      <c r="K891" s="16"/>
      <c r="L891" s="16"/>
      <c r="M891" s="17"/>
      <c r="N891" s="17"/>
      <c r="O891" s="17"/>
    </row>
    <row r="892" spans="1:15" ht="16.5" thickBot="1">
      <c r="A892" s="27"/>
      <c r="B892" s="11"/>
      <c r="C892" s="11"/>
      <c r="D892" s="81" t="s">
        <v>36</v>
      </c>
      <c r="E892" s="81"/>
      <c r="F892" s="30"/>
      <c r="G892" s="31">
        <f>('NORMAL OPTION CALLS'!F892/'NORMAL OPTION CALLS'!F886)*100</f>
        <v>0</v>
      </c>
      <c r="H892" s="28"/>
      <c r="I892" s="12"/>
      <c r="J892" s="12"/>
      <c r="K892" s="23"/>
      <c r="L892" s="23"/>
      <c r="M892" s="1"/>
      <c r="N892" s="17"/>
      <c r="O892" s="17"/>
    </row>
    <row r="893" spans="1:15" ht="15.75">
      <c r="A893" s="27"/>
      <c r="B893" s="11"/>
      <c r="C893" s="11"/>
      <c r="D893" s="17"/>
      <c r="E893" s="17"/>
      <c r="F893" s="17"/>
      <c r="G893" s="16"/>
      <c r="H893" s="28"/>
      <c r="I893" s="22"/>
      <c r="J893" s="22"/>
      <c r="K893" s="16"/>
      <c r="L893" s="22"/>
      <c r="M893" s="17"/>
      <c r="N893" s="17"/>
      <c r="O893" s="17"/>
    </row>
    <row r="894" spans="1:15" ht="15.75">
      <c r="A894" s="27"/>
      <c r="B894" s="32"/>
      <c r="C894" s="11"/>
      <c r="D894" s="18"/>
      <c r="E894" s="33"/>
      <c r="F894" s="12"/>
      <c r="G894" s="12"/>
      <c r="H894" s="34"/>
      <c r="I894" s="16"/>
      <c r="J894" s="16"/>
      <c r="K894" s="16"/>
      <c r="L894" s="13"/>
      <c r="M894" s="17"/>
      <c r="N894" s="1"/>
      <c r="O894" s="1"/>
    </row>
    <row r="895" spans="1:15" ht="15.75">
      <c r="A895" s="35" t="s">
        <v>37</v>
      </c>
      <c r="B895" s="32"/>
      <c r="C895" s="32"/>
      <c r="D895" s="36"/>
      <c r="E895" s="36"/>
      <c r="F895" s="37"/>
      <c r="G895" s="37"/>
      <c r="H895" s="38"/>
      <c r="I895" s="39"/>
      <c r="J895" s="39"/>
      <c r="K895" s="39"/>
      <c r="L895" s="37"/>
      <c r="M895" s="17"/>
      <c r="N895" s="33"/>
      <c r="O895" s="33"/>
    </row>
    <row r="896" spans="1:15" ht="15.75">
      <c r="A896" s="40" t="s">
        <v>38</v>
      </c>
      <c r="B896" s="32"/>
      <c r="C896" s="32"/>
      <c r="D896" s="41"/>
      <c r="E896" s="42"/>
      <c r="F896" s="36"/>
      <c r="G896" s="39"/>
      <c r="H896" s="38"/>
      <c r="I896" s="39"/>
      <c r="J896" s="39"/>
      <c r="K896" s="39"/>
      <c r="L896" s="37"/>
      <c r="M896" s="17"/>
      <c r="N896" s="18"/>
      <c r="O896" s="18"/>
    </row>
    <row r="897" spans="1:15" ht="15.75">
      <c r="A897" s="40" t="s">
        <v>39</v>
      </c>
      <c r="B897" s="32"/>
      <c r="C897" s="32"/>
      <c r="D897" s="36"/>
      <c r="E897" s="42"/>
      <c r="F897" s="36"/>
      <c r="G897" s="39"/>
      <c r="H897" s="38"/>
      <c r="I897" s="43"/>
      <c r="J897" s="43"/>
      <c r="K897" s="43"/>
      <c r="L897" s="37"/>
      <c r="M897" s="17"/>
      <c r="N897" s="17"/>
      <c r="O897" s="17"/>
    </row>
    <row r="898" spans="1:15" ht="15.75">
      <c r="A898" s="40" t="s">
        <v>40</v>
      </c>
      <c r="B898" s="41"/>
      <c r="C898" s="32"/>
      <c r="D898" s="36"/>
      <c r="E898" s="42"/>
      <c r="F898" s="36"/>
      <c r="G898" s="39"/>
      <c r="H898" s="44"/>
      <c r="I898" s="43"/>
      <c r="J898" s="43"/>
      <c r="K898" s="43"/>
      <c r="L898" s="37"/>
      <c r="M898" s="17"/>
      <c r="N898" s="17"/>
      <c r="O898" s="17"/>
    </row>
    <row r="899" spans="1:15" ht="15.75">
      <c r="A899" s="40" t="s">
        <v>41</v>
      </c>
      <c r="B899" s="27"/>
      <c r="C899" s="41"/>
      <c r="D899" s="36"/>
      <c r="E899" s="45"/>
      <c r="F899" s="39"/>
      <c r="G899" s="39"/>
      <c r="H899" s="44"/>
      <c r="I899" s="43"/>
      <c r="J899" s="43"/>
      <c r="K899" s="43"/>
      <c r="L899" s="39"/>
      <c r="M899" s="17"/>
      <c r="N899" s="17"/>
      <c r="O899" s="17"/>
    </row>
    <row r="901" spans="1:15">
      <c r="G901" t="s">
        <v>177</v>
      </c>
    </row>
  </sheetData>
  <mergeCells count="273">
    <mergeCell ref="D168:E168"/>
    <mergeCell ref="D169:E169"/>
    <mergeCell ref="D170:E170"/>
    <mergeCell ref="A84:O86"/>
    <mergeCell ref="A87:O87"/>
    <mergeCell ref="A88:O88"/>
    <mergeCell ref="A89:O89"/>
    <mergeCell ref="A90:O90"/>
    <mergeCell ref="A91:O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A267:O269"/>
    <mergeCell ref="A270:O270"/>
    <mergeCell ref="A271:O271"/>
    <mergeCell ref="A272:O272"/>
    <mergeCell ref="A273:O273"/>
    <mergeCell ref="L185:L186"/>
    <mergeCell ref="M185:M186"/>
    <mergeCell ref="N185:N186"/>
    <mergeCell ref="O185:O186"/>
    <mergeCell ref="A185:A186"/>
    <mergeCell ref="B185:B186"/>
    <mergeCell ref="C185:C186"/>
    <mergeCell ref="D185:D186"/>
    <mergeCell ref="E185:E186"/>
    <mergeCell ref="A274:O274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J275:J276"/>
    <mergeCell ref="K275:K276"/>
    <mergeCell ref="L275:L276"/>
    <mergeCell ref="M275:M276"/>
    <mergeCell ref="N275:N276"/>
    <mergeCell ref="O275:O276"/>
    <mergeCell ref="D338:E338"/>
    <mergeCell ref="D339:E339"/>
    <mergeCell ref="D340:E340"/>
    <mergeCell ref="D341:E341"/>
    <mergeCell ref="D342:E342"/>
    <mergeCell ref="D343:E343"/>
    <mergeCell ref="D344:E344"/>
    <mergeCell ref="A355:O357"/>
    <mergeCell ref="A358:O358"/>
    <mergeCell ref="A359:O359"/>
    <mergeCell ref="A360:O360"/>
    <mergeCell ref="A361:O361"/>
    <mergeCell ref="A362:O362"/>
    <mergeCell ref="A363:A364"/>
    <mergeCell ref="B363:B364"/>
    <mergeCell ref="C363:C364"/>
    <mergeCell ref="D363:D364"/>
    <mergeCell ref="E363:E364"/>
    <mergeCell ref="F363:F364"/>
    <mergeCell ref="G363:G364"/>
    <mergeCell ref="H363:H364"/>
    <mergeCell ref="I363:I364"/>
    <mergeCell ref="J363:J364"/>
    <mergeCell ref="K363:K364"/>
    <mergeCell ref="L363:L364"/>
    <mergeCell ref="M363:M364"/>
    <mergeCell ref="N363:N364"/>
    <mergeCell ref="O363:O364"/>
    <mergeCell ref="D418:E418"/>
    <mergeCell ref="D419:E419"/>
    <mergeCell ref="D420:E420"/>
    <mergeCell ref="D421:E421"/>
    <mergeCell ref="D422:E422"/>
    <mergeCell ref="D423:E423"/>
    <mergeCell ref="D424:E424"/>
    <mergeCell ref="A434:O436"/>
    <mergeCell ref="A437:O437"/>
    <mergeCell ref="A438:O438"/>
    <mergeCell ref="A439:O439"/>
    <mergeCell ref="A440:O440"/>
    <mergeCell ref="A441:O441"/>
    <mergeCell ref="A442:A443"/>
    <mergeCell ref="B442:B443"/>
    <mergeCell ref="C442:C443"/>
    <mergeCell ref="D442:D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N442:N443"/>
    <mergeCell ref="O442:O443"/>
    <mergeCell ref="D495:E495"/>
    <mergeCell ref="D496:E496"/>
    <mergeCell ref="D497:E497"/>
    <mergeCell ref="D498:E498"/>
    <mergeCell ref="D499:E499"/>
    <mergeCell ref="D500:E500"/>
    <mergeCell ref="D501:E501"/>
    <mergeCell ref="A512:O514"/>
    <mergeCell ref="A515:O515"/>
    <mergeCell ref="J701:J702"/>
    <mergeCell ref="K701:K702"/>
    <mergeCell ref="L701:L702"/>
    <mergeCell ref="M701:M702"/>
    <mergeCell ref="N701:N702"/>
    <mergeCell ref="O701:O702"/>
    <mergeCell ref="A616:O616"/>
    <mergeCell ref="A617:O617"/>
    <mergeCell ref="A618:O618"/>
    <mergeCell ref="A619:O619"/>
    <mergeCell ref="A620:A621"/>
    <mergeCell ref="B620:B621"/>
    <mergeCell ref="C620:C621"/>
    <mergeCell ref="D620:D621"/>
    <mergeCell ref="E620:E621"/>
    <mergeCell ref="F620:F621"/>
    <mergeCell ref="G620:G621"/>
    <mergeCell ref="H620:H621"/>
    <mergeCell ref="I620:I621"/>
    <mergeCell ref="J620:J621"/>
    <mergeCell ref="K620:K621"/>
    <mergeCell ref="L620:L621"/>
    <mergeCell ref="M620:M621"/>
    <mergeCell ref="N620:N621"/>
    <mergeCell ref="A701:A702"/>
    <mergeCell ref="B701:B702"/>
    <mergeCell ref="C701:C702"/>
    <mergeCell ref="D701:D702"/>
    <mergeCell ref="E701:E702"/>
    <mergeCell ref="F701:F702"/>
    <mergeCell ref="G701:G702"/>
    <mergeCell ref="H701:H702"/>
    <mergeCell ref="I701:I702"/>
    <mergeCell ref="D891:E891"/>
    <mergeCell ref="D892:E892"/>
    <mergeCell ref="A809:O809"/>
    <mergeCell ref="A810:O810"/>
    <mergeCell ref="A812:O812"/>
    <mergeCell ref="A813:O813"/>
    <mergeCell ref="A814:A815"/>
    <mergeCell ref="B814:B815"/>
    <mergeCell ref="C814:C815"/>
    <mergeCell ref="D814:D815"/>
    <mergeCell ref="E814:E815"/>
    <mergeCell ref="F814:F815"/>
    <mergeCell ref="G814:G815"/>
    <mergeCell ref="H814:H815"/>
    <mergeCell ref="I814:I815"/>
    <mergeCell ref="J814:J815"/>
    <mergeCell ref="K814:K815"/>
    <mergeCell ref="L814:L815"/>
    <mergeCell ref="M814:M815"/>
    <mergeCell ref="N814:N815"/>
    <mergeCell ref="O814:O815"/>
    <mergeCell ref="D886:E886"/>
    <mergeCell ref="D887:E887"/>
    <mergeCell ref="D888:E888"/>
    <mergeCell ref="D889:E889"/>
    <mergeCell ref="D890:E890"/>
    <mergeCell ref="D788:E788"/>
    <mergeCell ref="D789:E789"/>
    <mergeCell ref="D790:E790"/>
    <mergeCell ref="D791:E791"/>
    <mergeCell ref="D792:E792"/>
    <mergeCell ref="D793:E793"/>
    <mergeCell ref="D794:E794"/>
    <mergeCell ref="A805:O807"/>
    <mergeCell ref="A808:O808"/>
    <mergeCell ref="A698:O698"/>
    <mergeCell ref="A699:O699"/>
    <mergeCell ref="A700:O700"/>
    <mergeCell ref="D254:E254"/>
    <mergeCell ref="D255:E255"/>
    <mergeCell ref="D256:E256"/>
    <mergeCell ref="D257:E257"/>
    <mergeCell ref="D258:E258"/>
    <mergeCell ref="D259:E259"/>
    <mergeCell ref="D260:E260"/>
    <mergeCell ref="O620:O621"/>
    <mergeCell ref="D595:E595"/>
    <mergeCell ref="D596:E596"/>
    <mergeCell ref="D597:E597"/>
    <mergeCell ref="D598:E598"/>
    <mergeCell ref="D599:E599"/>
    <mergeCell ref="D600:E600"/>
    <mergeCell ref="D601:E601"/>
    <mergeCell ref="A612:O614"/>
    <mergeCell ref="A615:O615"/>
    <mergeCell ref="A516:O516"/>
    <mergeCell ref="A517:O517"/>
    <mergeCell ref="A518:O518"/>
    <mergeCell ref="A519:O519"/>
    <mergeCell ref="A693:O695"/>
    <mergeCell ref="A696:O696"/>
    <mergeCell ref="A697:O697"/>
    <mergeCell ref="A520:A521"/>
    <mergeCell ref="B520:B521"/>
    <mergeCell ref="C520:C521"/>
    <mergeCell ref="D520:D521"/>
    <mergeCell ref="E520:E521"/>
    <mergeCell ref="F520:F521"/>
    <mergeCell ref="G520:G521"/>
    <mergeCell ref="H520:H521"/>
    <mergeCell ref="I520:I521"/>
    <mergeCell ref="J520:J521"/>
    <mergeCell ref="K520:K521"/>
    <mergeCell ref="L520:L521"/>
    <mergeCell ref="M520:M521"/>
    <mergeCell ref="N520:N521"/>
    <mergeCell ref="O520:O521"/>
    <mergeCell ref="L10:L11"/>
    <mergeCell ref="M10:M11"/>
    <mergeCell ref="N10:N11"/>
    <mergeCell ref="O10:O11"/>
    <mergeCell ref="F185:F186"/>
    <mergeCell ref="G185:G186"/>
    <mergeCell ref="H185:H186"/>
    <mergeCell ref="I185:I186"/>
    <mergeCell ref="J185:J186"/>
    <mergeCell ref="K185:K186"/>
    <mergeCell ref="L92:L93"/>
    <mergeCell ref="M92:M93"/>
    <mergeCell ref="N92:N93"/>
    <mergeCell ref="O92:O93"/>
    <mergeCell ref="A177:O179"/>
    <mergeCell ref="A180:O180"/>
    <mergeCell ref="A181:O181"/>
    <mergeCell ref="A182:O182"/>
    <mergeCell ref="A183:O183"/>
    <mergeCell ref="A184:O184"/>
    <mergeCell ref="D164:E164"/>
    <mergeCell ref="D165:E165"/>
    <mergeCell ref="D166:E166"/>
    <mergeCell ref="D167:E167"/>
    <mergeCell ref="D71:E71"/>
    <mergeCell ref="D72:E72"/>
    <mergeCell ref="D73:E73"/>
    <mergeCell ref="D74:E74"/>
    <mergeCell ref="D75:E75"/>
    <mergeCell ref="D76:E76"/>
    <mergeCell ref="D77:E77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O496:O499 O493 O816:O879 O522:O589 O444:O489 O365:O416 O622:O671 O703:O782 O277:O335 O187:O252 O94:O161 O12:O68">
    <cfRule type="cellIs" dxfId="3" priority="8680" operator="lessThan">
      <formula>0</formula>
    </cfRule>
    <cfRule type="cellIs" dxfId="2" priority="8681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8"/>
  <sheetViews>
    <sheetView workbookViewId="0">
      <selection activeCell="Q19" sqref="Q19:Q20"/>
    </sheetView>
  </sheetViews>
  <sheetFormatPr defaultRowHeight="15"/>
  <cols>
    <col min="1" max="1" width="7.42578125"/>
    <col min="2" max="2" width="9.42578125"/>
    <col min="3" max="3" width="13.42578125"/>
    <col min="4" max="5" width="10.42578125"/>
    <col min="6" max="6" width="18.7109375"/>
    <col min="7" max="7" width="11.28515625"/>
    <col min="8" max="8" width="10.85546875"/>
    <col min="9" max="9" width="11.140625"/>
    <col min="10" max="10" width="10.85546875"/>
    <col min="11" max="11" width="10.85546875" customWidth="1"/>
    <col min="12" max="12" width="12.42578125" customWidth="1"/>
    <col min="13" max="13" width="9.28515625" customWidth="1"/>
    <col min="14" max="14" width="11.42578125" customWidth="1"/>
    <col min="15" max="15" width="9.42578125" customWidth="1"/>
    <col min="16" max="1024" width="8.5703125"/>
  </cols>
  <sheetData>
    <row r="1" spans="1:15" ht="15.75" thickBot="1"/>
    <row r="2" spans="1:15" ht="15.75" thickBo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5.75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5.75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15.75">
      <c r="A6" s="88" t="s">
        <v>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16.5" thickBot="1">
      <c r="A7" s="89" t="s">
        <v>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15.75">
      <c r="A8" s="72" t="s">
        <v>232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15.75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>
      <c r="A10" s="73" t="s">
        <v>6</v>
      </c>
      <c r="B10" s="74" t="s">
        <v>7</v>
      </c>
      <c r="C10" s="75" t="s">
        <v>8</v>
      </c>
      <c r="D10" s="74" t="s">
        <v>9</v>
      </c>
      <c r="E10" s="73" t="s">
        <v>10</v>
      </c>
      <c r="F10" s="73" t="s">
        <v>11</v>
      </c>
      <c r="G10" s="74" t="s">
        <v>12</v>
      </c>
      <c r="H10" s="74" t="s">
        <v>13</v>
      </c>
      <c r="I10" s="75" t="s">
        <v>14</v>
      </c>
      <c r="J10" s="75" t="s">
        <v>15</v>
      </c>
      <c r="K10" s="75" t="s">
        <v>16</v>
      </c>
      <c r="L10" s="76" t="s">
        <v>17</v>
      </c>
      <c r="M10" s="74" t="s">
        <v>18</v>
      </c>
      <c r="N10" s="74" t="s">
        <v>19</v>
      </c>
      <c r="O10" s="74" t="s">
        <v>20</v>
      </c>
    </row>
    <row r="11" spans="1:15">
      <c r="A11" s="73"/>
      <c r="B11" s="74"/>
      <c r="C11" s="75"/>
      <c r="D11" s="74"/>
      <c r="E11" s="73"/>
      <c r="F11" s="73"/>
      <c r="G11" s="74"/>
      <c r="H11" s="74"/>
      <c r="I11" s="75"/>
      <c r="J11" s="75"/>
      <c r="K11" s="75"/>
      <c r="L11" s="76"/>
      <c r="M11" s="74"/>
      <c r="N11" s="74"/>
      <c r="O11" s="74"/>
    </row>
    <row r="12" spans="1:15" ht="15.75">
      <c r="A12" s="61">
        <v>1</v>
      </c>
      <c r="B12" s="5">
        <v>43062</v>
      </c>
      <c r="C12" s="6">
        <v>730</v>
      </c>
      <c r="D12" s="6" t="s">
        <v>178</v>
      </c>
      <c r="E12" s="6" t="s">
        <v>22</v>
      </c>
      <c r="F12" s="6" t="s">
        <v>26</v>
      </c>
      <c r="G12" s="7">
        <v>16</v>
      </c>
      <c r="H12" s="7">
        <v>6</v>
      </c>
      <c r="I12" s="7">
        <v>21</v>
      </c>
      <c r="J12" s="7">
        <v>26</v>
      </c>
      <c r="K12" s="7">
        <v>31</v>
      </c>
      <c r="L12" s="7" t="s">
        <v>240</v>
      </c>
      <c r="M12" s="6">
        <v>800</v>
      </c>
      <c r="N12" s="8">
        <v>0</v>
      </c>
      <c r="O12" s="9">
        <v>0</v>
      </c>
    </row>
    <row r="13" spans="1:15" ht="15.75">
      <c r="A13" s="61">
        <v>2</v>
      </c>
      <c r="B13" s="5">
        <v>43061</v>
      </c>
      <c r="C13" s="6">
        <v>950</v>
      </c>
      <c r="D13" s="6" t="s">
        <v>178</v>
      </c>
      <c r="E13" s="6" t="s">
        <v>22</v>
      </c>
      <c r="F13" s="6" t="s">
        <v>242</v>
      </c>
      <c r="G13" s="7">
        <v>30</v>
      </c>
      <c r="H13" s="7">
        <v>17</v>
      </c>
      <c r="I13" s="7">
        <v>37</v>
      </c>
      <c r="J13" s="7">
        <v>45</v>
      </c>
      <c r="K13" s="7">
        <v>52</v>
      </c>
      <c r="L13" s="7" t="s">
        <v>240</v>
      </c>
      <c r="M13" s="6">
        <v>800</v>
      </c>
      <c r="N13" s="8">
        <v>0</v>
      </c>
      <c r="O13" s="9">
        <v>0</v>
      </c>
    </row>
    <row r="14" spans="1:15" ht="15.75">
      <c r="A14" s="61">
        <v>3</v>
      </c>
      <c r="B14" s="5">
        <v>43060</v>
      </c>
      <c r="C14" s="6">
        <v>510</v>
      </c>
      <c r="D14" s="6" t="s">
        <v>178</v>
      </c>
      <c r="E14" s="6" t="s">
        <v>22</v>
      </c>
      <c r="F14" s="6" t="s">
        <v>76</v>
      </c>
      <c r="G14" s="7">
        <v>11</v>
      </c>
      <c r="H14" s="7">
        <v>7</v>
      </c>
      <c r="I14" s="7">
        <v>15</v>
      </c>
      <c r="J14" s="7">
        <v>19</v>
      </c>
      <c r="K14" s="7">
        <v>23</v>
      </c>
      <c r="L14" s="7">
        <v>7</v>
      </c>
      <c r="M14" s="6">
        <v>1800</v>
      </c>
      <c r="N14" s="8">
        <f>IF('HNI OPTION CALLS'!E14="BUY",('HNI OPTION CALLS'!L14-'HNI OPTION CALLS'!G14)*('HNI OPTION CALLS'!M14),('HNI OPTION CALLS'!G14-'HNI OPTION CALLS'!L14)*('HNI OPTION CALLS'!M14))</f>
        <v>-7200</v>
      </c>
      <c r="O14" s="9">
        <f>'HNI OPTION CALLS'!N14/('HNI OPTION CALLS'!M14)/'HNI OPTION CALLS'!G14%</f>
        <v>-36.363636363636367</v>
      </c>
    </row>
    <row r="15" spans="1:15" ht="15.75">
      <c r="A15" s="61">
        <v>4</v>
      </c>
      <c r="B15" s="5">
        <v>43059</v>
      </c>
      <c r="C15" s="6">
        <v>270</v>
      </c>
      <c r="D15" s="6" t="s">
        <v>178</v>
      </c>
      <c r="E15" s="6" t="s">
        <v>22</v>
      </c>
      <c r="F15" s="6" t="s">
        <v>195</v>
      </c>
      <c r="G15" s="7">
        <v>8.5</v>
      </c>
      <c r="H15" s="7">
        <v>5.5</v>
      </c>
      <c r="I15" s="7">
        <v>10</v>
      </c>
      <c r="J15" s="7">
        <v>11.5</v>
      </c>
      <c r="K15" s="7">
        <v>13</v>
      </c>
      <c r="L15" s="7">
        <v>11.5</v>
      </c>
      <c r="M15" s="6">
        <v>4500</v>
      </c>
      <c r="N15" s="8">
        <f>IF('NORMAL OPTION CALLS'!E18="BUY",('NORMAL OPTION CALLS'!L18-'NORMAL OPTION CALLS'!G18)*('NORMAL OPTION CALLS'!M18),('NORMAL OPTION CALLS'!G18-'NORMAL OPTION CALLS'!L18)*('NORMAL OPTION CALLS'!M18))</f>
        <v>4000</v>
      </c>
      <c r="O15" s="9">
        <f>'NORMAL OPTION CALLS'!N18/('NORMAL OPTION CALLS'!M18)/'NORMAL OPTION CALLS'!G18%</f>
        <v>20.833333333333336</v>
      </c>
    </row>
    <row r="16" spans="1:15" ht="15.75">
      <c r="A16" s="61">
        <v>5</v>
      </c>
      <c r="B16" s="5">
        <v>43046</v>
      </c>
      <c r="C16" s="6">
        <v>900</v>
      </c>
      <c r="D16" s="6" t="s">
        <v>178</v>
      </c>
      <c r="E16" s="6" t="s">
        <v>22</v>
      </c>
      <c r="F16" s="6" t="s">
        <v>80</v>
      </c>
      <c r="G16" s="7">
        <v>12</v>
      </c>
      <c r="H16" s="7">
        <v>2</v>
      </c>
      <c r="I16" s="7">
        <v>20</v>
      </c>
      <c r="J16" s="7">
        <v>28</v>
      </c>
      <c r="K16" s="7">
        <v>36</v>
      </c>
      <c r="L16" s="7">
        <v>4</v>
      </c>
      <c r="M16" s="6">
        <v>700</v>
      </c>
      <c r="N16" s="8">
        <f>IF('HNI OPTION CALLS'!E16="BUY",('HNI OPTION CALLS'!L16-'HNI OPTION CALLS'!G16)*('HNI OPTION CALLS'!M16),('HNI OPTION CALLS'!G16-'HNI OPTION CALLS'!L16)*('HNI OPTION CALLS'!M16))</f>
        <v>-5600</v>
      </c>
      <c r="O16" s="9">
        <f>'HNI OPTION CALLS'!N16/('HNI OPTION CALLS'!M16)/'HNI OPTION CALLS'!G16%</f>
        <v>-66.666666666666671</v>
      </c>
    </row>
    <row r="17" spans="1:15" ht="15.75">
      <c r="A17" s="61">
        <v>6</v>
      </c>
      <c r="B17" s="5">
        <v>43045</v>
      </c>
      <c r="C17" s="6">
        <v>650</v>
      </c>
      <c r="D17" s="6" t="s">
        <v>178</v>
      </c>
      <c r="E17" s="6" t="s">
        <v>22</v>
      </c>
      <c r="F17" s="6" t="s">
        <v>205</v>
      </c>
      <c r="G17" s="7">
        <v>20</v>
      </c>
      <c r="H17" s="7">
        <v>6</v>
      </c>
      <c r="I17" s="7">
        <v>28</v>
      </c>
      <c r="J17" s="7">
        <v>36</v>
      </c>
      <c r="K17" s="7">
        <v>44</v>
      </c>
      <c r="L17" s="7">
        <v>27.9</v>
      </c>
      <c r="M17" s="6">
        <v>1000</v>
      </c>
      <c r="N17" s="8">
        <f>IF('HNI OPTION CALLS'!E17="BUY",('HNI OPTION CALLS'!L17-'HNI OPTION CALLS'!G17)*('HNI OPTION CALLS'!M17),('HNI OPTION CALLS'!G17-'HNI OPTION CALLS'!L17)*('HNI OPTION CALLS'!M17))</f>
        <v>7899.9999999999982</v>
      </c>
      <c r="O17" s="9">
        <f>'HNI OPTION CALLS'!N17/('HNI OPTION CALLS'!M17)/'HNI OPTION CALLS'!G17%</f>
        <v>39.499999999999993</v>
      </c>
    </row>
    <row r="18" spans="1:15" ht="15.75">
      <c r="A18" s="61">
        <v>7</v>
      </c>
      <c r="B18" s="5">
        <v>43042</v>
      </c>
      <c r="C18" s="6">
        <v>440</v>
      </c>
      <c r="D18" s="6" t="s">
        <v>178</v>
      </c>
      <c r="E18" s="6" t="s">
        <v>22</v>
      </c>
      <c r="F18" s="6" t="s">
        <v>75</v>
      </c>
      <c r="G18" s="7">
        <v>20</v>
      </c>
      <c r="H18" s="7">
        <v>14</v>
      </c>
      <c r="I18" s="7">
        <v>24</v>
      </c>
      <c r="J18" s="7">
        <v>28</v>
      </c>
      <c r="K18" s="7">
        <v>32</v>
      </c>
      <c r="L18" s="7">
        <v>24</v>
      </c>
      <c r="M18" s="6">
        <v>1500</v>
      </c>
      <c r="N18" s="8">
        <f>IF('HNI OPTION CALLS'!E18="BUY",('HNI OPTION CALLS'!L18-'HNI OPTION CALLS'!G18)*('HNI OPTION CALLS'!M18),('HNI OPTION CALLS'!G18-'HNI OPTION CALLS'!L18)*('HNI OPTION CALLS'!M18))</f>
        <v>6000</v>
      </c>
      <c r="O18" s="9">
        <f>'HNI OPTION CALLS'!N18/('HNI OPTION CALLS'!M18)/'HNI OPTION CALLS'!G18%</f>
        <v>20</v>
      </c>
    </row>
    <row r="19" spans="1:15" ht="15.75">
      <c r="A19" s="61">
        <v>8</v>
      </c>
      <c r="B19" s="5">
        <v>43042</v>
      </c>
      <c r="C19" s="6">
        <v>210</v>
      </c>
      <c r="D19" s="6" t="s">
        <v>178</v>
      </c>
      <c r="E19" s="6" t="s">
        <v>22</v>
      </c>
      <c r="F19" s="6" t="s">
        <v>116</v>
      </c>
      <c r="G19" s="7">
        <v>12</v>
      </c>
      <c r="H19" s="7">
        <v>8</v>
      </c>
      <c r="I19" s="7">
        <v>14</v>
      </c>
      <c r="J19" s="7">
        <v>16</v>
      </c>
      <c r="K19" s="7">
        <v>18</v>
      </c>
      <c r="L19" s="7">
        <v>8</v>
      </c>
      <c r="M19" s="6">
        <v>3500</v>
      </c>
      <c r="N19" s="8">
        <f>IF('HNI OPTION CALLS'!E19="BUY",('HNI OPTION CALLS'!L19-'HNI OPTION CALLS'!G19)*('HNI OPTION CALLS'!M19),('HNI OPTION CALLS'!G19-'HNI OPTION CALLS'!L19)*('HNI OPTION CALLS'!M19))</f>
        <v>-14000</v>
      </c>
      <c r="O19" s="9">
        <f>'HNI OPTION CALLS'!N19/('HNI OPTION CALLS'!M19)/'HNI OPTION CALLS'!G19%</f>
        <v>-33.333333333333336</v>
      </c>
    </row>
    <row r="20" spans="1:15" ht="15.75">
      <c r="A20" s="61">
        <v>9</v>
      </c>
      <c r="B20" s="5">
        <v>43041</v>
      </c>
      <c r="C20" s="6">
        <v>440</v>
      </c>
      <c r="D20" s="6" t="s">
        <v>178</v>
      </c>
      <c r="E20" s="6" t="s">
        <v>22</v>
      </c>
      <c r="F20" s="6" t="s">
        <v>75</v>
      </c>
      <c r="G20" s="7">
        <v>17</v>
      </c>
      <c r="H20" s="7">
        <v>11</v>
      </c>
      <c r="I20" s="7">
        <v>20</v>
      </c>
      <c r="J20" s="7">
        <v>23</v>
      </c>
      <c r="K20" s="7">
        <v>26</v>
      </c>
      <c r="L20" s="7">
        <v>26</v>
      </c>
      <c r="M20" s="6">
        <v>1500</v>
      </c>
      <c r="N20" s="8">
        <f>IF('HNI OPTION CALLS'!E20="BUY",('HNI OPTION CALLS'!L20-'HNI OPTION CALLS'!G20)*('HNI OPTION CALLS'!M20),('HNI OPTION CALLS'!G20-'HNI OPTION CALLS'!L20)*('HNI OPTION CALLS'!M20))</f>
        <v>13500</v>
      </c>
      <c r="O20" s="9">
        <f>'HNI OPTION CALLS'!N20/('HNI OPTION CALLS'!M20)/'HNI OPTION CALLS'!G20%</f>
        <v>52.941176470588232</v>
      </c>
    </row>
    <row r="21" spans="1:15" ht="16.5" thickBot="1">
      <c r="A21" s="4"/>
      <c r="B21" s="11"/>
      <c r="C21" s="11"/>
      <c r="D21" s="12"/>
      <c r="E21" s="12"/>
      <c r="F21" s="12"/>
      <c r="G21" s="13"/>
      <c r="H21" s="14"/>
      <c r="I21" s="15" t="s">
        <v>27</v>
      </c>
      <c r="J21" s="15"/>
      <c r="K21" s="16"/>
      <c r="L21" s="16"/>
      <c r="M21" s="17"/>
      <c r="N21" s="17"/>
      <c r="O21" s="17"/>
    </row>
    <row r="22" spans="1:15" ht="15.75">
      <c r="A22" s="18"/>
      <c r="B22" s="11"/>
      <c r="C22" s="11"/>
      <c r="D22" s="65" t="s">
        <v>28</v>
      </c>
      <c r="E22" s="84"/>
      <c r="F22" s="20">
        <v>6</v>
      </c>
      <c r="G22" s="21">
        <v>100</v>
      </c>
      <c r="H22" s="12">
        <v>6</v>
      </c>
      <c r="I22" s="22">
        <f>'HNI OPTION CALLS'!H23/'HNI OPTION CALLS'!H22%</f>
        <v>66.666666666666671</v>
      </c>
      <c r="J22" s="22"/>
      <c r="K22" s="22"/>
      <c r="L22" s="23"/>
      <c r="M22" s="17"/>
    </row>
    <row r="23" spans="1:15" ht="15.75">
      <c r="A23" s="18"/>
      <c r="B23" s="11"/>
      <c r="C23" s="11"/>
      <c r="D23" s="66" t="s">
        <v>29</v>
      </c>
      <c r="E23" s="85"/>
      <c r="F23" s="25">
        <v>4</v>
      </c>
      <c r="G23" s="26">
        <f>('HNI OPTION CALLS'!F23/'HNI OPTION CALLS'!F22)*100</f>
        <v>66.666666666666657</v>
      </c>
      <c r="H23" s="12">
        <v>4</v>
      </c>
      <c r="I23" s="16"/>
      <c r="J23" s="16"/>
      <c r="K23" s="12"/>
      <c r="L23" s="16"/>
      <c r="N23" s="12" t="s">
        <v>30</v>
      </c>
      <c r="O23" s="12"/>
    </row>
    <row r="24" spans="1:15" ht="15.75">
      <c r="A24" s="27"/>
      <c r="B24" s="11"/>
      <c r="C24" s="11"/>
      <c r="D24" s="66" t="s">
        <v>31</v>
      </c>
      <c r="E24" s="85"/>
      <c r="F24" s="25">
        <v>0</v>
      </c>
      <c r="G24" s="26">
        <f>('HNI OPTION CALLS'!F24/'HNI OPTION CALLS'!F22)*100</f>
        <v>0</v>
      </c>
      <c r="H24" s="28"/>
      <c r="I24" s="12"/>
      <c r="J24" s="12"/>
      <c r="K24" s="12"/>
      <c r="L24" s="16"/>
      <c r="M24" s="17"/>
      <c r="N24" s="18"/>
      <c r="O24" s="18"/>
    </row>
    <row r="25" spans="1:15" ht="15.75">
      <c r="A25" s="27"/>
      <c r="B25" s="11"/>
      <c r="C25" s="11"/>
      <c r="D25" s="66" t="s">
        <v>32</v>
      </c>
      <c r="E25" s="85"/>
      <c r="F25" s="25">
        <v>0</v>
      </c>
      <c r="G25" s="26">
        <f>('HNI OPTION CALLS'!F25/'HNI OPTION CALLS'!F22)*100</f>
        <v>0</v>
      </c>
      <c r="H25" s="28"/>
      <c r="I25" s="12"/>
      <c r="J25" s="12"/>
      <c r="K25" s="12"/>
      <c r="L25" s="16"/>
      <c r="M25" s="17"/>
      <c r="N25" s="17"/>
      <c r="O25" s="17"/>
    </row>
    <row r="26" spans="1:15" ht="15.75">
      <c r="A26" s="27"/>
      <c r="B26" s="11"/>
      <c r="C26" s="11"/>
      <c r="D26" s="66" t="s">
        <v>33</v>
      </c>
      <c r="E26" s="85"/>
      <c r="F26" s="25">
        <v>2</v>
      </c>
      <c r="G26" s="26">
        <f>('HNI OPTION CALLS'!F26/'HNI OPTION CALLS'!F22)*100</f>
        <v>33.333333333333329</v>
      </c>
      <c r="H26" s="28"/>
      <c r="I26" s="12" t="s">
        <v>34</v>
      </c>
      <c r="J26" s="12"/>
      <c r="K26" s="16"/>
      <c r="L26" s="16"/>
      <c r="M26" s="17"/>
      <c r="N26" s="17"/>
      <c r="O26" s="17"/>
    </row>
    <row r="27" spans="1:15" ht="15.75">
      <c r="A27" s="27"/>
      <c r="B27" s="11"/>
      <c r="C27" s="11"/>
      <c r="D27" s="66" t="s">
        <v>35</v>
      </c>
      <c r="E27" s="85"/>
      <c r="F27" s="25">
        <v>0</v>
      </c>
      <c r="G27" s="26">
        <f>('HNI OPTION CALLS'!F27/'HNI OPTION CALLS'!F22)*100</f>
        <v>0</v>
      </c>
      <c r="H27" s="28"/>
      <c r="I27" s="12"/>
      <c r="J27" s="12"/>
      <c r="K27" s="16"/>
      <c r="L27" s="16"/>
      <c r="M27" s="17"/>
      <c r="N27" s="17"/>
      <c r="O27" s="17"/>
    </row>
    <row r="28" spans="1:15" ht="16.5" thickBot="1">
      <c r="A28" s="27"/>
      <c r="B28" s="11"/>
      <c r="C28" s="11"/>
      <c r="D28" s="67" t="s">
        <v>36</v>
      </c>
      <c r="E28" s="86"/>
      <c r="F28" s="30">
        <v>0</v>
      </c>
      <c r="G28" s="31">
        <f>('HNI OPTION CALLS'!F28/'HNI OPTION CALLS'!F22)*100</f>
        <v>0</v>
      </c>
      <c r="H28" s="28"/>
      <c r="I28" s="12"/>
      <c r="J28" s="12"/>
      <c r="K28" s="23"/>
      <c r="L28" s="23"/>
      <c r="N28" s="17"/>
      <c r="O28" s="17"/>
    </row>
    <row r="29" spans="1:15" ht="15.75">
      <c r="A29" s="35" t="s">
        <v>37</v>
      </c>
      <c r="B29" s="32"/>
      <c r="C29" s="32"/>
      <c r="D29" s="36"/>
      <c r="E29" s="36"/>
      <c r="F29" s="37"/>
      <c r="G29" s="37"/>
      <c r="H29" s="38"/>
      <c r="I29" s="39"/>
      <c r="J29" s="39"/>
      <c r="K29" s="39"/>
      <c r="M29" s="17"/>
      <c r="N29" s="33"/>
      <c r="O29" s="33"/>
    </row>
    <row r="30" spans="1:15" ht="15.75">
      <c r="A30" s="40" t="s">
        <v>38</v>
      </c>
      <c r="B30" s="32"/>
      <c r="C30" s="32"/>
      <c r="D30" s="41"/>
      <c r="E30" s="42"/>
      <c r="F30" s="36"/>
      <c r="G30" s="39"/>
      <c r="H30" s="38"/>
      <c r="I30" s="39"/>
      <c r="J30" s="39"/>
      <c r="K30" s="39"/>
      <c r="L30" s="37"/>
      <c r="M30" s="17"/>
      <c r="N30" s="18"/>
      <c r="O30" s="18"/>
    </row>
    <row r="31" spans="1:15" ht="15.75">
      <c r="A31" s="40" t="s">
        <v>39</v>
      </c>
      <c r="B31" s="32"/>
      <c r="C31" s="32"/>
      <c r="D31" s="36"/>
      <c r="E31" s="42"/>
      <c r="F31" s="36"/>
      <c r="G31" s="39"/>
      <c r="H31" s="38"/>
      <c r="I31" s="43"/>
      <c r="J31" s="43"/>
      <c r="K31" s="43"/>
      <c r="L31" s="37"/>
      <c r="M31" s="17"/>
      <c r="N31" s="17"/>
      <c r="O31" s="17"/>
    </row>
    <row r="32" spans="1:15" ht="15.75">
      <c r="A32" s="40" t="s">
        <v>40</v>
      </c>
      <c r="B32" s="41"/>
      <c r="C32" s="32"/>
      <c r="D32" s="36"/>
      <c r="E32" s="42"/>
      <c r="F32" s="36"/>
      <c r="G32" s="39"/>
      <c r="H32" s="44"/>
      <c r="I32" s="43"/>
      <c r="J32" s="43"/>
      <c r="K32" s="43"/>
      <c r="L32" s="37"/>
      <c r="M32" s="17"/>
      <c r="N32" s="17"/>
      <c r="O32" s="17"/>
    </row>
    <row r="33" spans="1:15" ht="15.75">
      <c r="A33" s="40" t="s">
        <v>41</v>
      </c>
      <c r="B33" s="27"/>
      <c r="C33" s="41"/>
      <c r="D33" s="36"/>
      <c r="E33" s="45"/>
      <c r="F33" s="39"/>
      <c r="G33" s="39"/>
      <c r="H33" s="44"/>
      <c r="I33" s="43"/>
      <c r="J33" s="43"/>
      <c r="K33" s="43"/>
      <c r="L33" s="39"/>
      <c r="M33" s="17"/>
      <c r="N33" s="17"/>
      <c r="O33" s="17"/>
    </row>
    <row r="34" spans="1:15" ht="15.75" thickBot="1"/>
    <row r="35" spans="1:15" ht="15.75" thickBot="1">
      <c r="A35" s="87" t="s">
        <v>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15.75" thickBo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1:1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1:15" ht="15.75">
      <c r="A38" s="88" t="s">
        <v>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1:15" ht="15.75">
      <c r="A39" s="88" t="s">
        <v>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6.5" thickBot="1">
      <c r="A40" s="89" t="s">
        <v>3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1:15" ht="15.75">
      <c r="A41" s="72" t="s">
        <v>210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</row>
    <row r="42" spans="1:15" ht="15.75">
      <c r="A42" s="72" t="s">
        <v>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>
      <c r="A43" s="73" t="s">
        <v>6</v>
      </c>
      <c r="B43" s="74" t="s">
        <v>7</v>
      </c>
      <c r="C43" s="75" t="s">
        <v>8</v>
      </c>
      <c r="D43" s="74" t="s">
        <v>9</v>
      </c>
      <c r="E43" s="73" t="s">
        <v>10</v>
      </c>
      <c r="F43" s="73" t="s">
        <v>11</v>
      </c>
      <c r="G43" s="74" t="s">
        <v>12</v>
      </c>
      <c r="H43" s="74" t="s">
        <v>13</v>
      </c>
      <c r="I43" s="75" t="s">
        <v>14</v>
      </c>
      <c r="J43" s="75" t="s">
        <v>15</v>
      </c>
      <c r="K43" s="75" t="s">
        <v>16</v>
      </c>
      <c r="L43" s="76" t="s">
        <v>17</v>
      </c>
      <c r="M43" s="74" t="s">
        <v>18</v>
      </c>
      <c r="N43" s="74" t="s">
        <v>19</v>
      </c>
      <c r="O43" s="74" t="s">
        <v>20</v>
      </c>
    </row>
    <row r="44" spans="1:15">
      <c r="A44" s="73"/>
      <c r="B44" s="74"/>
      <c r="C44" s="75"/>
      <c r="D44" s="74"/>
      <c r="E44" s="73"/>
      <c r="F44" s="73"/>
      <c r="G44" s="74"/>
      <c r="H44" s="74"/>
      <c r="I44" s="75"/>
      <c r="J44" s="75"/>
      <c r="K44" s="75"/>
      <c r="L44" s="76"/>
      <c r="M44" s="74"/>
      <c r="N44" s="74"/>
      <c r="O44" s="74"/>
    </row>
    <row r="45" spans="1:15" ht="14.25" customHeight="1">
      <c r="A45" s="61">
        <v>1</v>
      </c>
      <c r="B45" s="5">
        <v>43039</v>
      </c>
      <c r="C45" s="6">
        <v>700</v>
      </c>
      <c r="D45" s="6" t="s">
        <v>178</v>
      </c>
      <c r="E45" s="6" t="s">
        <v>22</v>
      </c>
      <c r="F45" s="6" t="s">
        <v>229</v>
      </c>
      <c r="G45" s="7">
        <v>27</v>
      </c>
      <c r="H45" s="7">
        <v>17</v>
      </c>
      <c r="I45" s="7">
        <v>32</v>
      </c>
      <c r="J45" s="7">
        <v>37</v>
      </c>
      <c r="K45" s="7">
        <v>42</v>
      </c>
      <c r="L45" s="7">
        <v>42</v>
      </c>
      <c r="M45" s="6">
        <v>1200</v>
      </c>
      <c r="N45" s="8">
        <f>IF('HNI OPTION CALLS'!E45="BUY",('HNI OPTION CALLS'!L45-'HNI OPTION CALLS'!G45)*('HNI OPTION CALLS'!M45),('HNI OPTION CALLS'!G45-'HNI OPTION CALLS'!L45)*('HNI OPTION CALLS'!M45))</f>
        <v>18000</v>
      </c>
      <c r="O45" s="9">
        <f>'HNI OPTION CALLS'!N45/('HNI OPTION CALLS'!M45)/'HNI OPTION CALLS'!G45%</f>
        <v>55.55555555555555</v>
      </c>
    </row>
    <row r="46" spans="1:15" ht="14.25" customHeight="1">
      <c r="A46" s="61">
        <v>2</v>
      </c>
      <c r="B46" s="5">
        <v>43038</v>
      </c>
      <c r="C46" s="6">
        <v>430</v>
      </c>
      <c r="D46" s="6" t="s">
        <v>178</v>
      </c>
      <c r="E46" s="6" t="s">
        <v>22</v>
      </c>
      <c r="F46" s="6" t="s">
        <v>228</v>
      </c>
      <c r="G46" s="7">
        <v>18</v>
      </c>
      <c r="H46" s="7">
        <v>8</v>
      </c>
      <c r="I46" s="7">
        <v>23</v>
      </c>
      <c r="J46" s="7">
        <v>28</v>
      </c>
      <c r="K46" s="7">
        <v>33</v>
      </c>
      <c r="L46" s="7">
        <v>33</v>
      </c>
      <c r="M46" s="6">
        <v>1200</v>
      </c>
      <c r="N46" s="8">
        <f>IF('HNI OPTION CALLS'!E46="BUY",('HNI OPTION CALLS'!L46-'HNI OPTION CALLS'!G46)*('HNI OPTION CALLS'!M46),('HNI OPTION CALLS'!G46-'HNI OPTION CALLS'!L46)*('HNI OPTION CALLS'!M46))</f>
        <v>18000</v>
      </c>
      <c r="O46" s="9">
        <f>'HNI OPTION CALLS'!N46/('HNI OPTION CALLS'!M46)/'HNI OPTION CALLS'!G46%</f>
        <v>83.333333333333343</v>
      </c>
    </row>
    <row r="47" spans="1:15" ht="14.25" customHeight="1">
      <c r="A47" s="61">
        <v>3</v>
      </c>
      <c r="B47" s="5">
        <v>43035</v>
      </c>
      <c r="C47" s="6">
        <v>470</v>
      </c>
      <c r="D47" s="6" t="s">
        <v>178</v>
      </c>
      <c r="E47" s="6" t="s">
        <v>22</v>
      </c>
      <c r="F47" s="6" t="s">
        <v>75</v>
      </c>
      <c r="G47" s="7">
        <v>5</v>
      </c>
      <c r="H47" s="7">
        <v>2</v>
      </c>
      <c r="I47" s="7">
        <v>10</v>
      </c>
      <c r="J47" s="7">
        <v>15</v>
      </c>
      <c r="K47" s="7">
        <v>20</v>
      </c>
      <c r="L47" s="7">
        <v>7</v>
      </c>
      <c r="M47" s="6">
        <v>1500</v>
      </c>
      <c r="N47" s="8">
        <f>IF('HNI OPTION CALLS'!E47="BUY",('HNI OPTION CALLS'!L47-'HNI OPTION CALLS'!G47)*('HNI OPTION CALLS'!M47),('HNI OPTION CALLS'!G47-'HNI OPTION CALLS'!L47)*('HNI OPTION CALLS'!M47))</f>
        <v>3000</v>
      </c>
      <c r="O47" s="9">
        <f>'HNI OPTION CALLS'!N47/('HNI OPTION CALLS'!M47)/'HNI OPTION CALLS'!G47%</f>
        <v>40</v>
      </c>
    </row>
    <row r="48" spans="1:15" ht="14.25" customHeight="1">
      <c r="A48" s="61">
        <v>4</v>
      </c>
      <c r="B48" s="5">
        <v>43034</v>
      </c>
      <c r="C48" s="6">
        <v>290</v>
      </c>
      <c r="D48" s="6" t="s">
        <v>178</v>
      </c>
      <c r="E48" s="6" t="s">
        <v>22</v>
      </c>
      <c r="F48" s="6" t="s">
        <v>140</v>
      </c>
      <c r="G48" s="7">
        <v>5</v>
      </c>
      <c r="H48" s="7">
        <v>1</v>
      </c>
      <c r="I48" s="7">
        <v>8</v>
      </c>
      <c r="J48" s="7">
        <v>11</v>
      </c>
      <c r="K48" s="7">
        <v>14</v>
      </c>
      <c r="L48" s="7">
        <v>1</v>
      </c>
      <c r="M48" s="6">
        <v>1700</v>
      </c>
      <c r="N48" s="8">
        <f>IF('HNI OPTION CALLS'!E48="BUY",('HNI OPTION CALLS'!L48-'HNI OPTION CALLS'!G48)*('HNI OPTION CALLS'!M48),('HNI OPTION CALLS'!G48-'HNI OPTION CALLS'!L48)*('HNI OPTION CALLS'!M48))</f>
        <v>-6800</v>
      </c>
      <c r="O48" s="9">
        <f>'HNI OPTION CALLS'!N48/('HNI OPTION CALLS'!M48)/'HNI OPTION CALLS'!G48%</f>
        <v>-80</v>
      </c>
    </row>
    <row r="49" spans="1:15" ht="14.25" customHeight="1">
      <c r="A49" s="61">
        <v>5</v>
      </c>
      <c r="B49" s="5">
        <v>43032</v>
      </c>
      <c r="C49" s="6">
        <v>360</v>
      </c>
      <c r="D49" s="6" t="s">
        <v>178</v>
      </c>
      <c r="E49" s="6" t="s">
        <v>22</v>
      </c>
      <c r="F49" s="6" t="s">
        <v>90</v>
      </c>
      <c r="G49" s="7">
        <v>4</v>
      </c>
      <c r="H49" s="7">
        <v>1</v>
      </c>
      <c r="I49" s="7">
        <v>6</v>
      </c>
      <c r="J49" s="7">
        <v>8</v>
      </c>
      <c r="K49" s="7">
        <v>10</v>
      </c>
      <c r="L49" s="7">
        <v>6</v>
      </c>
      <c r="M49" s="6">
        <v>3750</v>
      </c>
      <c r="N49" s="8">
        <f>IF('HNI OPTION CALLS'!E49="BUY",('HNI OPTION CALLS'!L49-'HNI OPTION CALLS'!G49)*('HNI OPTION CALLS'!M49),('HNI OPTION CALLS'!G49-'HNI OPTION CALLS'!L49)*('HNI OPTION CALLS'!M49))</f>
        <v>7500</v>
      </c>
      <c r="O49" s="9">
        <f>'HNI OPTION CALLS'!N49/('HNI OPTION CALLS'!M49)/'HNI OPTION CALLS'!G49%</f>
        <v>50</v>
      </c>
    </row>
    <row r="50" spans="1:15" ht="16.5" customHeight="1">
      <c r="A50" s="61">
        <v>6</v>
      </c>
      <c r="B50" s="5">
        <v>43031</v>
      </c>
      <c r="C50" s="6">
        <v>940</v>
      </c>
      <c r="D50" s="6" t="s">
        <v>178</v>
      </c>
      <c r="E50" s="6" t="s">
        <v>22</v>
      </c>
      <c r="F50" s="6" t="s">
        <v>151</v>
      </c>
      <c r="G50" s="7">
        <v>16</v>
      </c>
      <c r="H50" s="7">
        <v>1</v>
      </c>
      <c r="I50" s="7">
        <v>26</v>
      </c>
      <c r="J50" s="7">
        <v>36</v>
      </c>
      <c r="K50" s="7">
        <v>46</v>
      </c>
      <c r="L50" s="7">
        <v>6</v>
      </c>
      <c r="M50" s="6">
        <v>500</v>
      </c>
      <c r="N50" s="8">
        <f>IF('HNI OPTION CALLS'!E50="BUY",('HNI OPTION CALLS'!L50-'HNI OPTION CALLS'!G50)*('HNI OPTION CALLS'!M50),('HNI OPTION CALLS'!G50-'HNI OPTION CALLS'!L50)*('HNI OPTION CALLS'!M50))</f>
        <v>-5000</v>
      </c>
      <c r="O50" s="9">
        <f>'HNI OPTION CALLS'!N50/('HNI OPTION CALLS'!M50)/'HNI OPTION CALLS'!G50%</f>
        <v>-62.5</v>
      </c>
    </row>
    <row r="51" spans="1:15" ht="16.5" customHeight="1">
      <c r="A51" s="61">
        <v>7</v>
      </c>
      <c r="B51" s="5">
        <v>43025</v>
      </c>
      <c r="C51" s="6">
        <v>390</v>
      </c>
      <c r="D51" s="6" t="s">
        <v>178</v>
      </c>
      <c r="E51" s="6" t="s">
        <v>22</v>
      </c>
      <c r="F51" s="6" t="s">
        <v>143</v>
      </c>
      <c r="G51" s="7">
        <v>6</v>
      </c>
      <c r="H51" s="7">
        <v>1</v>
      </c>
      <c r="I51" s="7">
        <v>9</v>
      </c>
      <c r="J51" s="7">
        <v>12</v>
      </c>
      <c r="K51" s="7">
        <v>15</v>
      </c>
      <c r="L51" s="7">
        <v>1</v>
      </c>
      <c r="M51" s="6">
        <v>1800</v>
      </c>
      <c r="N51" s="8">
        <f>IF('HNI OPTION CALLS'!E51="BUY",('HNI OPTION CALLS'!L51-'HNI OPTION CALLS'!G51)*('HNI OPTION CALLS'!M51),('HNI OPTION CALLS'!G51-'HNI OPTION CALLS'!L51)*('HNI OPTION CALLS'!M51))</f>
        <v>-9000</v>
      </c>
      <c r="O51" s="9">
        <f>'HNI OPTION CALLS'!N51/('HNI OPTION CALLS'!M51)/'HNI OPTION CALLS'!G51%</f>
        <v>-83.333333333333343</v>
      </c>
    </row>
    <row r="52" spans="1:15" ht="16.5" customHeight="1">
      <c r="A52" s="61">
        <v>8</v>
      </c>
      <c r="B52" s="5">
        <v>43024</v>
      </c>
      <c r="C52" s="6">
        <v>125</v>
      </c>
      <c r="D52" s="6" t="s">
        <v>178</v>
      </c>
      <c r="E52" s="6" t="s">
        <v>22</v>
      </c>
      <c r="F52" s="6" t="s">
        <v>53</v>
      </c>
      <c r="G52" s="7">
        <v>3</v>
      </c>
      <c r="H52" s="7">
        <v>2</v>
      </c>
      <c r="I52" s="7">
        <v>3.5</v>
      </c>
      <c r="J52" s="7">
        <v>4</v>
      </c>
      <c r="K52" s="7">
        <v>4.5</v>
      </c>
      <c r="L52" s="7">
        <v>3.5</v>
      </c>
      <c r="M52" s="6">
        <v>11000</v>
      </c>
      <c r="N52" s="8">
        <f>IF('HNI OPTION CALLS'!E52="BUY",('HNI OPTION CALLS'!L52-'HNI OPTION CALLS'!G52)*('HNI OPTION CALLS'!M52),('HNI OPTION CALLS'!G52-'HNI OPTION CALLS'!L52)*('HNI OPTION CALLS'!M52))</f>
        <v>5500</v>
      </c>
      <c r="O52" s="9">
        <f>'HNI OPTION CALLS'!N52/('HNI OPTION CALLS'!M52)/'HNI OPTION CALLS'!G52%</f>
        <v>16.666666666666668</v>
      </c>
    </row>
    <row r="53" spans="1:15" ht="16.5" customHeight="1">
      <c r="A53" s="61">
        <v>9</v>
      </c>
      <c r="B53" s="5">
        <v>43021</v>
      </c>
      <c r="C53" s="6">
        <v>630</v>
      </c>
      <c r="D53" s="6" t="s">
        <v>178</v>
      </c>
      <c r="E53" s="6" t="s">
        <v>22</v>
      </c>
      <c r="F53" s="6" t="s">
        <v>169</v>
      </c>
      <c r="G53" s="7">
        <v>13.5</v>
      </c>
      <c r="H53" s="7">
        <v>6</v>
      </c>
      <c r="I53" s="7">
        <v>17</v>
      </c>
      <c r="J53" s="7">
        <v>20.5</v>
      </c>
      <c r="K53" s="7">
        <v>24</v>
      </c>
      <c r="L53" s="7">
        <v>6</v>
      </c>
      <c r="M53" s="6">
        <v>1500</v>
      </c>
      <c r="N53" s="8">
        <f>IF('HNI OPTION CALLS'!E53="BUY",('HNI OPTION CALLS'!L53-'HNI OPTION CALLS'!G53)*('HNI OPTION CALLS'!M53),('HNI OPTION CALLS'!G53-'HNI OPTION CALLS'!L53)*('HNI OPTION CALLS'!M53))</f>
        <v>-11250</v>
      </c>
      <c r="O53" s="9">
        <f>'HNI OPTION CALLS'!N53/('HNI OPTION CALLS'!M53)/'HNI OPTION CALLS'!G53%</f>
        <v>-55.55555555555555</v>
      </c>
    </row>
    <row r="54" spans="1:15" ht="16.5" customHeight="1">
      <c r="A54" s="61">
        <v>10</v>
      </c>
      <c r="B54" s="5">
        <v>43019</v>
      </c>
      <c r="C54" s="6">
        <v>65</v>
      </c>
      <c r="D54" s="6" t="s">
        <v>178</v>
      </c>
      <c r="E54" s="6" t="s">
        <v>22</v>
      </c>
      <c r="F54" s="6" t="s">
        <v>218</v>
      </c>
      <c r="G54" s="7">
        <v>2</v>
      </c>
      <c r="H54" s="7">
        <v>1.2</v>
      </c>
      <c r="I54" s="7">
        <v>2.5</v>
      </c>
      <c r="J54" s="7">
        <v>2.9</v>
      </c>
      <c r="K54" s="7">
        <v>3.3</v>
      </c>
      <c r="L54" s="7">
        <v>2.5</v>
      </c>
      <c r="M54" s="6">
        <v>13200</v>
      </c>
      <c r="N54" s="8">
        <f>IF('HNI OPTION CALLS'!E54="BUY",('HNI OPTION CALLS'!L54-'HNI OPTION CALLS'!G54)*('HNI OPTION CALLS'!M54),('HNI OPTION CALLS'!G54-'HNI OPTION CALLS'!L54)*('HNI OPTION CALLS'!M54))</f>
        <v>6600</v>
      </c>
      <c r="O54" s="9">
        <f>'HNI OPTION CALLS'!N54/('HNI OPTION CALLS'!M54)/'HNI OPTION CALLS'!G54%</f>
        <v>25</v>
      </c>
    </row>
    <row r="55" spans="1:15" ht="16.5" customHeight="1">
      <c r="A55" s="61">
        <v>11</v>
      </c>
      <c r="B55" s="5">
        <v>43018</v>
      </c>
      <c r="C55" s="6">
        <v>280</v>
      </c>
      <c r="D55" s="6" t="s">
        <v>178</v>
      </c>
      <c r="E55" s="6" t="s">
        <v>22</v>
      </c>
      <c r="F55" s="6" t="s">
        <v>217</v>
      </c>
      <c r="G55" s="7">
        <v>6</v>
      </c>
      <c r="H55" s="7">
        <v>2.5</v>
      </c>
      <c r="I55" s="7">
        <v>8</v>
      </c>
      <c r="J55" s="7">
        <v>10</v>
      </c>
      <c r="K55" s="7">
        <v>12</v>
      </c>
      <c r="L55" s="7">
        <v>8</v>
      </c>
      <c r="M55" s="6">
        <v>3000</v>
      </c>
      <c r="N55" s="8">
        <f>IF('HNI OPTION CALLS'!E55="BUY",('HNI OPTION CALLS'!L55-'HNI OPTION CALLS'!G55)*('HNI OPTION CALLS'!M55),('HNI OPTION CALLS'!G55-'HNI OPTION CALLS'!L55)*('HNI OPTION CALLS'!M55))</f>
        <v>6000</v>
      </c>
      <c r="O55" s="9">
        <f>'HNI OPTION CALLS'!N55/('HNI OPTION CALLS'!M55)/'HNI OPTION CALLS'!G55%</f>
        <v>33.333333333333336</v>
      </c>
    </row>
    <row r="56" spans="1:15" ht="16.5" customHeight="1">
      <c r="A56" s="61">
        <v>12</v>
      </c>
      <c r="B56" s="5">
        <v>43014</v>
      </c>
      <c r="C56" s="6">
        <v>150</v>
      </c>
      <c r="D56" s="6" t="s">
        <v>178</v>
      </c>
      <c r="E56" s="6" t="s">
        <v>22</v>
      </c>
      <c r="F56" s="6" t="s">
        <v>24</v>
      </c>
      <c r="G56" s="7">
        <v>7</v>
      </c>
      <c r="H56" s="7">
        <v>4</v>
      </c>
      <c r="I56" s="7">
        <v>9</v>
      </c>
      <c r="J56" s="7">
        <v>11</v>
      </c>
      <c r="K56" s="7">
        <v>13</v>
      </c>
      <c r="L56" s="7">
        <v>8</v>
      </c>
      <c r="M56" s="6">
        <v>3500</v>
      </c>
      <c r="N56" s="8">
        <f>IF('HNI OPTION CALLS'!E56="BUY",('HNI OPTION CALLS'!L56-'HNI OPTION CALLS'!G56)*('HNI OPTION CALLS'!M56),('HNI OPTION CALLS'!G56-'HNI OPTION CALLS'!L56)*('HNI OPTION CALLS'!M56))</f>
        <v>3500</v>
      </c>
      <c r="O56" s="9">
        <f>'HNI OPTION CALLS'!N56/('HNI OPTION CALLS'!M56)/'HNI OPTION CALLS'!G56%</f>
        <v>14.285714285714285</v>
      </c>
    </row>
    <row r="57" spans="1:15" ht="16.5" customHeight="1">
      <c r="A57" s="61">
        <v>13</v>
      </c>
      <c r="B57" s="5">
        <v>43013</v>
      </c>
      <c r="C57" s="6">
        <v>650</v>
      </c>
      <c r="D57" s="6" t="s">
        <v>178</v>
      </c>
      <c r="E57" s="6" t="s">
        <v>22</v>
      </c>
      <c r="F57" s="6" t="s">
        <v>77</v>
      </c>
      <c r="G57" s="7">
        <v>17</v>
      </c>
      <c r="H57" s="7">
        <v>8</v>
      </c>
      <c r="I57" s="7">
        <v>22</v>
      </c>
      <c r="J57" s="7">
        <v>27</v>
      </c>
      <c r="K57" s="7">
        <v>32</v>
      </c>
      <c r="L57" s="7">
        <v>32</v>
      </c>
      <c r="M57" s="6">
        <v>1100</v>
      </c>
      <c r="N57" s="8">
        <f>IF('HNI OPTION CALLS'!E57="BUY",('HNI OPTION CALLS'!L57-'HNI OPTION CALLS'!G57)*('HNI OPTION CALLS'!M57),('HNI OPTION CALLS'!G57-'HNI OPTION CALLS'!L57)*('HNI OPTION CALLS'!M57))</f>
        <v>16500</v>
      </c>
      <c r="O57" s="9">
        <f>'HNI OPTION CALLS'!N57/('HNI OPTION CALLS'!M57)/'HNI OPTION CALLS'!G57%</f>
        <v>88.235294117647058</v>
      </c>
    </row>
    <row r="58" spans="1:15" ht="16.5" customHeight="1">
      <c r="A58" s="61">
        <v>14</v>
      </c>
      <c r="B58" s="5">
        <v>43012</v>
      </c>
      <c r="C58" s="6">
        <v>740</v>
      </c>
      <c r="D58" s="6" t="s">
        <v>178</v>
      </c>
      <c r="E58" s="6" t="s">
        <v>22</v>
      </c>
      <c r="F58" s="6" t="s">
        <v>212</v>
      </c>
      <c r="G58" s="7">
        <v>18</v>
      </c>
      <c r="H58" s="7">
        <v>9</v>
      </c>
      <c r="I58" s="7">
        <v>22</v>
      </c>
      <c r="J58" s="7">
        <v>26</v>
      </c>
      <c r="K58" s="7">
        <v>30</v>
      </c>
      <c r="L58" s="7">
        <v>30</v>
      </c>
      <c r="M58" s="6">
        <v>800</v>
      </c>
      <c r="N58" s="8">
        <f>IF('HNI OPTION CALLS'!E58="BUY",('HNI OPTION CALLS'!L58-'HNI OPTION CALLS'!G58)*('HNI OPTION CALLS'!M58),('HNI OPTION CALLS'!G58-'HNI OPTION CALLS'!L58)*('HNI OPTION CALLS'!M58))</f>
        <v>9600</v>
      </c>
      <c r="O58" s="9">
        <f>'HNI OPTION CALLS'!N58/('HNI OPTION CALLS'!M58)/'HNI OPTION CALLS'!G58%</f>
        <v>66.666666666666671</v>
      </c>
    </row>
    <row r="59" spans="1:15" ht="15.75">
      <c r="A59" s="61">
        <v>15</v>
      </c>
      <c r="B59" s="5">
        <v>43011</v>
      </c>
      <c r="C59" s="6">
        <v>180</v>
      </c>
      <c r="D59" s="6" t="s">
        <v>178</v>
      </c>
      <c r="E59" s="6" t="s">
        <v>22</v>
      </c>
      <c r="F59" s="6" t="s">
        <v>83</v>
      </c>
      <c r="G59" s="7">
        <v>8</v>
      </c>
      <c r="H59" s="7">
        <v>5</v>
      </c>
      <c r="I59" s="7">
        <v>9.5</v>
      </c>
      <c r="J59" s="7">
        <v>11</v>
      </c>
      <c r="K59" s="7">
        <v>12.5</v>
      </c>
      <c r="L59" s="7">
        <v>11</v>
      </c>
      <c r="M59" s="6">
        <v>3500</v>
      </c>
      <c r="N59" s="8">
        <f>IF('HNI OPTION CALLS'!E59="BUY",('HNI OPTION CALLS'!L59-'HNI OPTION CALLS'!G59)*('HNI OPTION CALLS'!M59),('HNI OPTION CALLS'!G59-'HNI OPTION CALLS'!L59)*('HNI OPTION CALLS'!M59))</f>
        <v>10500</v>
      </c>
      <c r="O59" s="9">
        <f>'HNI OPTION CALLS'!N59/('HNI OPTION CALLS'!M59)/'HNI OPTION CALLS'!G59%</f>
        <v>37.5</v>
      </c>
    </row>
    <row r="60" spans="1:15" ht="16.5" thickBot="1">
      <c r="A60" s="4"/>
      <c r="B60" s="11"/>
      <c r="C60" s="11"/>
      <c r="D60" s="12"/>
      <c r="E60" s="12"/>
      <c r="F60" s="12"/>
      <c r="G60" s="13"/>
      <c r="H60" s="14"/>
      <c r="I60" s="15" t="s">
        <v>27</v>
      </c>
      <c r="J60" s="15"/>
      <c r="K60" s="16"/>
      <c r="L60" s="16"/>
      <c r="M60" s="17"/>
      <c r="N60" s="17"/>
      <c r="O60" s="17"/>
    </row>
    <row r="61" spans="1:15" ht="15.75">
      <c r="A61" s="18"/>
      <c r="B61" s="11"/>
      <c r="C61" s="11"/>
      <c r="D61" s="65" t="s">
        <v>28</v>
      </c>
      <c r="E61" s="84"/>
      <c r="F61" s="20">
        <v>15</v>
      </c>
      <c r="G61" s="21">
        <v>100</v>
      </c>
      <c r="H61" s="12">
        <v>15</v>
      </c>
      <c r="I61" s="22">
        <f>'HNI OPTION CALLS'!H62/'HNI OPTION CALLS'!H61%</f>
        <v>73.333333333333343</v>
      </c>
      <c r="J61" s="22"/>
      <c r="K61" s="22"/>
      <c r="L61" s="23"/>
      <c r="M61" s="17"/>
    </row>
    <row r="62" spans="1:15" ht="15.75">
      <c r="A62" s="18"/>
      <c r="B62" s="11"/>
      <c r="C62" s="11"/>
      <c r="D62" s="66" t="s">
        <v>29</v>
      </c>
      <c r="E62" s="85"/>
      <c r="F62" s="25">
        <v>11</v>
      </c>
      <c r="G62" s="26">
        <f>('HNI OPTION CALLS'!F62/'HNI OPTION CALLS'!F61)*100</f>
        <v>73.333333333333329</v>
      </c>
      <c r="H62" s="12">
        <v>11</v>
      </c>
      <c r="I62" s="16"/>
      <c r="J62" s="16"/>
      <c r="K62" s="12"/>
      <c r="L62" s="16"/>
      <c r="N62" s="12" t="s">
        <v>30</v>
      </c>
      <c r="O62" s="12"/>
    </row>
    <row r="63" spans="1:15" ht="15.75">
      <c r="A63" s="27"/>
      <c r="B63" s="11"/>
      <c r="C63" s="11"/>
      <c r="D63" s="66" t="s">
        <v>31</v>
      </c>
      <c r="E63" s="85"/>
      <c r="F63" s="25">
        <v>0</v>
      </c>
      <c r="G63" s="26">
        <f>('HNI OPTION CALLS'!F63/'HNI OPTION CALLS'!F61)*100</f>
        <v>0</v>
      </c>
      <c r="H63" s="28"/>
      <c r="I63" s="12"/>
      <c r="J63" s="12"/>
      <c r="K63" s="12"/>
      <c r="L63" s="16"/>
      <c r="M63" s="17"/>
      <c r="N63" s="18"/>
      <c r="O63" s="18"/>
    </row>
    <row r="64" spans="1:15" ht="15.75">
      <c r="A64" s="27"/>
      <c r="B64" s="11"/>
      <c r="C64" s="11"/>
      <c r="D64" s="66" t="s">
        <v>32</v>
      </c>
      <c r="E64" s="85"/>
      <c r="F64" s="25">
        <v>0</v>
      </c>
      <c r="G64" s="26">
        <f>('HNI OPTION CALLS'!F64/'HNI OPTION CALLS'!F61)*100</f>
        <v>0</v>
      </c>
      <c r="H64" s="28"/>
      <c r="I64" s="12"/>
      <c r="J64" s="12"/>
      <c r="K64" s="12"/>
      <c r="L64" s="16"/>
      <c r="M64" s="17"/>
      <c r="N64" s="17"/>
      <c r="O64" s="17"/>
    </row>
    <row r="65" spans="1:15" ht="15.75">
      <c r="A65" s="27"/>
      <c r="B65" s="11"/>
      <c r="C65" s="11"/>
      <c r="D65" s="66" t="s">
        <v>33</v>
      </c>
      <c r="E65" s="85"/>
      <c r="F65" s="25">
        <v>4</v>
      </c>
      <c r="G65" s="26">
        <f>('HNI OPTION CALLS'!F65/'HNI OPTION CALLS'!F61)*100</f>
        <v>26.666666666666668</v>
      </c>
      <c r="H65" s="28"/>
      <c r="I65" s="12" t="s">
        <v>34</v>
      </c>
      <c r="J65" s="12"/>
      <c r="K65" s="16"/>
      <c r="L65" s="16"/>
      <c r="M65" s="17"/>
      <c r="N65" s="17"/>
      <c r="O65" s="17"/>
    </row>
    <row r="66" spans="1:15" ht="15.75">
      <c r="A66" s="27"/>
      <c r="B66" s="11"/>
      <c r="C66" s="11"/>
      <c r="D66" s="66" t="s">
        <v>35</v>
      </c>
      <c r="E66" s="85"/>
      <c r="F66" s="25">
        <v>0</v>
      </c>
      <c r="G66" s="26">
        <f>('HNI OPTION CALLS'!F66/'HNI OPTION CALLS'!F61)*100</f>
        <v>0</v>
      </c>
      <c r="H66" s="28"/>
      <c r="I66" s="12"/>
      <c r="J66" s="12"/>
      <c r="K66" s="16"/>
      <c r="L66" s="16"/>
      <c r="M66" s="17"/>
      <c r="N66" s="17"/>
      <c r="O66" s="17"/>
    </row>
    <row r="67" spans="1:15" ht="16.5" thickBot="1">
      <c r="A67" s="27"/>
      <c r="B67" s="11"/>
      <c r="C67" s="11"/>
      <c r="D67" s="67" t="s">
        <v>36</v>
      </c>
      <c r="E67" s="86"/>
      <c r="F67" s="30">
        <v>0</v>
      </c>
      <c r="G67" s="31">
        <f>('HNI OPTION CALLS'!F67/'HNI OPTION CALLS'!F61)*100</f>
        <v>0</v>
      </c>
      <c r="H67" s="28"/>
      <c r="I67" s="12"/>
      <c r="J67" s="12"/>
      <c r="K67" s="23"/>
      <c r="L67" s="23"/>
      <c r="N67" s="17"/>
      <c r="O67" s="17"/>
    </row>
    <row r="68" spans="1:15" ht="15.75">
      <c r="A68" s="35" t="s">
        <v>37</v>
      </c>
      <c r="B68" s="32"/>
      <c r="C68" s="32"/>
      <c r="D68" s="36"/>
      <c r="E68" s="36"/>
      <c r="F68" s="37"/>
      <c r="G68" s="37"/>
      <c r="H68" s="38"/>
      <c r="I68" s="39"/>
      <c r="J68" s="39"/>
      <c r="K68" s="39"/>
      <c r="L68" s="37"/>
      <c r="M68" s="17"/>
      <c r="N68" s="33"/>
      <c r="O68" s="33"/>
    </row>
    <row r="69" spans="1:15" ht="15.75">
      <c r="A69" s="40" t="s">
        <v>38</v>
      </c>
      <c r="B69" s="32"/>
      <c r="C69" s="32"/>
      <c r="D69" s="41"/>
      <c r="E69" s="42"/>
      <c r="F69" s="36"/>
      <c r="G69" s="39"/>
      <c r="H69" s="38"/>
      <c r="I69" s="39"/>
      <c r="J69" s="39"/>
      <c r="K69" s="39"/>
      <c r="L69" s="37"/>
      <c r="M69" s="17"/>
      <c r="N69" s="18"/>
      <c r="O69" s="18"/>
    </row>
    <row r="70" spans="1:15" ht="15.75">
      <c r="A70" s="40" t="s">
        <v>39</v>
      </c>
      <c r="B70" s="32"/>
      <c r="C70" s="32"/>
      <c r="D70" s="36"/>
      <c r="E70" s="42"/>
      <c r="F70" s="36"/>
      <c r="G70" s="39"/>
      <c r="H70" s="38"/>
      <c r="I70" s="43"/>
      <c r="J70" s="43"/>
      <c r="K70" s="43"/>
      <c r="L70" s="37"/>
      <c r="M70" s="17"/>
      <c r="N70" s="17"/>
      <c r="O70" s="17"/>
    </row>
    <row r="71" spans="1:15" ht="15.75">
      <c r="A71" s="40" t="s">
        <v>40</v>
      </c>
      <c r="B71" s="41"/>
      <c r="C71" s="32"/>
      <c r="D71" s="36"/>
      <c r="E71" s="42"/>
      <c r="F71" s="36"/>
      <c r="G71" s="39"/>
      <c r="H71" s="44"/>
      <c r="I71" s="43"/>
      <c r="J71" s="43"/>
      <c r="K71" s="43"/>
      <c r="L71" s="37"/>
      <c r="M71" s="17"/>
      <c r="N71" s="17"/>
      <c r="O71" s="17"/>
    </row>
    <row r="72" spans="1:15" ht="15.75">
      <c r="A72" s="40" t="s">
        <v>41</v>
      </c>
      <c r="B72" s="27"/>
      <c r="C72" s="41"/>
      <c r="D72" s="36"/>
      <c r="E72" s="45"/>
      <c r="F72" s="39"/>
      <c r="G72" s="39"/>
      <c r="H72" s="44"/>
      <c r="I72" s="43"/>
      <c r="J72" s="43"/>
      <c r="K72" s="43"/>
      <c r="L72" s="39"/>
      <c r="M72" s="17"/>
      <c r="N72" s="17"/>
      <c r="O72" s="17"/>
    </row>
    <row r="73" spans="1:15" ht="16.5" customHeight="1" thickBot="1"/>
    <row r="74" spans="1:15" ht="15.75" thickBot="1">
      <c r="A74" s="87" t="s">
        <v>0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1:15" ht="15.75" thickBo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1:1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1:15" ht="15.75">
      <c r="A77" s="88" t="s">
        <v>1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1:15" ht="15.75">
      <c r="A78" s="88" t="s">
        <v>2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1:15" ht="16.5" thickBot="1">
      <c r="A79" s="89" t="s">
        <v>3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1:15" ht="15.75">
      <c r="A80" s="72" t="s">
        <v>194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</row>
    <row r="81" spans="1:15" ht="15.75">
      <c r="A81" s="72" t="s">
        <v>5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</row>
    <row r="82" spans="1:15">
      <c r="A82" s="73" t="s">
        <v>6</v>
      </c>
      <c r="B82" s="74" t="s">
        <v>7</v>
      </c>
      <c r="C82" s="75" t="s">
        <v>8</v>
      </c>
      <c r="D82" s="74" t="s">
        <v>9</v>
      </c>
      <c r="E82" s="73" t="s">
        <v>10</v>
      </c>
      <c r="F82" s="73" t="s">
        <v>11</v>
      </c>
      <c r="G82" s="74" t="s">
        <v>12</v>
      </c>
      <c r="H82" s="74" t="s">
        <v>13</v>
      </c>
      <c r="I82" s="75" t="s">
        <v>14</v>
      </c>
      <c r="J82" s="75" t="s">
        <v>15</v>
      </c>
      <c r="K82" s="75" t="s">
        <v>16</v>
      </c>
      <c r="L82" s="76" t="s">
        <v>17</v>
      </c>
      <c r="M82" s="74" t="s">
        <v>18</v>
      </c>
      <c r="N82" s="74" t="s">
        <v>19</v>
      </c>
      <c r="O82" s="74" t="s">
        <v>20</v>
      </c>
    </row>
    <row r="83" spans="1:15" ht="15.75" customHeight="1">
      <c r="A83" s="73"/>
      <c r="B83" s="74"/>
      <c r="C83" s="75"/>
      <c r="D83" s="74"/>
      <c r="E83" s="73"/>
      <c r="F83" s="73"/>
      <c r="G83" s="74"/>
      <c r="H83" s="74"/>
      <c r="I83" s="75"/>
      <c r="J83" s="75"/>
      <c r="K83" s="75"/>
      <c r="L83" s="76"/>
      <c r="M83" s="74"/>
      <c r="N83" s="74"/>
      <c r="O83" s="74"/>
    </row>
    <row r="84" spans="1:15" ht="15.75">
      <c r="A84" s="61">
        <v>1</v>
      </c>
      <c r="B84" s="5">
        <v>43004</v>
      </c>
      <c r="C84" s="6">
        <v>170</v>
      </c>
      <c r="D84" s="6" t="s">
        <v>178</v>
      </c>
      <c r="E84" s="6" t="s">
        <v>22</v>
      </c>
      <c r="F84" s="6" t="s">
        <v>83</v>
      </c>
      <c r="G84" s="7">
        <v>4</v>
      </c>
      <c r="H84" s="7">
        <v>0.5</v>
      </c>
      <c r="I84" s="7">
        <v>6</v>
      </c>
      <c r="J84" s="7">
        <v>8</v>
      </c>
      <c r="K84" s="7">
        <v>10</v>
      </c>
      <c r="L84" s="7">
        <v>0.5</v>
      </c>
      <c r="M84" s="6">
        <v>3500</v>
      </c>
      <c r="N84" s="8">
        <f>IF('HNI OPTION CALLS'!E84="BUY",('HNI OPTION CALLS'!L84-'HNI OPTION CALLS'!G84)*('HNI OPTION CALLS'!M84),('HNI OPTION CALLS'!G84-'HNI OPTION CALLS'!L84)*('HNI OPTION CALLS'!M84))</f>
        <v>-12250</v>
      </c>
      <c r="O84" s="9">
        <f>'HNI OPTION CALLS'!N84/('HNI OPTION CALLS'!M84)/'HNI OPTION CALLS'!G84%</f>
        <v>-87.5</v>
      </c>
    </row>
    <row r="85" spans="1:15" ht="15.75">
      <c r="A85" s="61">
        <v>2</v>
      </c>
      <c r="B85" s="5">
        <v>43004</v>
      </c>
      <c r="C85" s="6">
        <v>650</v>
      </c>
      <c r="D85" s="6" t="s">
        <v>178</v>
      </c>
      <c r="E85" s="6" t="s">
        <v>22</v>
      </c>
      <c r="F85" s="6" t="s">
        <v>99</v>
      </c>
      <c r="G85" s="7">
        <v>7</v>
      </c>
      <c r="H85" s="7">
        <v>2</v>
      </c>
      <c r="I85" s="7">
        <v>10</v>
      </c>
      <c r="J85" s="7">
        <v>13</v>
      </c>
      <c r="K85" s="7">
        <v>16</v>
      </c>
      <c r="L85" s="7">
        <v>10</v>
      </c>
      <c r="M85" s="6">
        <v>2000</v>
      </c>
      <c r="N85" s="8">
        <f>IF('HNI OPTION CALLS'!E85="BUY",('HNI OPTION CALLS'!L85-'HNI OPTION CALLS'!G85)*('HNI OPTION CALLS'!M85),('HNI OPTION CALLS'!G85-'HNI OPTION CALLS'!L85)*('HNI OPTION CALLS'!M85))</f>
        <v>6000</v>
      </c>
      <c r="O85" s="9">
        <f>'HNI OPTION CALLS'!N85/('HNI OPTION CALLS'!M85)/'HNI OPTION CALLS'!G85%</f>
        <v>42.857142857142854</v>
      </c>
    </row>
    <row r="86" spans="1:15" ht="15.75">
      <c r="A86" s="61">
        <v>3</v>
      </c>
      <c r="B86" s="5">
        <v>42998</v>
      </c>
      <c r="C86" s="6">
        <v>270</v>
      </c>
      <c r="D86" s="6" t="s">
        <v>178</v>
      </c>
      <c r="E86" s="6" t="s">
        <v>22</v>
      </c>
      <c r="F86" s="6" t="s">
        <v>49</v>
      </c>
      <c r="G86" s="7">
        <v>5.5</v>
      </c>
      <c r="H86" s="7">
        <v>2.5</v>
      </c>
      <c r="I86" s="7">
        <v>7</v>
      </c>
      <c r="J86" s="7">
        <v>8.5</v>
      </c>
      <c r="K86" s="7">
        <v>10</v>
      </c>
      <c r="L86" s="7">
        <v>2.5</v>
      </c>
      <c r="M86" s="6">
        <v>3000</v>
      </c>
      <c r="N86" s="8">
        <f>IF('HNI OPTION CALLS'!E86="BUY",('HNI OPTION CALLS'!L86-'HNI OPTION CALLS'!G86)*('HNI OPTION CALLS'!M86),('HNI OPTION CALLS'!G86-'HNI OPTION CALLS'!L86)*('HNI OPTION CALLS'!M86))</f>
        <v>-9000</v>
      </c>
      <c r="O86" s="9">
        <f>'HNI OPTION CALLS'!N86/('HNI OPTION CALLS'!M86)/'HNI OPTION CALLS'!G86%</f>
        <v>-54.545454545454547</v>
      </c>
    </row>
    <row r="87" spans="1:15" ht="15.75">
      <c r="A87" s="61">
        <v>4</v>
      </c>
      <c r="B87" s="5">
        <v>42996</v>
      </c>
      <c r="C87" s="6">
        <v>120</v>
      </c>
      <c r="D87" s="6" t="s">
        <v>178</v>
      </c>
      <c r="E87" s="6" t="s">
        <v>22</v>
      </c>
      <c r="F87" s="6" t="s">
        <v>53</v>
      </c>
      <c r="G87" s="7">
        <v>1</v>
      </c>
      <c r="H87" s="7">
        <v>0.1</v>
      </c>
      <c r="I87" s="7">
        <v>1.6</v>
      </c>
      <c r="J87" s="7">
        <v>2.2000000000000002</v>
      </c>
      <c r="K87" s="7">
        <v>2.8</v>
      </c>
      <c r="L87" s="7">
        <v>1.6</v>
      </c>
      <c r="M87" s="6">
        <v>11000</v>
      </c>
      <c r="N87" s="8">
        <f>IF('HNI OPTION CALLS'!E87="BUY",('HNI OPTION CALLS'!L87-'HNI OPTION CALLS'!G87)*('HNI OPTION CALLS'!M87),('HNI OPTION CALLS'!G87-'HNI OPTION CALLS'!L87)*('HNI OPTION CALLS'!M87))</f>
        <v>6600.0000000000009</v>
      </c>
      <c r="O87" s="9">
        <f>'HNI OPTION CALLS'!N87/('HNI OPTION CALLS'!M87)/'HNI OPTION CALLS'!G87%</f>
        <v>60.000000000000007</v>
      </c>
    </row>
    <row r="88" spans="1:15" ht="15.75">
      <c r="A88" s="61">
        <v>5</v>
      </c>
      <c r="B88" s="5">
        <v>42990</v>
      </c>
      <c r="C88" s="6">
        <v>120</v>
      </c>
      <c r="D88" s="6" t="s">
        <v>178</v>
      </c>
      <c r="E88" s="6" t="s">
        <v>22</v>
      </c>
      <c r="F88" s="6" t="s">
        <v>25</v>
      </c>
      <c r="G88" s="7">
        <v>2.5</v>
      </c>
      <c r="H88" s="7">
        <v>1.3</v>
      </c>
      <c r="I88" s="7">
        <v>3.3</v>
      </c>
      <c r="J88" s="7">
        <v>4</v>
      </c>
      <c r="K88" s="7">
        <v>4.8</v>
      </c>
      <c r="L88" s="7">
        <v>1.3</v>
      </c>
      <c r="M88" s="6">
        <v>7000</v>
      </c>
      <c r="N88" s="8">
        <f>IF('HNI OPTION CALLS'!E88="BUY",('HNI OPTION CALLS'!L88-'HNI OPTION CALLS'!G88)*('HNI OPTION CALLS'!M88),('HNI OPTION CALLS'!G88-'HNI OPTION CALLS'!L88)*('HNI OPTION CALLS'!M88))</f>
        <v>-8400</v>
      </c>
      <c r="O88" s="9">
        <f>'HNI OPTION CALLS'!N88/('HNI OPTION CALLS'!M88)/'HNI OPTION CALLS'!G88%</f>
        <v>-47.999999999999993</v>
      </c>
    </row>
    <row r="89" spans="1:15" ht="15.75">
      <c r="A89" s="61">
        <v>6</v>
      </c>
      <c r="B89" s="5">
        <v>42983</v>
      </c>
      <c r="C89" s="6">
        <v>190</v>
      </c>
      <c r="D89" s="6" t="s">
        <v>178</v>
      </c>
      <c r="E89" s="6" t="s">
        <v>22</v>
      </c>
      <c r="F89" s="6" t="s">
        <v>193</v>
      </c>
      <c r="G89" s="7">
        <v>5.5</v>
      </c>
      <c r="H89" s="7">
        <v>3.5</v>
      </c>
      <c r="I89" s="7">
        <v>6.9</v>
      </c>
      <c r="J89" s="7">
        <v>8.5</v>
      </c>
      <c r="K89" s="7">
        <v>10</v>
      </c>
      <c r="L89" s="7">
        <v>6.9</v>
      </c>
      <c r="M89" s="6">
        <v>3500</v>
      </c>
      <c r="N89" s="8">
        <f>IF('HNI OPTION CALLS'!E89="BUY",('HNI OPTION CALLS'!L89-'HNI OPTION CALLS'!G89)*('HNI OPTION CALLS'!M89),('HNI OPTION CALLS'!G89-'HNI OPTION CALLS'!L89)*('HNI OPTION CALLS'!M89))</f>
        <v>4900.0000000000009</v>
      </c>
      <c r="O89" s="9">
        <f>'HNI OPTION CALLS'!N89/('HNI OPTION CALLS'!M89)/'HNI OPTION CALLS'!G89%</f>
        <v>25.45454545454546</v>
      </c>
    </row>
    <row r="90" spans="1:15" ht="16.5" thickBot="1">
      <c r="A90" s="4"/>
      <c r="B90" s="11"/>
      <c r="C90" s="11"/>
      <c r="D90" s="12"/>
      <c r="E90" s="12"/>
      <c r="F90" s="12"/>
      <c r="G90" s="13"/>
      <c r="H90" s="14"/>
      <c r="I90" s="15" t="s">
        <v>27</v>
      </c>
      <c r="J90" s="15"/>
      <c r="K90" s="16"/>
      <c r="L90" s="16"/>
      <c r="M90" s="17"/>
      <c r="N90" s="17"/>
      <c r="O90" s="17"/>
    </row>
    <row r="91" spans="1:15" ht="15.75">
      <c r="A91" s="18"/>
      <c r="B91" s="11"/>
      <c r="C91" s="11"/>
      <c r="D91" s="65" t="s">
        <v>28</v>
      </c>
      <c r="E91" s="65"/>
      <c r="F91" s="20">
        <v>6</v>
      </c>
      <c r="G91" s="21">
        <f>'NORMAL OPTION CALLS'!G244+'NORMAL OPTION CALLS'!G245+'NORMAL OPTION CALLS'!G246+'NORMAL OPTION CALLS'!G247+'NORMAL OPTION CALLS'!G248+'NORMAL OPTION CALLS'!G249</f>
        <v>102.7</v>
      </c>
      <c r="H91" s="12">
        <v>6</v>
      </c>
      <c r="I91" s="22">
        <f>'HNI OPTION CALLS'!H92/'HNI OPTION CALLS'!H91%</f>
        <v>50</v>
      </c>
      <c r="J91" s="22"/>
      <c r="K91" s="22"/>
      <c r="L91" s="23"/>
      <c r="M91" s="17"/>
    </row>
    <row r="92" spans="1:15" ht="15.75">
      <c r="A92" s="18"/>
      <c r="B92" s="11"/>
      <c r="C92" s="11"/>
      <c r="D92" s="66" t="s">
        <v>29</v>
      </c>
      <c r="E92" s="66"/>
      <c r="F92" s="25">
        <v>3</v>
      </c>
      <c r="G92" s="26">
        <f>('HNI OPTION CALLS'!F92/'HNI OPTION CALLS'!F91)*100</f>
        <v>50</v>
      </c>
      <c r="H92" s="12">
        <v>3</v>
      </c>
      <c r="I92" s="16"/>
      <c r="J92" s="16"/>
      <c r="K92" s="12"/>
      <c r="L92" s="16"/>
      <c r="N92" s="12" t="s">
        <v>30</v>
      </c>
      <c r="O92" s="12"/>
    </row>
    <row r="93" spans="1:15" ht="15.75">
      <c r="A93" s="27"/>
      <c r="B93" s="11"/>
      <c r="C93" s="11"/>
      <c r="D93" s="66" t="s">
        <v>31</v>
      </c>
      <c r="E93" s="66"/>
      <c r="F93" s="25">
        <v>0</v>
      </c>
      <c r="G93" s="26">
        <f>('HNI OPTION CALLS'!F93/'HNI OPTION CALLS'!F91)*100</f>
        <v>0</v>
      </c>
      <c r="H93" s="28"/>
      <c r="I93" s="12"/>
      <c r="J93" s="12"/>
      <c r="K93" s="12"/>
      <c r="L93" s="16"/>
      <c r="M93" s="17"/>
      <c r="N93" s="18"/>
      <c r="O93" s="18"/>
    </row>
    <row r="94" spans="1:15" ht="15.75">
      <c r="A94" s="27"/>
      <c r="B94" s="11"/>
      <c r="C94" s="11"/>
      <c r="D94" s="66" t="s">
        <v>32</v>
      </c>
      <c r="E94" s="66"/>
      <c r="F94" s="25">
        <v>0</v>
      </c>
      <c r="G94" s="26">
        <f>('HNI OPTION CALLS'!F94/'HNI OPTION CALLS'!F91)*100</f>
        <v>0</v>
      </c>
      <c r="H94" s="28"/>
      <c r="I94" s="12"/>
      <c r="J94" s="12"/>
      <c r="K94" s="12"/>
      <c r="L94" s="16"/>
      <c r="M94" s="17"/>
      <c r="N94" s="17"/>
      <c r="O94" s="17"/>
    </row>
    <row r="95" spans="1:15" ht="15.75">
      <c r="A95" s="27"/>
      <c r="B95" s="11"/>
      <c r="C95" s="11"/>
      <c r="D95" s="66" t="s">
        <v>33</v>
      </c>
      <c r="E95" s="66"/>
      <c r="F95" s="25">
        <v>3</v>
      </c>
      <c r="G95" s="26">
        <f>('HNI OPTION CALLS'!F95/'HNI OPTION CALLS'!F91)*100</f>
        <v>50</v>
      </c>
      <c r="H95" s="28"/>
      <c r="I95" s="12" t="s">
        <v>34</v>
      </c>
      <c r="J95" s="12"/>
      <c r="K95" s="16"/>
      <c r="L95" s="16"/>
      <c r="M95" s="17"/>
      <c r="N95" s="17"/>
      <c r="O95" s="17"/>
    </row>
    <row r="96" spans="1:15" ht="15.75">
      <c r="A96" s="27"/>
      <c r="B96" s="11"/>
      <c r="C96" s="11"/>
      <c r="D96" s="66" t="s">
        <v>35</v>
      </c>
      <c r="E96" s="66"/>
      <c r="F96" s="25">
        <v>0</v>
      </c>
      <c r="G96" s="26">
        <f>('HNI OPTION CALLS'!F96/'HNI OPTION CALLS'!F91)*100</f>
        <v>0</v>
      </c>
      <c r="H96" s="28"/>
      <c r="I96" s="12"/>
      <c r="J96" s="12"/>
      <c r="K96" s="16"/>
      <c r="L96" s="16"/>
      <c r="M96" s="17"/>
      <c r="N96" s="17"/>
      <c r="O96" s="17"/>
    </row>
    <row r="97" spans="1:15" ht="16.5" thickBot="1">
      <c r="A97" s="27"/>
      <c r="B97" s="11"/>
      <c r="C97" s="11"/>
      <c r="D97" s="67" t="s">
        <v>36</v>
      </c>
      <c r="E97" s="67"/>
      <c r="F97" s="30"/>
      <c r="G97" s="31">
        <f>('HNI OPTION CALLS'!F97/'HNI OPTION CALLS'!F91)*100</f>
        <v>0</v>
      </c>
      <c r="H97" s="28"/>
      <c r="I97" s="12"/>
      <c r="J97" s="12"/>
      <c r="K97" s="23"/>
      <c r="L97" s="23"/>
      <c r="N97" s="17"/>
      <c r="O97" s="17"/>
    </row>
    <row r="98" spans="1:15" ht="15.75">
      <c r="A98" s="35" t="s">
        <v>37</v>
      </c>
      <c r="B98" s="32"/>
      <c r="C98" s="32"/>
      <c r="D98" s="36"/>
      <c r="E98" s="36"/>
      <c r="F98" s="37"/>
      <c r="G98" s="37"/>
      <c r="H98" s="38"/>
      <c r="I98" s="39"/>
      <c r="J98" s="39"/>
      <c r="K98" s="39"/>
      <c r="L98" s="37"/>
      <c r="M98" s="17"/>
      <c r="N98" s="33"/>
      <c r="O98" s="33"/>
    </row>
    <row r="99" spans="1:15" ht="15.75">
      <c r="A99" s="40" t="s">
        <v>38</v>
      </c>
      <c r="B99" s="32"/>
      <c r="C99" s="32"/>
      <c r="D99" s="41"/>
      <c r="E99" s="42"/>
      <c r="F99" s="36"/>
      <c r="G99" s="39"/>
      <c r="H99" s="38"/>
      <c r="I99" s="39"/>
      <c r="J99" s="39"/>
      <c r="K99" s="39"/>
      <c r="L99" s="37"/>
      <c r="M99" s="17"/>
      <c r="N99" s="18"/>
      <c r="O99" s="18"/>
    </row>
    <row r="100" spans="1:15" ht="15.75">
      <c r="A100" s="40" t="s">
        <v>39</v>
      </c>
      <c r="B100" s="32"/>
      <c r="C100" s="32"/>
      <c r="D100" s="36"/>
      <c r="E100" s="42"/>
      <c r="F100" s="36"/>
      <c r="G100" s="39"/>
      <c r="H100" s="38"/>
      <c r="I100" s="43"/>
      <c r="J100" s="43"/>
      <c r="K100" s="43"/>
      <c r="L100" s="37"/>
      <c r="M100" s="17"/>
      <c r="N100" s="17"/>
      <c r="O100" s="17"/>
    </row>
    <row r="101" spans="1:15" ht="15.75">
      <c r="A101" s="40" t="s">
        <v>40</v>
      </c>
      <c r="B101" s="41"/>
      <c r="C101" s="32"/>
      <c r="D101" s="36"/>
      <c r="E101" s="42"/>
      <c r="F101" s="36"/>
      <c r="G101" s="39"/>
      <c r="H101" s="44"/>
      <c r="I101" s="43"/>
      <c r="J101" s="43"/>
      <c r="K101" s="43"/>
      <c r="L101" s="37"/>
      <c r="M101" s="17"/>
      <c r="N101" s="17"/>
      <c r="O101" s="17"/>
    </row>
    <row r="102" spans="1:15" ht="15.75">
      <c r="A102" s="40" t="s">
        <v>41</v>
      </c>
      <c r="B102" s="27"/>
      <c r="C102" s="41"/>
      <c r="D102" s="36"/>
      <c r="E102" s="45"/>
      <c r="F102" s="39"/>
      <c r="G102" s="39"/>
      <c r="H102" s="44"/>
      <c r="I102" s="43"/>
      <c r="J102" s="43"/>
      <c r="K102" s="43"/>
      <c r="L102" s="39"/>
      <c r="M102" s="17"/>
      <c r="N102" s="17"/>
      <c r="O102" s="17"/>
    </row>
    <row r="103" spans="1:15" ht="15.75" thickBot="1"/>
    <row r="104" spans="1:15" ht="15.75" thickBot="1">
      <c r="A104" s="87" t="s">
        <v>0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1:15" ht="15.75" thickBo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1:1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1:15" ht="15.75">
      <c r="A107" s="88" t="s">
        <v>1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1:15" ht="15.75">
      <c r="A108" s="88" t="s">
        <v>2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1:15" ht="16.5" thickBot="1">
      <c r="A109" s="89" t="s">
        <v>3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1:15" ht="15.75">
      <c r="A110" s="72" t="s">
        <v>4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1:15" ht="15.75">
      <c r="A111" s="72" t="s">
        <v>5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1:15" ht="16.5" customHeight="1">
      <c r="A112" s="73" t="s">
        <v>6</v>
      </c>
      <c r="B112" s="74" t="s">
        <v>7</v>
      </c>
      <c r="C112" s="75" t="s">
        <v>8</v>
      </c>
      <c r="D112" s="74" t="s">
        <v>9</v>
      </c>
      <c r="E112" s="73" t="s">
        <v>10</v>
      </c>
      <c r="F112" s="73" t="s">
        <v>11</v>
      </c>
      <c r="G112" s="74" t="s">
        <v>12</v>
      </c>
      <c r="H112" s="74" t="s">
        <v>13</v>
      </c>
      <c r="I112" s="75" t="s">
        <v>14</v>
      </c>
      <c r="J112" s="75" t="s">
        <v>15</v>
      </c>
      <c r="K112" s="75" t="s">
        <v>16</v>
      </c>
      <c r="L112" s="76" t="s">
        <v>17</v>
      </c>
      <c r="M112" s="74" t="s">
        <v>18</v>
      </c>
      <c r="N112" s="74" t="s">
        <v>19</v>
      </c>
      <c r="O112" s="74" t="s">
        <v>20</v>
      </c>
    </row>
    <row r="113" spans="1:15" ht="16.5" customHeight="1">
      <c r="A113" s="73"/>
      <c r="B113" s="74"/>
      <c r="C113" s="75"/>
      <c r="D113" s="74"/>
      <c r="E113" s="73"/>
      <c r="F113" s="73"/>
      <c r="G113" s="74"/>
      <c r="H113" s="74"/>
      <c r="I113" s="75"/>
      <c r="J113" s="75"/>
      <c r="K113" s="75"/>
      <c r="L113" s="76"/>
      <c r="M113" s="74"/>
      <c r="N113" s="74"/>
      <c r="O113" s="74"/>
    </row>
    <row r="114" spans="1:15" ht="16.5" customHeight="1">
      <c r="A114" s="10">
        <v>1</v>
      </c>
      <c r="B114" s="5">
        <v>42958</v>
      </c>
      <c r="C114" s="6">
        <v>280</v>
      </c>
      <c r="D114" s="6" t="s">
        <v>187</v>
      </c>
      <c r="E114" s="6" t="s">
        <v>22</v>
      </c>
      <c r="F114" s="6" t="s">
        <v>49</v>
      </c>
      <c r="G114" s="7">
        <v>9.5</v>
      </c>
      <c r="H114" s="7">
        <v>6.5</v>
      </c>
      <c r="I114" s="7">
        <v>11</v>
      </c>
      <c r="J114" s="7">
        <v>12.5</v>
      </c>
      <c r="K114" s="7">
        <v>14</v>
      </c>
      <c r="L114" s="7">
        <v>6.5</v>
      </c>
      <c r="M114" s="6">
        <v>3000</v>
      </c>
      <c r="N114" s="8">
        <f>IF('HNI OPTION CALLS'!E114="BUY",('HNI OPTION CALLS'!L114-'HNI OPTION CALLS'!G114)*('HNI OPTION CALLS'!M114),('HNI OPTION CALLS'!G114-'HNI OPTION CALLS'!L114)*('HNI OPTION CALLS'!M114))</f>
        <v>-9000</v>
      </c>
      <c r="O114" s="9">
        <f>'HNI OPTION CALLS'!N114/('HNI OPTION CALLS'!M114)/'HNI OPTION CALLS'!G114%</f>
        <v>-31.578947368421051</v>
      </c>
    </row>
    <row r="115" spans="1:15" ht="16.5" customHeight="1">
      <c r="A115" s="10">
        <v>2</v>
      </c>
      <c r="B115" s="5">
        <v>42958</v>
      </c>
      <c r="C115" s="6">
        <v>120</v>
      </c>
      <c r="D115" s="6" t="s">
        <v>187</v>
      </c>
      <c r="E115" s="6" t="s">
        <v>22</v>
      </c>
      <c r="F115" s="6" t="s">
        <v>59</v>
      </c>
      <c r="G115" s="7">
        <v>5</v>
      </c>
      <c r="H115" s="7">
        <v>3</v>
      </c>
      <c r="I115" s="7">
        <v>6</v>
      </c>
      <c r="J115" s="7">
        <v>7</v>
      </c>
      <c r="K115" s="7">
        <v>8</v>
      </c>
      <c r="L115" s="7">
        <v>7</v>
      </c>
      <c r="M115" s="6">
        <v>6000</v>
      </c>
      <c r="N115" s="8">
        <f>IF('HNI OPTION CALLS'!E115="BUY",('HNI OPTION CALLS'!L115-'HNI OPTION CALLS'!G115)*('HNI OPTION CALLS'!M115),('HNI OPTION CALLS'!G115-'HNI OPTION CALLS'!L115)*('HNI OPTION CALLS'!M115))</f>
        <v>12000</v>
      </c>
      <c r="O115" s="9">
        <f>'HNI OPTION CALLS'!N115/('HNI OPTION CALLS'!M115)/'HNI OPTION CALLS'!G115%</f>
        <v>40</v>
      </c>
    </row>
    <row r="116" spans="1:15" ht="16.5" customHeight="1">
      <c r="A116" s="10">
        <v>3</v>
      </c>
      <c r="B116" s="5">
        <v>42957</v>
      </c>
      <c r="C116" s="6">
        <v>160</v>
      </c>
      <c r="D116" s="6" t="s">
        <v>187</v>
      </c>
      <c r="E116" s="6" t="s">
        <v>22</v>
      </c>
      <c r="F116" s="6" t="s">
        <v>64</v>
      </c>
      <c r="G116" s="7">
        <v>5</v>
      </c>
      <c r="H116" s="7">
        <v>4</v>
      </c>
      <c r="I116" s="7">
        <v>6</v>
      </c>
      <c r="J116" s="7">
        <v>7</v>
      </c>
      <c r="K116" s="7">
        <v>8</v>
      </c>
      <c r="L116" s="7">
        <v>6</v>
      </c>
      <c r="M116" s="6">
        <v>6000</v>
      </c>
      <c r="N116" s="8">
        <f>IF('HNI OPTION CALLS'!E116="BUY",('HNI OPTION CALLS'!L116-'HNI OPTION CALLS'!G116)*('HNI OPTION CALLS'!M116),('HNI OPTION CALLS'!G116-'HNI OPTION CALLS'!L116)*('HNI OPTION CALLS'!M116))</f>
        <v>6000</v>
      </c>
      <c r="O116" s="9">
        <f>'HNI OPTION CALLS'!N116/('HNI OPTION CALLS'!M116)/'HNI OPTION CALLS'!G116%</f>
        <v>20</v>
      </c>
    </row>
    <row r="117" spans="1:15" ht="16.5" customHeight="1">
      <c r="A117" s="10">
        <v>4</v>
      </c>
      <c r="B117" s="5">
        <v>42951</v>
      </c>
      <c r="C117" s="6">
        <v>360</v>
      </c>
      <c r="D117" s="6" t="s">
        <v>178</v>
      </c>
      <c r="E117" s="6" t="s">
        <v>22</v>
      </c>
      <c r="F117" s="6" t="s">
        <v>143</v>
      </c>
      <c r="G117" s="7">
        <v>15</v>
      </c>
      <c r="H117" s="7">
        <v>9</v>
      </c>
      <c r="I117" s="7">
        <v>18</v>
      </c>
      <c r="J117" s="7">
        <v>21</v>
      </c>
      <c r="K117" s="7">
        <v>24</v>
      </c>
      <c r="L117" s="7">
        <v>15</v>
      </c>
      <c r="M117" s="6">
        <v>1800</v>
      </c>
      <c r="N117" s="8">
        <f>IF('HNI OPTION CALLS'!E117="BUY",('HNI OPTION CALLS'!L117-'HNI OPTION CALLS'!G117)*('HNI OPTION CALLS'!M117),('HNI OPTION CALLS'!G117-'HNI OPTION CALLS'!L117)*('HNI OPTION CALLS'!M117))</f>
        <v>0</v>
      </c>
      <c r="O117" s="9">
        <f>'HNI OPTION CALLS'!N117/('HNI OPTION CALLS'!M117)/'HNI OPTION CALLS'!G117%</f>
        <v>0</v>
      </c>
    </row>
    <row r="118" spans="1:15" ht="15.75">
      <c r="A118" s="46" t="s">
        <v>95</v>
      </c>
      <c r="B118" s="32"/>
      <c r="C118" s="32"/>
      <c r="D118" s="36"/>
      <c r="E118" s="40"/>
      <c r="F118" s="37"/>
      <c r="G118" s="37"/>
      <c r="H118" s="38"/>
      <c r="I118" s="37"/>
      <c r="J118" s="37"/>
      <c r="K118" s="37"/>
      <c r="L118" s="47"/>
      <c r="M118" s="17"/>
      <c r="N118" s="1"/>
      <c r="O118" s="48"/>
    </row>
    <row r="119" spans="1:15" ht="15.75">
      <c r="A119" s="46" t="s">
        <v>96</v>
      </c>
      <c r="B119" s="11"/>
      <c r="C119" s="32"/>
      <c r="D119" s="36"/>
      <c r="E119" s="40"/>
      <c r="F119" s="37"/>
      <c r="G119" s="37"/>
      <c r="H119" s="38"/>
      <c r="I119" s="37"/>
      <c r="J119" s="37"/>
      <c r="K119" s="37"/>
      <c r="L119" s="47"/>
      <c r="M119" s="17"/>
      <c r="N119" s="1"/>
      <c r="O119" s="1"/>
    </row>
    <row r="120" spans="1:15" ht="15.75">
      <c r="A120" s="46" t="s">
        <v>96</v>
      </c>
      <c r="B120" s="11"/>
      <c r="C120" s="11"/>
      <c r="D120" s="18"/>
      <c r="E120" s="49"/>
      <c r="F120" s="12"/>
      <c r="G120" s="12"/>
      <c r="H120" s="34"/>
      <c r="I120" s="12"/>
      <c r="J120" s="12"/>
      <c r="K120" s="12"/>
      <c r="L120" s="12"/>
      <c r="M120" s="17"/>
      <c r="N120" s="17"/>
      <c r="O120" s="17"/>
    </row>
    <row r="121" spans="1:15" ht="16.5" thickBot="1">
      <c r="A121" s="18"/>
      <c r="B121" s="11"/>
      <c r="C121" s="11"/>
      <c r="D121" s="12"/>
      <c r="E121" s="12"/>
      <c r="F121" s="12"/>
      <c r="G121" s="13"/>
      <c r="H121" s="14"/>
      <c r="I121" s="15" t="s">
        <v>27</v>
      </c>
      <c r="J121" s="15"/>
      <c r="K121" s="16"/>
      <c r="L121" s="16"/>
      <c r="M121" s="17"/>
      <c r="N121" s="17"/>
      <c r="O121" s="17"/>
    </row>
    <row r="122" spans="1:15" ht="15.75">
      <c r="A122" s="18"/>
      <c r="B122" s="11"/>
      <c r="C122" s="11"/>
      <c r="D122" s="65" t="s">
        <v>28</v>
      </c>
      <c r="E122" s="65"/>
      <c r="F122" s="20">
        <v>3</v>
      </c>
      <c r="G122" s="21">
        <f>'NORMAL OPTION CALLS'!G281+'NORMAL OPTION CALLS'!G282+'NORMAL OPTION CALLS'!G283+'NORMAL OPTION CALLS'!G284+'NORMAL OPTION CALLS'!G285+'NORMAL OPTION CALLS'!G286</f>
        <v>36.6</v>
      </c>
      <c r="H122" s="12">
        <v>3</v>
      </c>
      <c r="I122" s="22">
        <f>'HNI OPTION CALLS'!H123/'HNI OPTION CALLS'!H122%</f>
        <v>66.666666666666671</v>
      </c>
      <c r="J122" s="22"/>
      <c r="K122" s="22"/>
      <c r="L122" s="23"/>
      <c r="M122" s="17"/>
      <c r="N122" s="1"/>
      <c r="O122" s="1"/>
    </row>
    <row r="123" spans="1:15" ht="15.75">
      <c r="A123" s="18"/>
      <c r="B123" s="11"/>
      <c r="C123" s="11"/>
      <c r="D123" s="66" t="s">
        <v>29</v>
      </c>
      <c r="E123" s="66"/>
      <c r="F123" s="25">
        <v>2</v>
      </c>
      <c r="G123" s="26">
        <f>('HNI OPTION CALLS'!F123/'HNI OPTION CALLS'!F122)*100</f>
        <v>66.666666666666657</v>
      </c>
      <c r="H123" s="12">
        <v>2</v>
      </c>
      <c r="I123" s="16"/>
      <c r="J123" s="16"/>
      <c r="K123" s="12"/>
      <c r="L123" s="16"/>
      <c r="M123" s="1"/>
      <c r="N123" s="12" t="s">
        <v>30</v>
      </c>
      <c r="O123" s="12"/>
    </row>
    <row r="124" spans="1:15" ht="15.75">
      <c r="A124" s="27"/>
      <c r="B124" s="11"/>
      <c r="C124" s="11"/>
      <c r="D124" s="66" t="s">
        <v>31</v>
      </c>
      <c r="E124" s="66"/>
      <c r="F124" s="25">
        <v>0</v>
      </c>
      <c r="G124" s="26">
        <f>('HNI OPTION CALLS'!F124/'HNI OPTION CALLS'!F122)*100</f>
        <v>0</v>
      </c>
      <c r="H124" s="28"/>
      <c r="I124" s="12"/>
      <c r="J124" s="12"/>
      <c r="K124" s="12"/>
      <c r="L124" s="16"/>
      <c r="M124" s="17"/>
      <c r="N124" s="18"/>
      <c r="O124" s="18"/>
    </row>
    <row r="125" spans="1:15" ht="15.75">
      <c r="A125" s="27"/>
      <c r="B125" s="11"/>
      <c r="C125" s="11"/>
      <c r="D125" s="66" t="s">
        <v>32</v>
      </c>
      <c r="E125" s="66"/>
      <c r="F125" s="25">
        <v>0</v>
      </c>
      <c r="G125" s="26">
        <f>('HNI OPTION CALLS'!F125/'HNI OPTION CALLS'!F122)*100</f>
        <v>0</v>
      </c>
      <c r="H125" s="28"/>
      <c r="I125" s="12"/>
      <c r="J125" s="12"/>
      <c r="K125" s="12"/>
      <c r="L125" s="16"/>
      <c r="M125" s="17"/>
      <c r="N125" s="17"/>
      <c r="O125" s="17"/>
    </row>
    <row r="126" spans="1:15" ht="15.75">
      <c r="A126" s="27"/>
      <c r="B126" s="11"/>
      <c r="C126" s="11"/>
      <c r="D126" s="66" t="s">
        <v>33</v>
      </c>
      <c r="E126" s="66"/>
      <c r="F126" s="25">
        <v>1</v>
      </c>
      <c r="G126" s="26">
        <f>('HNI OPTION CALLS'!F126/'HNI OPTION CALLS'!F122)*100</f>
        <v>33.333333333333329</v>
      </c>
      <c r="H126" s="28"/>
      <c r="I126" s="12" t="s">
        <v>34</v>
      </c>
      <c r="J126" s="12"/>
      <c r="K126" s="16"/>
      <c r="L126" s="16"/>
      <c r="M126" s="17"/>
      <c r="N126" s="17"/>
      <c r="O126" s="17"/>
    </row>
    <row r="127" spans="1:15" ht="15.75">
      <c r="A127" s="27"/>
      <c r="B127" s="11"/>
      <c r="C127" s="11"/>
      <c r="D127" s="66" t="s">
        <v>35</v>
      </c>
      <c r="E127" s="66"/>
      <c r="F127" s="25">
        <v>0</v>
      </c>
      <c r="G127" s="26">
        <f>('HNI OPTION CALLS'!F127/'HNI OPTION CALLS'!F122)*100</f>
        <v>0</v>
      </c>
      <c r="H127" s="28"/>
      <c r="I127" s="12"/>
      <c r="J127" s="12"/>
      <c r="K127" s="16"/>
      <c r="L127" s="16"/>
      <c r="M127" s="17"/>
      <c r="N127" s="17"/>
      <c r="O127" s="17"/>
    </row>
    <row r="128" spans="1:15" ht="16.5" thickBot="1">
      <c r="A128" s="27"/>
      <c r="B128" s="11"/>
      <c r="C128" s="11"/>
      <c r="D128" s="67" t="s">
        <v>36</v>
      </c>
      <c r="E128" s="67"/>
      <c r="F128" s="30"/>
      <c r="G128" s="31">
        <f>('HNI OPTION CALLS'!F128/'HNI OPTION CALLS'!F122)*100</f>
        <v>0</v>
      </c>
      <c r="H128" s="28"/>
      <c r="I128" s="12"/>
      <c r="J128" s="12"/>
      <c r="K128" s="23"/>
      <c r="L128" s="23"/>
      <c r="M128" s="1"/>
      <c r="N128" s="17"/>
      <c r="O128" s="17"/>
    </row>
    <row r="129" spans="1:15" ht="15.75" thickBot="1"/>
    <row r="130" spans="1:15" ht="15.75" thickBot="1">
      <c r="A130" s="87" t="s">
        <v>0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</row>
    <row r="131" spans="1:15" ht="15.75" thickBo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</row>
    <row r="132" spans="1:1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</row>
    <row r="133" spans="1:15" ht="15.75">
      <c r="A133" s="88" t="s">
        <v>1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</row>
    <row r="134" spans="1:15" ht="15.75">
      <c r="A134" s="88" t="s">
        <v>2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</row>
    <row r="135" spans="1:15" ht="16.5" thickBot="1">
      <c r="A135" s="89" t="s">
        <v>3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</row>
    <row r="136" spans="1:15" ht="15.75">
      <c r="A136" s="72" t="s">
        <v>42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1:15" ht="15.75">
      <c r="A137" s="72" t="s">
        <v>5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1:15" ht="13.9" customHeight="1">
      <c r="A138" s="73" t="s">
        <v>6</v>
      </c>
      <c r="B138" s="74" t="s">
        <v>7</v>
      </c>
      <c r="C138" s="75" t="s">
        <v>8</v>
      </c>
      <c r="D138" s="74" t="s">
        <v>9</v>
      </c>
      <c r="E138" s="73" t="s">
        <v>10</v>
      </c>
      <c r="F138" s="73" t="s">
        <v>11</v>
      </c>
      <c r="G138" s="74" t="s">
        <v>12</v>
      </c>
      <c r="H138" s="74" t="s">
        <v>13</v>
      </c>
      <c r="I138" s="75" t="s">
        <v>14</v>
      </c>
      <c r="J138" s="75" t="s">
        <v>15</v>
      </c>
      <c r="K138" s="75" t="s">
        <v>16</v>
      </c>
      <c r="L138" s="76" t="s">
        <v>17</v>
      </c>
      <c r="M138" s="74" t="s">
        <v>18</v>
      </c>
      <c r="N138" s="74" t="s">
        <v>19</v>
      </c>
      <c r="O138" s="74" t="s">
        <v>20</v>
      </c>
    </row>
    <row r="139" spans="1:15" ht="15" customHeight="1">
      <c r="A139" s="73"/>
      <c r="B139" s="74"/>
      <c r="C139" s="75"/>
      <c r="D139" s="74"/>
      <c r="E139" s="73"/>
      <c r="F139" s="73"/>
      <c r="G139" s="74"/>
      <c r="H139" s="74"/>
      <c r="I139" s="75"/>
      <c r="J139" s="75"/>
      <c r="K139" s="75"/>
      <c r="L139" s="76"/>
      <c r="M139" s="74"/>
      <c r="N139" s="74"/>
      <c r="O139" s="74"/>
    </row>
    <row r="140" spans="1:15" ht="15.75">
      <c r="A140" s="10">
        <v>1</v>
      </c>
      <c r="B140" s="5">
        <v>42947</v>
      </c>
      <c r="C140" s="6">
        <v>220</v>
      </c>
      <c r="D140" s="6" t="s">
        <v>178</v>
      </c>
      <c r="E140" s="6" t="s">
        <v>22</v>
      </c>
      <c r="F140" s="6" t="s">
        <v>43</v>
      </c>
      <c r="G140" s="7">
        <v>12</v>
      </c>
      <c r="H140" s="7">
        <v>9</v>
      </c>
      <c r="I140" s="7">
        <v>13.5</v>
      </c>
      <c r="J140" s="7">
        <v>15</v>
      </c>
      <c r="K140" s="7">
        <v>16.5</v>
      </c>
      <c r="L140" s="7">
        <v>9</v>
      </c>
      <c r="M140" s="6">
        <v>3000</v>
      </c>
      <c r="N140" s="8">
        <f>IF('HNI OPTION CALLS'!E140="BUY",('HNI OPTION CALLS'!L140-'HNI OPTION CALLS'!G140)*('HNI OPTION CALLS'!M140),('HNI OPTION CALLS'!G140-'HNI OPTION CALLS'!L140)*('HNI OPTION CALLS'!M140))</f>
        <v>-9000</v>
      </c>
      <c r="O140" s="9">
        <f>'HNI OPTION CALLS'!N140/('HNI OPTION CALLS'!M140)/'HNI OPTION CALLS'!G140%</f>
        <v>-25</v>
      </c>
    </row>
    <row r="141" spans="1:15" ht="15.75">
      <c r="A141" s="10">
        <v>2</v>
      </c>
      <c r="B141" s="5">
        <v>42947</v>
      </c>
      <c r="C141" s="6">
        <v>300</v>
      </c>
      <c r="D141" s="6" t="s">
        <v>178</v>
      </c>
      <c r="E141" s="6" t="s">
        <v>22</v>
      </c>
      <c r="F141" s="6" t="s">
        <v>49</v>
      </c>
      <c r="G141" s="7">
        <v>11</v>
      </c>
      <c r="H141" s="7">
        <v>7</v>
      </c>
      <c r="I141" s="7">
        <v>13</v>
      </c>
      <c r="J141" s="7">
        <v>15</v>
      </c>
      <c r="K141" s="7">
        <v>17</v>
      </c>
      <c r="L141" s="7">
        <v>17</v>
      </c>
      <c r="M141" s="6">
        <v>3000</v>
      </c>
      <c r="N141" s="8">
        <f>IF('HNI OPTION CALLS'!E141="BUY",('HNI OPTION CALLS'!L141-'HNI OPTION CALLS'!G141)*('HNI OPTION CALLS'!M141),('HNI OPTION CALLS'!G141-'HNI OPTION CALLS'!L141)*('HNI OPTION CALLS'!M141))</f>
        <v>18000</v>
      </c>
      <c r="O141" s="9">
        <f>'HNI OPTION CALLS'!N141/('HNI OPTION CALLS'!M141)/'HNI OPTION CALLS'!G141%</f>
        <v>54.545454545454547</v>
      </c>
    </row>
    <row r="142" spans="1:15" ht="15.75">
      <c r="A142" s="10">
        <v>3</v>
      </c>
      <c r="B142" s="5">
        <v>42942</v>
      </c>
      <c r="C142" s="6">
        <v>100</v>
      </c>
      <c r="D142" s="6" t="s">
        <v>178</v>
      </c>
      <c r="E142" s="6" t="s">
        <v>22</v>
      </c>
      <c r="F142" s="6" t="s">
        <v>46</v>
      </c>
      <c r="G142" s="7">
        <v>2</v>
      </c>
      <c r="H142" s="7">
        <v>0.1</v>
      </c>
      <c r="I142" s="7">
        <v>3</v>
      </c>
      <c r="J142" s="7">
        <v>4</v>
      </c>
      <c r="K142" s="7">
        <v>5</v>
      </c>
      <c r="L142" s="7">
        <v>4</v>
      </c>
      <c r="M142" s="6">
        <v>7000</v>
      </c>
      <c r="N142" s="8">
        <f>IF('HNI OPTION CALLS'!E142="BUY",('HNI OPTION CALLS'!L142-'HNI OPTION CALLS'!G142)*('HNI OPTION CALLS'!M142),('HNI OPTION CALLS'!G142-'HNI OPTION CALLS'!L142)*('HNI OPTION CALLS'!M142))</f>
        <v>14000</v>
      </c>
      <c r="O142" s="9">
        <f>'HNI OPTION CALLS'!N142/('HNI OPTION CALLS'!M142)/'HNI OPTION CALLS'!G142%</f>
        <v>100</v>
      </c>
    </row>
    <row r="143" spans="1:15" ht="15.75">
      <c r="A143" s="10">
        <v>4</v>
      </c>
      <c r="B143" s="5">
        <v>42941</v>
      </c>
      <c r="C143" s="6">
        <v>660</v>
      </c>
      <c r="D143" s="6" t="s">
        <v>178</v>
      </c>
      <c r="E143" s="6" t="s">
        <v>22</v>
      </c>
      <c r="F143" s="6" t="s">
        <v>141</v>
      </c>
      <c r="G143" s="7">
        <v>6</v>
      </c>
      <c r="H143" s="7">
        <v>0</v>
      </c>
      <c r="I143" s="7">
        <v>10</v>
      </c>
      <c r="J143" s="7">
        <v>14</v>
      </c>
      <c r="K143" s="7">
        <v>18</v>
      </c>
      <c r="L143" s="7">
        <v>14</v>
      </c>
      <c r="M143" s="6">
        <v>1500</v>
      </c>
      <c r="N143" s="8">
        <f>IF('HNI OPTION CALLS'!E143="BUY",('HNI OPTION CALLS'!L143-'HNI OPTION CALLS'!G143)*('HNI OPTION CALLS'!M143),('HNI OPTION CALLS'!G143-'HNI OPTION CALLS'!L143)*('HNI OPTION CALLS'!M143))</f>
        <v>12000</v>
      </c>
      <c r="O143" s="9">
        <f>'HNI OPTION CALLS'!N143/('HNI OPTION CALLS'!M143)/'HNI OPTION CALLS'!G143%</f>
        <v>133.33333333333334</v>
      </c>
    </row>
    <row r="144" spans="1:15" ht="15.75">
      <c r="A144" s="10">
        <v>5</v>
      </c>
      <c r="B144" s="5">
        <v>42940</v>
      </c>
      <c r="C144" s="6">
        <v>860</v>
      </c>
      <c r="D144" s="6" t="s">
        <v>178</v>
      </c>
      <c r="E144" s="6" t="s">
        <v>22</v>
      </c>
      <c r="F144" s="6" t="s">
        <v>54</v>
      </c>
      <c r="G144" s="7">
        <v>12</v>
      </c>
      <c r="H144" s="7">
        <v>1</v>
      </c>
      <c r="I144" s="7">
        <v>18</v>
      </c>
      <c r="J144" s="7">
        <v>24</v>
      </c>
      <c r="K144" s="7">
        <v>30</v>
      </c>
      <c r="L144" s="7">
        <v>30</v>
      </c>
      <c r="M144" s="6">
        <v>1200</v>
      </c>
      <c r="N144" s="8">
        <f>IF('HNI OPTION CALLS'!E144="BUY",('HNI OPTION CALLS'!L144-'HNI OPTION CALLS'!G144)*('HNI OPTION CALLS'!M144),('HNI OPTION CALLS'!G144-'HNI OPTION CALLS'!L144)*('HNI OPTION CALLS'!M144))</f>
        <v>21600</v>
      </c>
      <c r="O144" s="9">
        <f>'HNI OPTION CALLS'!N144/('HNI OPTION CALLS'!M144)/'HNI OPTION CALLS'!G144%</f>
        <v>150</v>
      </c>
    </row>
    <row r="145" spans="1:15" ht="15.75">
      <c r="A145" s="10">
        <v>6</v>
      </c>
      <c r="B145" s="5">
        <v>42936</v>
      </c>
      <c r="C145" s="6">
        <v>400</v>
      </c>
      <c r="D145" s="6" t="s">
        <v>178</v>
      </c>
      <c r="E145" s="6" t="s">
        <v>22</v>
      </c>
      <c r="F145" s="6" t="s">
        <v>179</v>
      </c>
      <c r="G145" s="7">
        <v>5.2</v>
      </c>
      <c r="H145" s="7">
        <v>2.5</v>
      </c>
      <c r="I145" s="7">
        <v>7.2</v>
      </c>
      <c r="J145" s="7">
        <v>9.1999999999999993</v>
      </c>
      <c r="K145" s="7">
        <v>11.2</v>
      </c>
      <c r="L145" s="7">
        <v>7.2</v>
      </c>
      <c r="M145" s="6">
        <v>1200</v>
      </c>
      <c r="N145" s="8">
        <f>IF('HNI OPTION CALLS'!E145="BUY",('HNI OPTION CALLS'!L145-'HNI OPTION CALLS'!G145)*('HNI OPTION CALLS'!M145),('HNI OPTION CALLS'!G145-'HNI OPTION CALLS'!L145)*('HNI OPTION CALLS'!M145))</f>
        <v>2400</v>
      </c>
      <c r="O145" s="9">
        <f>'HNI OPTION CALLS'!N145/('HNI OPTION CALLS'!M145)/'HNI OPTION CALLS'!G145%</f>
        <v>38.46153846153846</v>
      </c>
    </row>
    <row r="146" spans="1:15" ht="15.75">
      <c r="A146" s="10">
        <v>7</v>
      </c>
      <c r="B146" s="5">
        <v>42935</v>
      </c>
      <c r="C146" s="6">
        <v>95</v>
      </c>
      <c r="D146" s="6" t="s">
        <v>178</v>
      </c>
      <c r="E146" s="6" t="s">
        <v>22</v>
      </c>
      <c r="F146" s="6" t="s">
        <v>46</v>
      </c>
      <c r="G146" s="7">
        <v>1.5</v>
      </c>
      <c r="H146" s="7">
        <v>0.5</v>
      </c>
      <c r="I146" s="7">
        <v>2</v>
      </c>
      <c r="J146" s="7">
        <v>2.5</v>
      </c>
      <c r="K146" s="7">
        <v>3</v>
      </c>
      <c r="L146" s="7">
        <v>3</v>
      </c>
      <c r="M146" s="6">
        <v>7000</v>
      </c>
      <c r="N146" s="8">
        <f>IF('HNI OPTION CALLS'!E146="BUY",('HNI OPTION CALLS'!L146-'HNI OPTION CALLS'!G146)*('HNI OPTION CALLS'!M146),('HNI OPTION CALLS'!G146-'HNI OPTION CALLS'!L146)*('HNI OPTION CALLS'!M146))</f>
        <v>10500</v>
      </c>
      <c r="O146" s="9">
        <f>'HNI OPTION CALLS'!N146/('HNI OPTION CALLS'!M146)/'HNI OPTION CALLS'!G146%</f>
        <v>100</v>
      </c>
    </row>
    <row r="147" spans="1:15" ht="15.75">
      <c r="A147" s="10">
        <v>8</v>
      </c>
      <c r="B147" s="5">
        <v>42919</v>
      </c>
      <c r="C147" s="6">
        <v>100</v>
      </c>
      <c r="D147" s="6" t="s">
        <v>178</v>
      </c>
      <c r="E147" s="6" t="s">
        <v>22</v>
      </c>
      <c r="F147" s="6" t="s">
        <v>70</v>
      </c>
      <c r="G147" s="7">
        <v>3.3</v>
      </c>
      <c r="H147" s="7">
        <v>2.4</v>
      </c>
      <c r="I147" s="7">
        <v>3.8</v>
      </c>
      <c r="J147" s="7">
        <v>4.3</v>
      </c>
      <c r="K147" s="7">
        <v>4.8</v>
      </c>
      <c r="L147" s="7">
        <v>3.8</v>
      </c>
      <c r="M147" s="6">
        <v>7000</v>
      </c>
      <c r="N147" s="8">
        <f>IF('HNI OPTION CALLS'!E147="BUY",('HNI OPTION CALLS'!L147-'HNI OPTION CALLS'!G147)*('HNI OPTION CALLS'!M147),('HNI OPTION CALLS'!G147-'HNI OPTION CALLS'!L147)*('HNI OPTION CALLS'!M147))</f>
        <v>3500</v>
      </c>
      <c r="O147" s="9">
        <f>'HNI OPTION CALLS'!N147/('HNI OPTION CALLS'!M147)/'HNI OPTION CALLS'!G147%</f>
        <v>15.15151515151515</v>
      </c>
    </row>
    <row r="148" spans="1:15" ht="15.75">
      <c r="A148" s="10"/>
      <c r="B148" s="5"/>
      <c r="C148" s="6"/>
      <c r="D148" s="6"/>
      <c r="E148" s="6"/>
      <c r="F148" s="6"/>
      <c r="G148" s="7"/>
      <c r="H148" s="7"/>
      <c r="I148" s="7"/>
      <c r="J148" s="7"/>
      <c r="K148" s="7"/>
      <c r="L148" s="7"/>
      <c r="M148" s="6"/>
      <c r="N148" s="8"/>
      <c r="O148" s="9"/>
    </row>
    <row r="149" spans="1:15" ht="15.75">
      <c r="A149" s="46" t="s">
        <v>95</v>
      </c>
      <c r="B149" s="32"/>
      <c r="C149" s="32"/>
      <c r="D149" s="36"/>
      <c r="E149" s="40"/>
      <c r="F149" s="37"/>
      <c r="G149" s="37"/>
      <c r="H149" s="38"/>
      <c r="I149" s="37"/>
      <c r="J149" s="37"/>
      <c r="K149" s="37"/>
      <c r="L149" s="47"/>
      <c r="M149" s="17"/>
      <c r="N149" s="1"/>
      <c r="O149" s="48"/>
    </row>
    <row r="150" spans="1:15" ht="15.75">
      <c r="A150" s="46" t="s">
        <v>96</v>
      </c>
      <c r="B150" s="11"/>
      <c r="C150" s="32"/>
      <c r="D150" s="36"/>
      <c r="E150" s="40"/>
      <c r="F150" s="37"/>
      <c r="G150" s="37"/>
      <c r="H150" s="38"/>
      <c r="I150" s="37"/>
      <c r="J150" s="37"/>
      <c r="K150" s="37"/>
      <c r="L150" s="47"/>
      <c r="M150" s="17"/>
      <c r="N150" s="1"/>
      <c r="O150" s="1"/>
    </row>
    <row r="151" spans="1:15" ht="15.75">
      <c r="A151" s="46" t="s">
        <v>96</v>
      </c>
      <c r="B151" s="11"/>
      <c r="C151" s="11"/>
      <c r="D151" s="18"/>
      <c r="E151" s="49"/>
      <c r="F151" s="12"/>
      <c r="G151" s="12"/>
      <c r="H151" s="34"/>
      <c r="I151" s="12"/>
      <c r="J151" s="12"/>
      <c r="K151" s="12"/>
      <c r="L151" s="12"/>
      <c r="M151" s="17"/>
      <c r="N151" s="17"/>
      <c r="O151" s="17"/>
    </row>
    <row r="152" spans="1:15" ht="16.5" thickBot="1">
      <c r="A152" s="18"/>
      <c r="B152" s="11"/>
      <c r="C152" s="11"/>
      <c r="D152" s="12"/>
      <c r="E152" s="12"/>
      <c r="F152" s="12"/>
      <c r="G152" s="13"/>
      <c r="H152" s="14"/>
      <c r="I152" s="15" t="s">
        <v>27</v>
      </c>
      <c r="J152" s="15"/>
      <c r="K152" s="16"/>
      <c r="L152" s="16"/>
      <c r="M152" s="17"/>
      <c r="N152" s="17"/>
      <c r="O152" s="17"/>
    </row>
    <row r="153" spans="1:15" ht="15.75">
      <c r="A153" s="18"/>
      <c r="B153" s="11"/>
      <c r="C153" s="11"/>
      <c r="D153" s="65" t="s">
        <v>28</v>
      </c>
      <c r="E153" s="65"/>
      <c r="F153" s="20">
        <v>8</v>
      </c>
      <c r="G153" s="21">
        <f>'NORMAL OPTION CALLS'!G312+'NORMAL OPTION CALLS'!G313+'NORMAL OPTION CALLS'!G314+'NORMAL OPTION CALLS'!G315+'NORMAL OPTION CALLS'!G316+'NORMAL OPTION CALLS'!G317</f>
        <v>51.400000000000006</v>
      </c>
      <c r="H153" s="12">
        <v>8</v>
      </c>
      <c r="I153" s="22">
        <f>'HNI OPTION CALLS'!H154/'HNI OPTION CALLS'!H153%</f>
        <v>87.5</v>
      </c>
      <c r="J153" s="22"/>
      <c r="K153" s="22"/>
      <c r="L153" s="23"/>
      <c r="M153" s="17"/>
      <c r="N153" s="1"/>
      <c r="O153" s="1"/>
    </row>
    <row r="154" spans="1:15" ht="15.75">
      <c r="A154" s="18"/>
      <c r="B154" s="11"/>
      <c r="C154" s="11"/>
      <c r="D154" s="66" t="s">
        <v>29</v>
      </c>
      <c r="E154" s="66"/>
      <c r="F154" s="25">
        <v>7</v>
      </c>
      <c r="G154" s="26">
        <f>('HNI OPTION CALLS'!F154/'HNI OPTION CALLS'!F153)*100</f>
        <v>87.5</v>
      </c>
      <c r="H154" s="12">
        <v>7</v>
      </c>
      <c r="I154" s="16"/>
      <c r="J154" s="16"/>
      <c r="K154" s="12"/>
      <c r="L154" s="16"/>
      <c r="M154" s="1"/>
      <c r="N154" s="12" t="s">
        <v>30</v>
      </c>
      <c r="O154" s="12"/>
    </row>
    <row r="155" spans="1:15" ht="15.75">
      <c r="A155" s="27"/>
      <c r="B155" s="11"/>
      <c r="C155" s="11"/>
      <c r="D155" s="66" t="s">
        <v>31</v>
      </c>
      <c r="E155" s="66"/>
      <c r="F155" s="25">
        <v>0</v>
      </c>
      <c r="G155" s="26">
        <f>('HNI OPTION CALLS'!F155/'HNI OPTION CALLS'!F153)*100</f>
        <v>0</v>
      </c>
      <c r="H155" s="28"/>
      <c r="I155" s="12"/>
      <c r="J155" s="12"/>
      <c r="K155" s="12"/>
      <c r="L155" s="16"/>
      <c r="M155" s="17"/>
      <c r="N155" s="18"/>
      <c r="O155" s="18"/>
    </row>
    <row r="156" spans="1:15" ht="15.75">
      <c r="A156" s="27"/>
      <c r="B156" s="11"/>
      <c r="C156" s="11"/>
      <c r="D156" s="66" t="s">
        <v>32</v>
      </c>
      <c r="E156" s="66"/>
      <c r="F156" s="25">
        <v>0</v>
      </c>
      <c r="G156" s="26">
        <f>('HNI OPTION CALLS'!F156/'HNI OPTION CALLS'!F153)*100</f>
        <v>0</v>
      </c>
      <c r="H156" s="28"/>
      <c r="I156" s="12"/>
      <c r="J156" s="12"/>
      <c r="K156" s="12"/>
      <c r="L156" s="16"/>
      <c r="M156" s="17"/>
      <c r="N156" s="17"/>
      <c r="O156" s="17"/>
    </row>
    <row r="157" spans="1:15" ht="15.75">
      <c r="A157" s="27"/>
      <c r="B157" s="11"/>
      <c r="C157" s="11"/>
      <c r="D157" s="66" t="s">
        <v>33</v>
      </c>
      <c r="E157" s="66"/>
      <c r="F157" s="25">
        <v>1</v>
      </c>
      <c r="G157" s="26">
        <f>('HNI OPTION CALLS'!F157/'HNI OPTION CALLS'!F153)*100</f>
        <v>12.5</v>
      </c>
      <c r="H157" s="28"/>
      <c r="I157" s="12" t="s">
        <v>34</v>
      </c>
      <c r="J157" s="12"/>
      <c r="K157" s="16"/>
      <c r="L157" s="16"/>
      <c r="M157" s="17"/>
      <c r="N157" s="17"/>
      <c r="O157" s="17"/>
    </row>
    <row r="158" spans="1:15" ht="15.75">
      <c r="A158" s="27"/>
      <c r="B158" s="11"/>
      <c r="C158" s="11"/>
      <c r="D158" s="66" t="s">
        <v>35</v>
      </c>
      <c r="E158" s="66"/>
      <c r="F158" s="25">
        <v>0</v>
      </c>
      <c r="G158" s="26">
        <f>('HNI OPTION CALLS'!F158/'HNI OPTION CALLS'!F153)*100</f>
        <v>0</v>
      </c>
      <c r="H158" s="28"/>
      <c r="I158" s="12"/>
      <c r="J158" s="12"/>
      <c r="K158" s="16"/>
      <c r="L158" s="16"/>
      <c r="M158" s="17"/>
      <c r="N158" s="17"/>
      <c r="O158" s="17"/>
    </row>
    <row r="159" spans="1:15" ht="16.5" thickBot="1">
      <c r="A159" s="27"/>
      <c r="B159" s="11"/>
      <c r="C159" s="11"/>
      <c r="D159" s="67" t="s">
        <v>36</v>
      </c>
      <c r="E159" s="67"/>
      <c r="F159" s="30"/>
      <c r="G159" s="31">
        <f>('HNI OPTION CALLS'!F159/'HNI OPTION CALLS'!F153)*100</f>
        <v>0</v>
      </c>
      <c r="H159" s="28"/>
      <c r="I159" s="12"/>
      <c r="J159" s="12"/>
      <c r="K159" s="23"/>
      <c r="L159" s="23"/>
      <c r="M159" s="1"/>
      <c r="N159" s="17"/>
      <c r="O159" s="17"/>
    </row>
    <row r="160" spans="1:15" ht="15.75" thickBot="1"/>
    <row r="161" spans="1:15" ht="15.75" thickBot="1">
      <c r="A161" s="87" t="s">
        <v>0</v>
      </c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</row>
    <row r="162" spans="1:15" ht="15.75" thickBo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</row>
    <row r="163" spans="1:1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</row>
    <row r="164" spans="1:15" ht="15.75">
      <c r="A164" s="88" t="s">
        <v>1</v>
      </c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</row>
    <row r="165" spans="1:15" ht="15.75">
      <c r="A165" s="88" t="s">
        <v>2</v>
      </c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</row>
    <row r="166" spans="1:15" ht="16.5" thickBot="1">
      <c r="A166" s="89" t="s">
        <v>3</v>
      </c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</row>
    <row r="167" spans="1:15" ht="15.75">
      <c r="A167" s="72" t="s">
        <v>73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1:15" ht="15.75">
      <c r="A168" s="72" t="s">
        <v>5</v>
      </c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1:15" ht="13.9" customHeight="1">
      <c r="A169" s="73" t="s">
        <v>6</v>
      </c>
      <c r="B169" s="74" t="s">
        <v>7</v>
      </c>
      <c r="C169" s="75" t="s">
        <v>8</v>
      </c>
      <c r="D169" s="74" t="s">
        <v>9</v>
      </c>
      <c r="E169" s="73" t="s">
        <v>10</v>
      </c>
      <c r="F169" s="73" t="s">
        <v>11</v>
      </c>
      <c r="G169" s="77" t="s">
        <v>12</v>
      </c>
      <c r="H169" s="77" t="s">
        <v>13</v>
      </c>
      <c r="I169" s="75" t="s">
        <v>14</v>
      </c>
      <c r="J169" s="75" t="s">
        <v>15</v>
      </c>
      <c r="K169" s="75" t="s">
        <v>16</v>
      </c>
      <c r="L169" s="78" t="s">
        <v>17</v>
      </c>
      <c r="M169" s="74" t="s">
        <v>18</v>
      </c>
      <c r="N169" s="74" t="s">
        <v>19</v>
      </c>
      <c r="O169" s="74" t="s">
        <v>20</v>
      </c>
    </row>
    <row r="170" spans="1:15" ht="15" customHeight="1">
      <c r="A170" s="73"/>
      <c r="B170" s="74"/>
      <c r="C170" s="75"/>
      <c r="D170" s="74"/>
      <c r="E170" s="73"/>
      <c r="F170" s="73"/>
      <c r="G170" s="77"/>
      <c r="H170" s="77"/>
      <c r="I170" s="75"/>
      <c r="J170" s="75"/>
      <c r="K170" s="75"/>
      <c r="L170" s="78"/>
      <c r="M170" s="74"/>
      <c r="N170" s="74"/>
      <c r="O170" s="74"/>
    </row>
    <row r="171" spans="1:15" ht="15.75">
      <c r="A171" s="10">
        <v>1</v>
      </c>
      <c r="B171" s="5">
        <v>42916</v>
      </c>
      <c r="C171" s="6">
        <v>530</v>
      </c>
      <c r="D171" s="6" t="s">
        <v>21</v>
      </c>
      <c r="E171" s="6" t="s">
        <v>22</v>
      </c>
      <c r="F171" s="6" t="s">
        <v>44</v>
      </c>
      <c r="G171" s="7">
        <v>19</v>
      </c>
      <c r="H171" s="7">
        <v>15</v>
      </c>
      <c r="I171" s="7">
        <v>22</v>
      </c>
      <c r="J171" s="7">
        <v>24</v>
      </c>
      <c r="K171" s="7">
        <v>26</v>
      </c>
      <c r="L171" s="7">
        <v>22</v>
      </c>
      <c r="M171" s="6">
        <v>2000</v>
      </c>
      <c r="N171" s="8">
        <f>IF('HNI OPTION CALLS'!E171="BUY",('HNI OPTION CALLS'!L171-'HNI OPTION CALLS'!G171)*('HNI OPTION CALLS'!M171),('HNI OPTION CALLS'!G171-'HNI OPTION CALLS'!L171)*('HNI OPTION CALLS'!M171))</f>
        <v>6000</v>
      </c>
      <c r="O171" s="9">
        <f>'HNI OPTION CALLS'!N171/('HNI OPTION CALLS'!M171)/'HNI OPTION CALLS'!G171%</f>
        <v>15.789473684210526</v>
      </c>
    </row>
    <row r="172" spans="1:15" ht="15.75">
      <c r="A172" s="10">
        <v>2</v>
      </c>
      <c r="B172" s="5">
        <v>42906</v>
      </c>
      <c r="C172" s="6">
        <v>780</v>
      </c>
      <c r="D172" s="6" t="s">
        <v>21</v>
      </c>
      <c r="E172" s="6" t="s">
        <v>22</v>
      </c>
      <c r="F172" s="6" t="s">
        <v>77</v>
      </c>
      <c r="G172" s="7">
        <v>16</v>
      </c>
      <c r="H172" s="7">
        <v>10</v>
      </c>
      <c r="I172" s="7">
        <v>21</v>
      </c>
      <c r="J172" s="7">
        <v>26</v>
      </c>
      <c r="K172" s="7">
        <v>31</v>
      </c>
      <c r="L172" s="7">
        <v>21</v>
      </c>
      <c r="M172" s="6">
        <v>1100</v>
      </c>
      <c r="N172" s="8">
        <f>IF('HNI OPTION CALLS'!E172="BUY",('HNI OPTION CALLS'!L172-'HNI OPTION CALLS'!G172)*('HNI OPTION CALLS'!M172),('HNI OPTION CALLS'!G172-'HNI OPTION CALLS'!L172)*('HNI OPTION CALLS'!M172))</f>
        <v>5500</v>
      </c>
      <c r="O172" s="9">
        <f>'HNI OPTION CALLS'!N172/('HNI OPTION CALLS'!M172)/'HNI OPTION CALLS'!G172%</f>
        <v>31.25</v>
      </c>
    </row>
    <row r="173" spans="1:15" ht="15.75">
      <c r="A173" s="10">
        <v>3</v>
      </c>
      <c r="B173" s="5">
        <v>42900</v>
      </c>
      <c r="C173" s="6">
        <v>140</v>
      </c>
      <c r="D173" s="6" t="s">
        <v>21</v>
      </c>
      <c r="E173" s="6" t="s">
        <v>22</v>
      </c>
      <c r="F173" s="6" t="s">
        <v>180</v>
      </c>
      <c r="G173" s="7">
        <v>4</v>
      </c>
      <c r="H173" s="7">
        <v>2.5</v>
      </c>
      <c r="I173" s="7">
        <v>5</v>
      </c>
      <c r="J173" s="7">
        <v>6</v>
      </c>
      <c r="K173" s="7">
        <v>7</v>
      </c>
      <c r="L173" s="7">
        <v>3</v>
      </c>
      <c r="M173" s="6">
        <v>6000</v>
      </c>
      <c r="N173" s="8">
        <f>IF('HNI OPTION CALLS'!E173="BUY",('HNI OPTION CALLS'!L173-'HNI OPTION CALLS'!G173)*('HNI OPTION CALLS'!M173),('HNI OPTION CALLS'!G173-'HNI OPTION CALLS'!L173)*('HNI OPTION CALLS'!M173))</f>
        <v>-6000</v>
      </c>
      <c r="O173" s="9">
        <f>'HNI OPTION CALLS'!N173/('HNI OPTION CALLS'!M173)/'HNI OPTION CALLS'!G173%</f>
        <v>-25</v>
      </c>
    </row>
    <row r="174" spans="1:15" ht="15.75">
      <c r="A174" s="10">
        <v>4</v>
      </c>
      <c r="B174" s="5">
        <v>42887</v>
      </c>
      <c r="C174" s="6">
        <v>860</v>
      </c>
      <c r="D174" s="6" t="s">
        <v>21</v>
      </c>
      <c r="E174" s="6" t="s">
        <v>22</v>
      </c>
      <c r="F174" s="6" t="s">
        <v>181</v>
      </c>
      <c r="G174" s="7">
        <v>34</v>
      </c>
      <c r="H174" s="7">
        <v>29</v>
      </c>
      <c r="I174" s="7">
        <v>37</v>
      </c>
      <c r="J174" s="7">
        <v>40</v>
      </c>
      <c r="K174" s="7">
        <v>43</v>
      </c>
      <c r="L174" s="7">
        <v>29</v>
      </c>
      <c r="M174" s="6">
        <v>1200</v>
      </c>
      <c r="N174" s="8">
        <f>IF('HNI OPTION CALLS'!E174="BUY",('HNI OPTION CALLS'!L174-'HNI OPTION CALLS'!G174)*('HNI OPTION CALLS'!M174),('HNI OPTION CALLS'!G174-'HNI OPTION CALLS'!L174)*('HNI OPTION CALLS'!M174))</f>
        <v>-6000</v>
      </c>
      <c r="O174" s="9">
        <f>'HNI OPTION CALLS'!N174/('HNI OPTION CALLS'!M174)/'HNI OPTION CALLS'!G174%</f>
        <v>-14.705882352941176</v>
      </c>
    </row>
    <row r="176" spans="1:15" ht="15.75">
      <c r="A176" s="46" t="s">
        <v>95</v>
      </c>
      <c r="B176" s="32"/>
      <c r="C176" s="32"/>
      <c r="D176" s="36"/>
      <c r="E176" s="40"/>
      <c r="F176" s="37"/>
      <c r="G176" s="37"/>
      <c r="H176" s="38"/>
      <c r="I176" s="37"/>
      <c r="J176" s="37"/>
      <c r="K176" s="37"/>
      <c r="L176" s="47"/>
      <c r="M176" s="17"/>
      <c r="N176" s="1"/>
      <c r="O176" s="48"/>
    </row>
    <row r="177" spans="1:15" ht="15.75">
      <c r="A177" s="46" t="s">
        <v>96</v>
      </c>
      <c r="B177" s="11"/>
      <c r="C177" s="32"/>
      <c r="D177" s="36"/>
      <c r="E177" s="40"/>
      <c r="F177" s="37"/>
      <c r="G177" s="37"/>
      <c r="H177" s="38"/>
      <c r="I177" s="37"/>
      <c r="J177" s="37"/>
      <c r="K177" s="37"/>
      <c r="L177" s="47"/>
      <c r="M177" s="17"/>
      <c r="N177" s="1"/>
      <c r="O177" s="1"/>
    </row>
    <row r="178" spans="1:15" ht="15.75">
      <c r="A178" s="46" t="s">
        <v>96</v>
      </c>
      <c r="B178" s="11"/>
      <c r="C178" s="11"/>
      <c r="D178" s="18"/>
      <c r="E178" s="49"/>
      <c r="F178" s="12"/>
      <c r="G178" s="12"/>
      <c r="H178" s="34"/>
      <c r="I178" s="12"/>
      <c r="J178" s="12"/>
      <c r="K178" s="12"/>
      <c r="L178" s="12"/>
      <c r="M178" s="17"/>
      <c r="N178" s="17"/>
      <c r="O178" s="17"/>
    </row>
    <row r="179" spans="1:15" ht="16.5" thickBot="1">
      <c r="A179" s="18"/>
      <c r="B179" s="11"/>
      <c r="C179" s="11"/>
      <c r="D179" s="12"/>
      <c r="E179" s="12"/>
      <c r="F179" s="12"/>
      <c r="G179" s="13"/>
      <c r="H179" s="14"/>
      <c r="I179" s="15" t="s">
        <v>27</v>
      </c>
      <c r="J179" s="15"/>
      <c r="K179" s="16"/>
      <c r="L179" s="16"/>
      <c r="M179" s="17"/>
      <c r="N179" s="17"/>
      <c r="O179" s="17"/>
    </row>
    <row r="180" spans="1:15" ht="15.75">
      <c r="A180" s="18"/>
      <c r="B180" s="11"/>
      <c r="C180" s="11"/>
      <c r="D180" s="65" t="s">
        <v>28</v>
      </c>
      <c r="E180" s="65"/>
      <c r="F180" s="20">
        <v>4</v>
      </c>
      <c r="G180" s="21">
        <f>'NORMAL OPTION CALLS'!G339+'NORMAL OPTION CALLS'!G340+'NORMAL OPTION CALLS'!G341+'NORMAL OPTION CALLS'!G342+'NORMAL OPTION CALLS'!G343+'NORMAL OPTION CALLS'!G344</f>
        <v>99.999999999999986</v>
      </c>
      <c r="H180" s="12">
        <v>4</v>
      </c>
      <c r="I180" s="22">
        <f>'HNI OPTION CALLS'!H181/'HNI OPTION CALLS'!H180%</f>
        <v>50</v>
      </c>
      <c r="J180" s="22"/>
      <c r="K180" s="22"/>
      <c r="L180" s="23"/>
      <c r="M180" s="17"/>
      <c r="N180" s="1"/>
      <c r="O180" s="1"/>
    </row>
    <row r="181" spans="1:15" ht="15.75">
      <c r="A181" s="18"/>
      <c r="B181" s="11"/>
      <c r="C181" s="11"/>
      <c r="D181" s="66" t="s">
        <v>29</v>
      </c>
      <c r="E181" s="66"/>
      <c r="F181" s="25">
        <v>2</v>
      </c>
      <c r="G181" s="26">
        <f>('HNI OPTION CALLS'!F181/'HNI OPTION CALLS'!F180)*100</f>
        <v>50</v>
      </c>
      <c r="H181" s="12">
        <v>2</v>
      </c>
      <c r="I181" s="16"/>
      <c r="J181" s="16"/>
      <c r="K181" s="12"/>
      <c r="L181" s="16"/>
      <c r="M181" s="1"/>
      <c r="N181" s="12" t="s">
        <v>30</v>
      </c>
      <c r="O181" s="12"/>
    </row>
    <row r="182" spans="1:15" ht="15.75">
      <c r="A182" s="27"/>
      <c r="B182" s="11"/>
      <c r="C182" s="11"/>
      <c r="D182" s="66" t="s">
        <v>31</v>
      </c>
      <c r="E182" s="66"/>
      <c r="F182" s="25">
        <v>0</v>
      </c>
      <c r="G182" s="26">
        <f>('HNI OPTION CALLS'!F182/'HNI OPTION CALLS'!F180)*100</f>
        <v>0</v>
      </c>
      <c r="H182" s="28"/>
      <c r="I182" s="12"/>
      <c r="J182" s="12"/>
      <c r="K182" s="12"/>
      <c r="L182" s="16"/>
      <c r="M182" s="17"/>
      <c r="N182" s="18"/>
      <c r="O182" s="18"/>
    </row>
    <row r="183" spans="1:15" ht="15.75">
      <c r="A183" s="27"/>
      <c r="B183" s="11"/>
      <c r="C183" s="11"/>
      <c r="D183" s="66" t="s">
        <v>32</v>
      </c>
      <c r="E183" s="66"/>
      <c r="F183" s="25">
        <v>1</v>
      </c>
      <c r="G183" s="26">
        <f>('HNI OPTION CALLS'!F183/'HNI OPTION CALLS'!F180)*100</f>
        <v>25</v>
      </c>
      <c r="H183" s="28"/>
      <c r="I183" s="12"/>
      <c r="J183" s="12"/>
      <c r="K183" s="12"/>
      <c r="L183" s="16"/>
      <c r="M183" s="17"/>
      <c r="N183" s="17"/>
      <c r="O183" s="17"/>
    </row>
    <row r="184" spans="1:15" ht="15.75">
      <c r="A184" s="27"/>
      <c r="B184" s="11"/>
      <c r="C184" s="11"/>
      <c r="D184" s="66" t="s">
        <v>33</v>
      </c>
      <c r="E184" s="66"/>
      <c r="F184" s="25">
        <v>1</v>
      </c>
      <c r="G184" s="26">
        <f>('HNI OPTION CALLS'!F184/'HNI OPTION CALLS'!F180)*100</f>
        <v>25</v>
      </c>
      <c r="H184" s="28"/>
      <c r="I184" s="12" t="s">
        <v>34</v>
      </c>
      <c r="J184" s="12"/>
      <c r="K184" s="16"/>
      <c r="L184" s="16"/>
      <c r="M184" s="17"/>
      <c r="N184" s="17"/>
      <c r="O184" s="17"/>
    </row>
    <row r="185" spans="1:15" ht="15.75">
      <c r="A185" s="27"/>
      <c r="B185" s="11"/>
      <c r="C185" s="11"/>
      <c r="D185" s="66" t="s">
        <v>35</v>
      </c>
      <c r="E185" s="66"/>
      <c r="F185" s="25">
        <v>0</v>
      </c>
      <c r="G185" s="26">
        <f>('HNI OPTION CALLS'!F185/'HNI OPTION CALLS'!F180)*100</f>
        <v>0</v>
      </c>
      <c r="H185" s="28"/>
      <c r="I185" s="12"/>
      <c r="J185" s="12"/>
      <c r="K185" s="16"/>
      <c r="L185" s="16"/>
      <c r="M185" s="17"/>
      <c r="N185" s="17"/>
      <c r="O185" s="17"/>
    </row>
    <row r="186" spans="1:15" ht="16.5" thickBot="1">
      <c r="A186" s="27"/>
      <c r="B186" s="11"/>
      <c r="C186" s="11"/>
      <c r="D186" s="67" t="s">
        <v>36</v>
      </c>
      <c r="E186" s="67"/>
      <c r="F186" s="30"/>
      <c r="G186" s="31">
        <f>('HNI OPTION CALLS'!F186/'HNI OPTION CALLS'!F180)*100</f>
        <v>0</v>
      </c>
      <c r="H186" s="28"/>
      <c r="I186" s="12"/>
      <c r="J186" s="12"/>
      <c r="K186" s="23"/>
      <c r="L186" s="23"/>
      <c r="M186" s="1"/>
      <c r="N186" s="17"/>
      <c r="O186" s="17"/>
    </row>
    <row r="188" spans="1:15">
      <c r="O188" t="s">
        <v>177</v>
      </c>
    </row>
  </sheetData>
  <mergeCells count="168">
    <mergeCell ref="A78:O78"/>
    <mergeCell ref="A79:O79"/>
    <mergeCell ref="A80:O80"/>
    <mergeCell ref="D61:E61"/>
    <mergeCell ref="D62:E62"/>
    <mergeCell ref="D63:E63"/>
    <mergeCell ref="D64:E64"/>
    <mergeCell ref="D65:E65"/>
    <mergeCell ref="D66:E66"/>
    <mergeCell ref="D67:E67"/>
    <mergeCell ref="A74:O76"/>
    <mergeCell ref="A77:O77"/>
    <mergeCell ref="A35:O37"/>
    <mergeCell ref="A38:O38"/>
    <mergeCell ref="A39:O39"/>
    <mergeCell ref="A40:O40"/>
    <mergeCell ref="A41:O41"/>
    <mergeCell ref="A42:O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A104:O106"/>
    <mergeCell ref="A107:O107"/>
    <mergeCell ref="A108:O108"/>
    <mergeCell ref="A109:O109"/>
    <mergeCell ref="A110:O110"/>
    <mergeCell ref="A111:O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D127:E127"/>
    <mergeCell ref="D128:E128"/>
    <mergeCell ref="A130:O132"/>
    <mergeCell ref="A133:O133"/>
    <mergeCell ref="A134:O134"/>
    <mergeCell ref="D122:E122"/>
    <mergeCell ref="D123:E123"/>
    <mergeCell ref="D124:E124"/>
    <mergeCell ref="D125:E125"/>
    <mergeCell ref="D126:E126"/>
    <mergeCell ref="N138:N139"/>
    <mergeCell ref="O138:O139"/>
    <mergeCell ref="D153:E153"/>
    <mergeCell ref="D154:E154"/>
    <mergeCell ref="D155:E155"/>
    <mergeCell ref="A135:O135"/>
    <mergeCell ref="A136:O136"/>
    <mergeCell ref="A137:O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D181:E181"/>
    <mergeCell ref="D156:E156"/>
    <mergeCell ref="D157:E157"/>
    <mergeCell ref="D158:E158"/>
    <mergeCell ref="D159:E159"/>
    <mergeCell ref="A161:O163"/>
    <mergeCell ref="A167:O167"/>
    <mergeCell ref="A168:O168"/>
    <mergeCell ref="A169:A170"/>
    <mergeCell ref="B169:B170"/>
    <mergeCell ref="C169:C170"/>
    <mergeCell ref="D92:E92"/>
    <mergeCell ref="D93:E93"/>
    <mergeCell ref="D91:E91"/>
    <mergeCell ref="D183:E183"/>
    <mergeCell ref="D184:E184"/>
    <mergeCell ref="D185:E185"/>
    <mergeCell ref="D186:E186"/>
    <mergeCell ref="O169:O170"/>
    <mergeCell ref="K169:K170"/>
    <mergeCell ref="L169:L170"/>
    <mergeCell ref="M169:M170"/>
    <mergeCell ref="N169:N170"/>
    <mergeCell ref="D182:E182"/>
    <mergeCell ref="D169:D170"/>
    <mergeCell ref="E169:E170"/>
    <mergeCell ref="F169:F170"/>
    <mergeCell ref="G169:G170"/>
    <mergeCell ref="H169:H170"/>
    <mergeCell ref="I169:I170"/>
    <mergeCell ref="J169:J170"/>
    <mergeCell ref="A164:O164"/>
    <mergeCell ref="A165:O165"/>
    <mergeCell ref="A166:O166"/>
    <mergeCell ref="D180:E180"/>
    <mergeCell ref="L10:L11"/>
    <mergeCell ref="M10:M11"/>
    <mergeCell ref="N10:N11"/>
    <mergeCell ref="O10:O11"/>
    <mergeCell ref="D94:E94"/>
    <mergeCell ref="D95:E95"/>
    <mergeCell ref="D96:E96"/>
    <mergeCell ref="D97:E97"/>
    <mergeCell ref="A81:O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D22:E22"/>
    <mergeCell ref="D23:E23"/>
    <mergeCell ref="D24:E24"/>
    <mergeCell ref="D25:E25"/>
    <mergeCell ref="D26:E26"/>
    <mergeCell ref="D27:E27"/>
    <mergeCell ref="D28:E28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O171:O174 O182:O184 O140:O148 O114:O117 O84:O89 O45:O59 O12:O20">
    <cfRule type="cellIs" dxfId="17" priority="80" operator="lessThan">
      <formula>0</formula>
    </cfRule>
    <cfRule type="cellIs" dxfId="16" priority="81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2"/>
  <sheetViews>
    <sheetView workbookViewId="0">
      <selection activeCell="L26" sqref="L26"/>
    </sheetView>
  </sheetViews>
  <sheetFormatPr defaultRowHeight="15"/>
  <cols>
    <col min="1" max="1" width="7.42578125"/>
    <col min="2" max="2" width="7.5703125" bestFit="1" customWidth="1"/>
    <col min="3" max="3" width="13.42578125"/>
    <col min="4" max="4" width="10.85546875"/>
    <col min="5" max="5" width="10.42578125"/>
    <col min="6" max="6" width="19.7109375"/>
    <col min="7" max="7" width="11"/>
    <col min="8" max="10" width="10.42578125"/>
    <col min="11" max="11" width="11.140625"/>
    <col min="12" max="12" width="10.85546875"/>
    <col min="13" max="13" width="10.42578125"/>
    <col min="14" max="15" width="13.42578125"/>
    <col min="16" max="1025" width="8.5703125"/>
  </cols>
  <sheetData>
    <row r="2" spans="1:1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15.7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.75">
      <c r="A8" s="71" t="s">
        <v>233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ht="15.75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>
      <c r="A10" s="73" t="s">
        <v>6</v>
      </c>
      <c r="B10" s="74" t="s">
        <v>7</v>
      </c>
      <c r="C10" s="75" t="s">
        <v>8</v>
      </c>
      <c r="D10" s="74" t="s">
        <v>9</v>
      </c>
      <c r="E10" s="73" t="s">
        <v>10</v>
      </c>
      <c r="F10" s="73" t="s">
        <v>11</v>
      </c>
      <c r="G10" s="74" t="s">
        <v>12</v>
      </c>
      <c r="H10" s="74" t="s">
        <v>13</v>
      </c>
      <c r="I10" s="75" t="s">
        <v>14</v>
      </c>
      <c r="J10" s="75" t="s">
        <v>15</v>
      </c>
      <c r="K10" s="75" t="s">
        <v>16</v>
      </c>
      <c r="L10" s="76" t="s">
        <v>17</v>
      </c>
      <c r="M10" s="74" t="s">
        <v>18</v>
      </c>
      <c r="N10" s="74" t="s">
        <v>19</v>
      </c>
      <c r="O10" s="74" t="s">
        <v>20</v>
      </c>
    </row>
    <row r="11" spans="1:15">
      <c r="A11" s="73"/>
      <c r="B11" s="74"/>
      <c r="C11" s="75"/>
      <c r="D11" s="74"/>
      <c r="E11" s="73"/>
      <c r="F11" s="73"/>
      <c r="G11" s="74"/>
      <c r="H11" s="74"/>
      <c r="I11" s="75"/>
      <c r="J11" s="75"/>
      <c r="K11" s="75"/>
      <c r="L11" s="76"/>
      <c r="M11" s="74"/>
      <c r="N11" s="74"/>
      <c r="O11" s="74"/>
    </row>
    <row r="12" spans="1:15" ht="15.75">
      <c r="A12" s="61">
        <v>1</v>
      </c>
      <c r="B12" s="5">
        <v>43062</v>
      </c>
      <c r="C12" s="6">
        <v>180</v>
      </c>
      <c r="D12" s="6" t="s">
        <v>200</v>
      </c>
      <c r="E12" s="6" t="s">
        <v>22</v>
      </c>
      <c r="F12" s="6" t="s">
        <v>243</v>
      </c>
      <c r="G12" s="7">
        <v>8</v>
      </c>
      <c r="H12" s="7">
        <v>6</v>
      </c>
      <c r="I12" s="7">
        <v>9</v>
      </c>
      <c r="J12" s="7">
        <v>10</v>
      </c>
      <c r="K12" s="7">
        <v>11</v>
      </c>
      <c r="L12" s="7">
        <v>9</v>
      </c>
      <c r="M12" s="6">
        <v>4950</v>
      </c>
      <c r="N12" s="8">
        <f>IF('BTST OPTION CALLS'!E12="BUY",('BTST OPTION CALLS'!L12-'BTST OPTION CALLS'!G12)*('BTST OPTION CALLS'!M12),('BTST OPTION CALLS'!G12-'BTST OPTION CALLS'!L12)*('BTST OPTION CALLS'!M12))</f>
        <v>4950</v>
      </c>
      <c r="O12" s="9">
        <f>'BTST OPTION CALLS'!N12/('BTST OPTION CALLS'!M12)/'BTST OPTION CALLS'!G12%</f>
        <v>12.5</v>
      </c>
    </row>
    <row r="13" spans="1:15" ht="15.75">
      <c r="A13" s="61">
        <v>2</v>
      </c>
      <c r="B13" s="5">
        <v>43055</v>
      </c>
      <c r="C13" s="6">
        <v>320</v>
      </c>
      <c r="D13" s="6" t="s">
        <v>200</v>
      </c>
      <c r="E13" s="6" t="s">
        <v>22</v>
      </c>
      <c r="F13" s="6" t="s">
        <v>91</v>
      </c>
      <c r="G13" s="7">
        <v>7</v>
      </c>
      <c r="H13" s="7">
        <v>4</v>
      </c>
      <c r="I13" s="7">
        <v>8.5</v>
      </c>
      <c r="J13" s="7">
        <v>10</v>
      </c>
      <c r="K13" s="7">
        <v>11.5</v>
      </c>
      <c r="L13" s="7">
        <v>11.5</v>
      </c>
      <c r="M13" s="6">
        <v>2700</v>
      </c>
      <c r="N13" s="8">
        <f>IF('BTST OPTION CALLS'!E13="BUY",('BTST OPTION CALLS'!L13-'BTST OPTION CALLS'!G13)*('BTST OPTION CALLS'!M13),('BTST OPTION CALLS'!G13-'BTST OPTION CALLS'!L13)*('BTST OPTION CALLS'!M13))</f>
        <v>12150</v>
      </c>
      <c r="O13" s="9">
        <f>'BTST OPTION CALLS'!N13/('BTST OPTION CALLS'!M13)/'BTST OPTION CALLS'!G13%</f>
        <v>64.285714285714278</v>
      </c>
    </row>
    <row r="14" spans="1:15" ht="15.75">
      <c r="A14" s="61">
        <v>3</v>
      </c>
      <c r="B14" s="5">
        <v>43049</v>
      </c>
      <c r="C14" s="6">
        <v>1280</v>
      </c>
      <c r="D14" s="6" t="s">
        <v>200</v>
      </c>
      <c r="E14" s="6" t="s">
        <v>22</v>
      </c>
      <c r="F14" s="6" t="s">
        <v>131</v>
      </c>
      <c r="G14" s="7">
        <v>34</v>
      </c>
      <c r="H14" s="7">
        <v>26</v>
      </c>
      <c r="I14" s="7">
        <v>38</v>
      </c>
      <c r="J14" s="7">
        <v>42</v>
      </c>
      <c r="K14" s="7">
        <v>46</v>
      </c>
      <c r="L14" s="7">
        <v>26</v>
      </c>
      <c r="M14" s="6">
        <v>750</v>
      </c>
      <c r="N14" s="8">
        <f>IF('BTST OPTION CALLS'!E14="BUY",('BTST OPTION CALLS'!L14-'BTST OPTION CALLS'!G14)*('BTST OPTION CALLS'!M14),('BTST OPTION CALLS'!G14-'BTST OPTION CALLS'!L14)*('BTST OPTION CALLS'!M14))</f>
        <v>-6000</v>
      </c>
      <c r="O14" s="9">
        <f>'BTST OPTION CALLS'!N14/('BTST OPTION CALLS'!M14)/'BTST OPTION CALLS'!G14%</f>
        <v>-23.52941176470588</v>
      </c>
    </row>
    <row r="15" spans="1:15" ht="15.75">
      <c r="A15" s="61">
        <v>4</v>
      </c>
      <c r="B15" s="5">
        <v>43048</v>
      </c>
      <c r="C15" s="6">
        <v>770</v>
      </c>
      <c r="D15" s="6" t="s">
        <v>200</v>
      </c>
      <c r="E15" s="6" t="s">
        <v>22</v>
      </c>
      <c r="F15" s="6" t="s">
        <v>169</v>
      </c>
      <c r="G15" s="7">
        <v>30</v>
      </c>
      <c r="H15" s="7">
        <v>24</v>
      </c>
      <c r="I15" s="7">
        <v>33</v>
      </c>
      <c r="J15" s="7">
        <v>36</v>
      </c>
      <c r="K15" s="7">
        <v>39</v>
      </c>
      <c r="L15" s="7">
        <v>33</v>
      </c>
      <c r="M15" s="6">
        <v>1500</v>
      </c>
      <c r="N15" s="8">
        <f>IF('BTST OPTION CALLS'!E15="BUY",('BTST OPTION CALLS'!L15-'BTST OPTION CALLS'!G15)*('BTST OPTION CALLS'!M15),('BTST OPTION CALLS'!G15-'BTST OPTION CALLS'!L15)*('BTST OPTION CALLS'!M15))</f>
        <v>4500</v>
      </c>
      <c r="O15" s="9">
        <f>'BTST OPTION CALLS'!N15/('BTST OPTION CALLS'!M15)/'BTST OPTION CALLS'!G15%</f>
        <v>10</v>
      </c>
    </row>
    <row r="16" spans="1:15" ht="15.75">
      <c r="A16" s="61">
        <v>5</v>
      </c>
      <c r="B16" s="5">
        <v>43045</v>
      </c>
      <c r="C16" s="6">
        <v>720</v>
      </c>
      <c r="D16" s="6" t="s">
        <v>200</v>
      </c>
      <c r="E16" s="6" t="s">
        <v>22</v>
      </c>
      <c r="F16" s="6" t="s">
        <v>157</v>
      </c>
      <c r="G16" s="7">
        <v>36</v>
      </c>
      <c r="H16" s="7">
        <v>26</v>
      </c>
      <c r="I16" s="7">
        <v>41</v>
      </c>
      <c r="J16" s="7">
        <v>46</v>
      </c>
      <c r="K16" s="7">
        <v>51</v>
      </c>
      <c r="L16" s="7">
        <v>26</v>
      </c>
      <c r="M16" s="6">
        <v>800</v>
      </c>
      <c r="N16" s="8">
        <f>IF('BTST OPTION CALLS'!E16="BUY",('BTST OPTION CALLS'!L16-'BTST OPTION CALLS'!G16)*('BTST OPTION CALLS'!M16),('BTST OPTION CALLS'!G16-'BTST OPTION CALLS'!L16)*('BTST OPTION CALLS'!M16))</f>
        <v>-8000</v>
      </c>
      <c r="O16" s="9">
        <f>'BTST OPTION CALLS'!N16/('BTST OPTION CALLS'!M16)/'BTST OPTION CALLS'!G16%</f>
        <v>-27.777777777777779</v>
      </c>
    </row>
    <row r="17" spans="1:15" ht="15.75">
      <c r="A17" s="61">
        <v>6</v>
      </c>
      <c r="B17" s="5">
        <v>43042</v>
      </c>
      <c r="C17" s="6">
        <v>450</v>
      </c>
      <c r="D17" s="6" t="s">
        <v>200</v>
      </c>
      <c r="E17" s="6" t="s">
        <v>22</v>
      </c>
      <c r="F17" s="6" t="s">
        <v>75</v>
      </c>
      <c r="G17" s="7">
        <v>19</v>
      </c>
      <c r="H17" s="7">
        <v>13</v>
      </c>
      <c r="I17" s="7">
        <v>22</v>
      </c>
      <c r="J17" s="7">
        <v>25</v>
      </c>
      <c r="K17" s="7">
        <v>28</v>
      </c>
      <c r="L17" s="7">
        <v>28</v>
      </c>
      <c r="M17" s="6">
        <v>1500</v>
      </c>
      <c r="N17" s="8">
        <f>IF('BTST OPTION CALLS'!E17="BUY",('BTST OPTION CALLS'!L17-'BTST OPTION CALLS'!G17)*('BTST OPTION CALLS'!M17),('BTST OPTION CALLS'!G17-'BTST OPTION CALLS'!L17)*('BTST OPTION CALLS'!M17))</f>
        <v>13500</v>
      </c>
      <c r="O17" s="9">
        <f>'BTST OPTION CALLS'!N17/('BTST OPTION CALLS'!M17)/'BTST OPTION CALLS'!G17%</f>
        <v>47.368421052631575</v>
      </c>
    </row>
    <row r="18" spans="1:15" ht="15.75">
      <c r="A18" s="61">
        <v>7</v>
      </c>
      <c r="B18" s="5">
        <v>43041</v>
      </c>
      <c r="C18" s="6">
        <v>180</v>
      </c>
      <c r="D18" s="6" t="s">
        <v>200</v>
      </c>
      <c r="E18" s="6" t="s">
        <v>22</v>
      </c>
      <c r="F18" s="6" t="s">
        <v>64</v>
      </c>
      <c r="G18" s="7">
        <v>9</v>
      </c>
      <c r="H18" s="7">
        <v>8</v>
      </c>
      <c r="I18" s="7">
        <v>9.5</v>
      </c>
      <c r="J18" s="7">
        <v>10</v>
      </c>
      <c r="K18" s="7">
        <v>10.5</v>
      </c>
      <c r="L18" s="7">
        <v>9.5</v>
      </c>
      <c r="M18" s="6">
        <v>6000</v>
      </c>
      <c r="N18" s="8">
        <f>IF('BTST OPTION CALLS'!E18="BUY",('BTST OPTION CALLS'!L18-'BTST OPTION CALLS'!G18)*('BTST OPTION CALLS'!M18),('BTST OPTION CALLS'!G18-'BTST OPTION CALLS'!L18)*('BTST OPTION CALLS'!M18))</f>
        <v>3000</v>
      </c>
      <c r="O18" s="9">
        <f>'BTST OPTION CALLS'!N18/('BTST OPTION CALLS'!M18)/'BTST OPTION CALLS'!G18%</f>
        <v>5.5555555555555554</v>
      </c>
    </row>
    <row r="19" spans="1:15" ht="15.75">
      <c r="A19" s="61">
        <v>8</v>
      </c>
      <c r="B19" s="5">
        <v>43040</v>
      </c>
      <c r="C19" s="6">
        <v>100</v>
      </c>
      <c r="D19" s="6" t="s">
        <v>200</v>
      </c>
      <c r="E19" s="6" t="s">
        <v>22</v>
      </c>
      <c r="F19" s="6" t="s">
        <v>89</v>
      </c>
      <c r="G19" s="7">
        <v>5.3</v>
      </c>
      <c r="H19" s="7">
        <v>3.3</v>
      </c>
      <c r="I19" s="7">
        <v>6.3</v>
      </c>
      <c r="J19" s="7">
        <v>7.3</v>
      </c>
      <c r="K19" s="7">
        <v>8.3000000000000007</v>
      </c>
      <c r="L19" s="7">
        <v>6.3</v>
      </c>
      <c r="M19" s="6">
        <v>7500</v>
      </c>
      <c r="N19" s="8">
        <f>IF('BTST OPTION CALLS'!E19="BUY",('BTST OPTION CALLS'!L19-'BTST OPTION CALLS'!G19)*('BTST OPTION CALLS'!M19),('BTST OPTION CALLS'!G19-'BTST OPTION CALLS'!L19)*('BTST OPTION CALLS'!M19))</f>
        <v>7500</v>
      </c>
      <c r="O19" s="9">
        <f>'BTST OPTION CALLS'!N19/('BTST OPTION CALLS'!M19)/'BTST OPTION CALLS'!G19%</f>
        <v>18.867924528301888</v>
      </c>
    </row>
    <row r="21" spans="1:15" ht="16.5" thickBot="1">
      <c r="A21" s="18"/>
      <c r="B21" s="11"/>
      <c r="C21" s="11"/>
      <c r="D21" s="12"/>
      <c r="E21" s="12"/>
      <c r="F21" s="12"/>
      <c r="G21" s="13"/>
      <c r="H21" s="14"/>
      <c r="I21" s="15" t="s">
        <v>27</v>
      </c>
      <c r="J21" s="15"/>
      <c r="K21" s="16"/>
      <c r="L21" s="16"/>
      <c r="M21" s="17"/>
      <c r="N21" s="17"/>
      <c r="O21" s="17"/>
    </row>
    <row r="22" spans="1:15" ht="15.75">
      <c r="A22" s="18"/>
      <c r="B22" s="11"/>
      <c r="C22" s="11"/>
      <c r="D22" s="65" t="s">
        <v>28</v>
      </c>
      <c r="E22" s="65"/>
      <c r="F22" s="20">
        <v>8</v>
      </c>
      <c r="G22" s="21">
        <f>'BTST OPTION CALLS'!G23+'BTST OPTION CALLS'!G24+'BTST OPTION CALLS'!G25+'BTST OPTION CALLS'!G26+'BTST OPTION CALLS'!G27+'BTST OPTION CALLS'!G28</f>
        <v>100</v>
      </c>
      <c r="H22" s="12">
        <v>8</v>
      </c>
      <c r="I22" s="22">
        <f>'BTST OPTION CALLS'!H23/'BTST OPTION CALLS'!H22%</f>
        <v>75</v>
      </c>
      <c r="J22" s="22"/>
      <c r="L22" s="23"/>
    </row>
    <row r="23" spans="1:15" ht="15.75">
      <c r="A23" s="18"/>
      <c r="B23" s="11"/>
      <c r="C23" s="11"/>
      <c r="D23" s="66" t="s">
        <v>29</v>
      </c>
      <c r="E23" s="66"/>
      <c r="F23" s="25">
        <v>6</v>
      </c>
      <c r="G23" s="26">
        <f>('BTST OPTION CALLS'!F23/'BTST OPTION CALLS'!F22)*100</f>
        <v>75</v>
      </c>
      <c r="H23" s="12">
        <v>6</v>
      </c>
      <c r="I23" s="16"/>
      <c r="J23" s="16"/>
      <c r="K23" s="22"/>
      <c r="L23" s="16"/>
      <c r="M23" s="17"/>
      <c r="N23" s="12" t="s">
        <v>30</v>
      </c>
      <c r="O23" s="12"/>
    </row>
    <row r="24" spans="1:15" ht="15.75">
      <c r="A24" s="27"/>
      <c r="B24" s="11"/>
      <c r="C24" s="11"/>
      <c r="D24" s="66" t="s">
        <v>31</v>
      </c>
      <c r="E24" s="66"/>
      <c r="F24" s="25">
        <v>0</v>
      </c>
      <c r="G24" s="26">
        <f>('BTST OPTION CALLS'!F24/'BTST OPTION CALLS'!F22)*100</f>
        <v>0</v>
      </c>
      <c r="H24" s="28"/>
      <c r="I24" s="12"/>
      <c r="J24" s="12"/>
      <c r="K24" s="12"/>
      <c r="L24" s="16"/>
      <c r="M24" s="17"/>
      <c r="N24" s="18"/>
      <c r="O24" s="18"/>
    </row>
    <row r="25" spans="1:15" ht="15.75">
      <c r="A25" s="27"/>
      <c r="B25" s="11"/>
      <c r="C25" s="11"/>
      <c r="D25" s="66" t="s">
        <v>32</v>
      </c>
      <c r="E25" s="66"/>
      <c r="F25" s="25">
        <v>0</v>
      </c>
      <c r="G25" s="26">
        <f>('BTST OPTION CALLS'!F25/'BTST OPTION CALLS'!F22)*100</f>
        <v>0</v>
      </c>
      <c r="H25" s="28"/>
      <c r="I25" s="12"/>
      <c r="J25" s="12"/>
      <c r="K25" s="12"/>
      <c r="L25" s="16"/>
      <c r="M25" s="17"/>
      <c r="N25" s="17"/>
      <c r="O25" s="17"/>
    </row>
    <row r="26" spans="1:15" ht="15.75">
      <c r="A26" s="27"/>
      <c r="B26" s="11"/>
      <c r="C26" s="11"/>
      <c r="D26" s="66" t="s">
        <v>33</v>
      </c>
      <c r="E26" s="66"/>
      <c r="F26" s="25">
        <v>2</v>
      </c>
      <c r="G26" s="26">
        <f>('BTST OPTION CALLS'!F26/'BTST OPTION CALLS'!F22)*100</f>
        <v>25</v>
      </c>
      <c r="H26" s="28"/>
      <c r="I26" s="12" t="s">
        <v>34</v>
      </c>
      <c r="J26" s="12"/>
      <c r="K26" s="16"/>
      <c r="L26" s="16"/>
      <c r="M26" s="17"/>
      <c r="N26" s="17"/>
      <c r="O26" s="17"/>
    </row>
    <row r="27" spans="1:15" ht="15.75">
      <c r="A27" s="27"/>
      <c r="B27" s="11"/>
      <c r="C27" s="11"/>
      <c r="D27" s="66" t="s">
        <v>35</v>
      </c>
      <c r="E27" s="66"/>
      <c r="F27" s="25">
        <v>0</v>
      </c>
      <c r="G27" s="26">
        <f>('BTST OPTION CALLS'!F27/'BTST OPTION CALLS'!F22)*100</f>
        <v>0</v>
      </c>
      <c r="H27" s="28"/>
      <c r="I27" s="12"/>
      <c r="J27" s="12"/>
      <c r="K27" s="16"/>
      <c r="L27" s="16"/>
      <c r="M27" s="17"/>
      <c r="N27" s="17"/>
      <c r="O27" s="17"/>
    </row>
    <row r="28" spans="1:15" ht="16.5" thickBot="1">
      <c r="A28" s="27"/>
      <c r="B28" s="11"/>
      <c r="C28" s="11"/>
      <c r="D28" s="67" t="s">
        <v>36</v>
      </c>
      <c r="E28" s="67"/>
      <c r="F28" s="30"/>
      <c r="G28" s="31">
        <f>('BTST OPTION CALLS'!F28/'BTST OPTION CALLS'!F22)*100</f>
        <v>0</v>
      </c>
      <c r="H28" s="28"/>
      <c r="I28" s="12"/>
      <c r="J28" s="12"/>
      <c r="K28" s="23"/>
      <c r="L28" s="23"/>
      <c r="N28" s="17"/>
      <c r="O28" s="17"/>
    </row>
    <row r="29" spans="1:15" ht="15.75">
      <c r="A29" s="35" t="s">
        <v>37</v>
      </c>
      <c r="B29" s="32"/>
      <c r="C29" s="32"/>
      <c r="D29" s="36"/>
      <c r="E29" s="36"/>
      <c r="F29" s="37"/>
      <c r="G29" s="37"/>
      <c r="H29" s="38"/>
      <c r="I29" s="39"/>
      <c r="J29" s="39"/>
      <c r="K29" s="39"/>
      <c r="L29" s="37"/>
      <c r="M29" s="17"/>
      <c r="N29" s="33"/>
      <c r="O29" s="33"/>
    </row>
    <row r="30" spans="1:15" ht="15.75">
      <c r="A30" s="40" t="s">
        <v>38</v>
      </c>
      <c r="B30" s="32"/>
      <c r="C30" s="32"/>
      <c r="D30" s="41"/>
      <c r="E30" s="42"/>
      <c r="F30" s="36"/>
      <c r="G30" s="39"/>
      <c r="H30" s="38"/>
      <c r="I30" s="39"/>
      <c r="J30" s="39"/>
      <c r="K30" s="39"/>
      <c r="L30" s="37"/>
      <c r="M30" s="17"/>
      <c r="N30" s="18"/>
      <c r="O30" s="18"/>
    </row>
    <row r="31" spans="1:15" ht="15.75">
      <c r="A31" s="40" t="s">
        <v>39</v>
      </c>
      <c r="B31" s="32"/>
      <c r="C31" s="32"/>
      <c r="D31" s="36"/>
      <c r="E31" s="42"/>
      <c r="F31" s="36"/>
      <c r="G31" s="39"/>
      <c r="H31" s="38"/>
      <c r="I31" s="43"/>
      <c r="J31" s="43"/>
      <c r="K31" s="43"/>
      <c r="L31" s="37"/>
      <c r="M31" s="17"/>
      <c r="N31" s="17"/>
      <c r="O31" s="17"/>
    </row>
    <row r="32" spans="1:15" ht="15.75">
      <c r="A32" s="40" t="s">
        <v>40</v>
      </c>
      <c r="B32" s="41"/>
      <c r="C32" s="32"/>
      <c r="D32" s="36"/>
      <c r="E32" s="42"/>
      <c r="F32" s="36"/>
      <c r="G32" s="39"/>
      <c r="H32" s="44"/>
      <c r="I32" s="43"/>
      <c r="J32" s="43"/>
      <c r="K32" s="43"/>
      <c r="L32" s="37"/>
      <c r="M32" s="17"/>
      <c r="N32" s="17"/>
      <c r="O32" s="17"/>
    </row>
    <row r="33" spans="1:15" ht="15.75">
      <c r="A33" s="40" t="s">
        <v>41</v>
      </c>
      <c r="B33" s="27"/>
      <c r="C33" s="41"/>
      <c r="D33" s="36"/>
      <c r="E33" s="45"/>
      <c r="F33" s="39"/>
      <c r="G33" s="39"/>
      <c r="H33" s="44"/>
      <c r="I33" s="43"/>
      <c r="J33" s="43"/>
      <c r="K33" s="43"/>
      <c r="L33" s="39"/>
      <c r="M33" s="17"/>
      <c r="N33" s="17"/>
      <c r="O33" s="17"/>
    </row>
    <row r="35" spans="1:15">
      <c r="A35" s="68" t="s">
        <v>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ht="15.75">
      <c r="A38" s="69" t="s">
        <v>1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5" ht="15.75">
      <c r="A39" s="69" t="s">
        <v>2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1:15" ht="15.75">
      <c r="A40" s="70" t="s">
        <v>3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15.75">
      <c r="A41" s="71" t="s">
        <v>209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1:15" ht="15.75">
      <c r="A42" s="72" t="s">
        <v>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>
      <c r="A43" s="73" t="s">
        <v>6</v>
      </c>
      <c r="B43" s="74" t="s">
        <v>7</v>
      </c>
      <c r="C43" s="75" t="s">
        <v>8</v>
      </c>
      <c r="D43" s="74" t="s">
        <v>9</v>
      </c>
      <c r="E43" s="73" t="s">
        <v>10</v>
      </c>
      <c r="F43" s="73" t="s">
        <v>11</v>
      </c>
      <c r="G43" s="74" t="s">
        <v>12</v>
      </c>
      <c r="H43" s="74" t="s">
        <v>13</v>
      </c>
      <c r="I43" s="75" t="s">
        <v>14</v>
      </c>
      <c r="J43" s="75" t="s">
        <v>15</v>
      </c>
      <c r="K43" s="75" t="s">
        <v>16</v>
      </c>
      <c r="L43" s="76" t="s">
        <v>17</v>
      </c>
      <c r="M43" s="74" t="s">
        <v>18</v>
      </c>
      <c r="N43" s="74" t="s">
        <v>19</v>
      </c>
      <c r="O43" s="74" t="s">
        <v>20</v>
      </c>
    </row>
    <row r="44" spans="1:15">
      <c r="A44" s="73"/>
      <c r="B44" s="74"/>
      <c r="C44" s="75"/>
      <c r="D44" s="74"/>
      <c r="E44" s="73"/>
      <c r="F44" s="73"/>
      <c r="G44" s="74"/>
      <c r="H44" s="74"/>
      <c r="I44" s="75"/>
      <c r="J44" s="75"/>
      <c r="K44" s="75"/>
      <c r="L44" s="76"/>
      <c r="M44" s="74"/>
      <c r="N44" s="74"/>
      <c r="O44" s="74"/>
    </row>
    <row r="45" spans="1:15" ht="14.25" customHeight="1">
      <c r="A45" s="61">
        <v>1</v>
      </c>
      <c r="B45" s="5">
        <v>43039</v>
      </c>
      <c r="C45" s="6">
        <v>200</v>
      </c>
      <c r="D45" s="6" t="s">
        <v>200</v>
      </c>
      <c r="E45" s="6" t="s">
        <v>22</v>
      </c>
      <c r="F45" s="6" t="s">
        <v>69</v>
      </c>
      <c r="G45" s="7">
        <v>9.5</v>
      </c>
      <c r="H45" s="7">
        <v>7.5</v>
      </c>
      <c r="I45" s="7">
        <v>10.5</v>
      </c>
      <c r="J45" s="7">
        <v>11.5</v>
      </c>
      <c r="K45" s="7">
        <v>12.5</v>
      </c>
      <c r="L45" s="7">
        <v>11.5</v>
      </c>
      <c r="M45" s="6">
        <v>5000</v>
      </c>
      <c r="N45" s="8">
        <f>IF('NORMAL OPTION CALLS'!E94="BUY",('NORMAL OPTION CALLS'!L94-'NORMAL OPTION CALLS'!G94)*('NORMAL OPTION CALLS'!M94),('NORMAL OPTION CALLS'!G94-'NORMAL OPTION CALLS'!L94)*('NORMAL OPTION CALLS'!M94))</f>
        <v>10000</v>
      </c>
      <c r="O45" s="9">
        <f>'NORMAL OPTION CALLS'!N94/('NORMAL OPTION CALLS'!M94)/'NORMAL OPTION CALLS'!G94%</f>
        <v>21.05263157894737</v>
      </c>
    </row>
    <row r="46" spans="1:15" ht="14.25" customHeight="1">
      <c r="A46" s="61">
        <v>2</v>
      </c>
      <c r="B46" s="5">
        <v>43038</v>
      </c>
      <c r="C46" s="6">
        <v>640</v>
      </c>
      <c r="D46" s="6" t="s">
        <v>200</v>
      </c>
      <c r="E46" s="6" t="s">
        <v>22</v>
      </c>
      <c r="F46" s="6" t="s">
        <v>78</v>
      </c>
      <c r="G46" s="7">
        <v>26</v>
      </c>
      <c r="H46" s="7">
        <v>20</v>
      </c>
      <c r="I46" s="7">
        <v>29</v>
      </c>
      <c r="J46" s="7">
        <v>32</v>
      </c>
      <c r="K46" s="7">
        <v>35</v>
      </c>
      <c r="L46" s="7">
        <v>35</v>
      </c>
      <c r="M46" s="6">
        <v>1500</v>
      </c>
      <c r="N46" s="8">
        <f>IF('BTST OPTION CALLS'!E46="BUY",('BTST OPTION CALLS'!L46-'BTST OPTION CALLS'!G46)*('BTST OPTION CALLS'!M46),('BTST OPTION CALLS'!G46-'BTST OPTION CALLS'!L46)*('BTST OPTION CALLS'!M46))</f>
        <v>13500</v>
      </c>
      <c r="O46" s="9">
        <f>'BTST OPTION CALLS'!N46/('BTST OPTION CALLS'!M46)/'BTST OPTION CALLS'!G46%</f>
        <v>34.615384615384613</v>
      </c>
    </row>
    <row r="47" spans="1:15" ht="14.25" customHeight="1">
      <c r="A47" s="61">
        <v>3</v>
      </c>
      <c r="B47" s="5">
        <v>43033</v>
      </c>
      <c r="C47" s="6">
        <v>200</v>
      </c>
      <c r="D47" s="6" t="s">
        <v>200</v>
      </c>
      <c r="E47" s="6" t="s">
        <v>22</v>
      </c>
      <c r="F47" s="6" t="s">
        <v>116</v>
      </c>
      <c r="G47" s="7">
        <v>5.5</v>
      </c>
      <c r="H47" s="7">
        <v>2.5</v>
      </c>
      <c r="I47" s="7">
        <v>7</v>
      </c>
      <c r="J47" s="7">
        <v>8.5</v>
      </c>
      <c r="K47" s="7">
        <v>10</v>
      </c>
      <c r="L47" s="7">
        <v>7</v>
      </c>
      <c r="M47" s="6">
        <v>3500</v>
      </c>
      <c r="N47" s="8">
        <f>IF('BTST OPTION CALLS'!E47="BUY",('BTST OPTION CALLS'!L47-'BTST OPTION CALLS'!G47)*('BTST OPTION CALLS'!M47),('BTST OPTION CALLS'!G47-'BTST OPTION CALLS'!L47)*('BTST OPTION CALLS'!M47))</f>
        <v>5250</v>
      </c>
      <c r="O47" s="9">
        <f>'BTST OPTION CALLS'!N47/('BTST OPTION CALLS'!M47)/'BTST OPTION CALLS'!G47%</f>
        <v>27.272727272727273</v>
      </c>
    </row>
    <row r="48" spans="1:15" ht="14.25" customHeight="1">
      <c r="A48" s="61">
        <v>4</v>
      </c>
      <c r="B48" s="5">
        <v>43032</v>
      </c>
      <c r="C48" s="6">
        <v>140</v>
      </c>
      <c r="D48" s="6" t="s">
        <v>200</v>
      </c>
      <c r="E48" s="6" t="s">
        <v>22</v>
      </c>
      <c r="F48" s="6" t="s">
        <v>124</v>
      </c>
      <c r="G48" s="7">
        <v>5.5</v>
      </c>
      <c r="H48" s="7">
        <v>2.5</v>
      </c>
      <c r="I48" s="7">
        <v>7</v>
      </c>
      <c r="J48" s="7">
        <v>8.5</v>
      </c>
      <c r="K48" s="7">
        <v>10</v>
      </c>
      <c r="L48" s="7">
        <v>10</v>
      </c>
      <c r="M48" s="6">
        <v>3500</v>
      </c>
      <c r="N48" s="8">
        <f>IF('BTST OPTION CALLS'!E48="BUY",('BTST OPTION CALLS'!L48-'BTST OPTION CALLS'!G48)*('BTST OPTION CALLS'!M48),('BTST OPTION CALLS'!G48-'BTST OPTION CALLS'!L48)*('BTST OPTION CALLS'!M48))</f>
        <v>15750</v>
      </c>
      <c r="O48" s="9">
        <f>'BTST OPTION CALLS'!N48/('BTST OPTION CALLS'!M48)/'BTST OPTION CALLS'!G48%</f>
        <v>81.818181818181813</v>
      </c>
    </row>
    <row r="49" spans="1:15" ht="16.5" customHeight="1">
      <c r="A49" s="61">
        <v>5</v>
      </c>
      <c r="B49" s="5">
        <v>43025</v>
      </c>
      <c r="C49" s="6">
        <v>125</v>
      </c>
      <c r="D49" s="6" t="s">
        <v>200</v>
      </c>
      <c r="E49" s="6" t="s">
        <v>22</v>
      </c>
      <c r="F49" s="6" t="s">
        <v>59</v>
      </c>
      <c r="G49" s="7">
        <v>5.2</v>
      </c>
      <c r="H49" s="7">
        <v>4</v>
      </c>
      <c r="I49" s="7">
        <v>5.9</v>
      </c>
      <c r="J49" s="7">
        <v>6.5</v>
      </c>
      <c r="K49" s="7">
        <v>7.2</v>
      </c>
      <c r="L49" s="7">
        <v>7.2</v>
      </c>
      <c r="M49" s="6">
        <v>6000</v>
      </c>
      <c r="N49" s="8">
        <f>IF('BTST OPTION CALLS'!E49="BUY",('BTST OPTION CALLS'!L49-'BTST OPTION CALLS'!G49)*('BTST OPTION CALLS'!M49),('BTST OPTION CALLS'!G49-'BTST OPTION CALLS'!L49)*('BTST OPTION CALLS'!M49))</f>
        <v>12000</v>
      </c>
      <c r="O49" s="9">
        <f>'BTST OPTION CALLS'!N49/('BTST OPTION CALLS'!M49)/'BTST OPTION CALLS'!G49%</f>
        <v>38.46153846153846</v>
      </c>
    </row>
    <row r="50" spans="1:15" ht="16.5" customHeight="1">
      <c r="A50" s="61">
        <v>6</v>
      </c>
      <c r="B50" s="5">
        <v>43024</v>
      </c>
      <c r="C50" s="6">
        <v>330</v>
      </c>
      <c r="D50" s="6" t="s">
        <v>200</v>
      </c>
      <c r="E50" s="6" t="s">
        <v>22</v>
      </c>
      <c r="F50" s="6" t="s">
        <v>74</v>
      </c>
      <c r="G50" s="7">
        <v>8</v>
      </c>
      <c r="H50" s="7">
        <v>6</v>
      </c>
      <c r="I50" s="7">
        <v>9</v>
      </c>
      <c r="J50" s="7">
        <v>10</v>
      </c>
      <c r="K50" s="7">
        <v>11</v>
      </c>
      <c r="L50" s="7">
        <v>10</v>
      </c>
      <c r="M50" s="6">
        <v>3500</v>
      </c>
      <c r="N50" s="8">
        <f>IF('BTST OPTION CALLS'!E50="BUY",('BTST OPTION CALLS'!L50-'BTST OPTION CALLS'!G50)*('BTST OPTION CALLS'!M50),('BTST OPTION CALLS'!G50-'BTST OPTION CALLS'!L50)*('BTST OPTION CALLS'!M50))</f>
        <v>7000</v>
      </c>
      <c r="O50" s="9">
        <f>'BTST OPTION CALLS'!N50/('BTST OPTION CALLS'!M50)/'BTST OPTION CALLS'!G50%</f>
        <v>25</v>
      </c>
    </row>
    <row r="51" spans="1:15" ht="16.5" customHeight="1">
      <c r="A51" s="61">
        <v>7</v>
      </c>
      <c r="B51" s="5">
        <v>43020</v>
      </c>
      <c r="C51" s="6">
        <v>870</v>
      </c>
      <c r="D51" s="6" t="s">
        <v>200</v>
      </c>
      <c r="E51" s="6" t="s">
        <v>22</v>
      </c>
      <c r="F51" s="6" t="s">
        <v>220</v>
      </c>
      <c r="G51" s="7">
        <v>20</v>
      </c>
      <c r="H51" s="7">
        <v>12</v>
      </c>
      <c r="I51" s="7">
        <v>24</v>
      </c>
      <c r="J51" s="7">
        <v>28</v>
      </c>
      <c r="K51" s="7">
        <v>32</v>
      </c>
      <c r="L51" s="7">
        <v>24</v>
      </c>
      <c r="M51" s="6">
        <v>1000</v>
      </c>
      <c r="N51" s="8">
        <f>IF('BTST OPTION CALLS'!E51="BUY",('BTST OPTION CALLS'!L51-'BTST OPTION CALLS'!G51)*('BTST OPTION CALLS'!M51),('BTST OPTION CALLS'!G51-'BTST OPTION CALLS'!L51)*('BTST OPTION CALLS'!M51))</f>
        <v>4000</v>
      </c>
      <c r="O51" s="9">
        <f>'BTST OPTION CALLS'!N51/('BTST OPTION CALLS'!M51)/'BTST OPTION CALLS'!G51%</f>
        <v>20</v>
      </c>
    </row>
    <row r="52" spans="1:15" ht="16.5" customHeight="1">
      <c r="A52" s="61">
        <v>8</v>
      </c>
      <c r="B52" s="5">
        <v>43019</v>
      </c>
      <c r="C52" s="6">
        <v>150</v>
      </c>
      <c r="D52" s="6" t="s">
        <v>219</v>
      </c>
      <c r="E52" s="6" t="s">
        <v>22</v>
      </c>
      <c r="F52" s="6" t="s">
        <v>51</v>
      </c>
      <c r="G52" s="7">
        <v>4.3</v>
      </c>
      <c r="H52" s="7">
        <v>2.7</v>
      </c>
      <c r="I52" s="7">
        <v>5.0999999999999996</v>
      </c>
      <c r="J52" s="7">
        <v>6</v>
      </c>
      <c r="K52" s="7">
        <v>6.8</v>
      </c>
      <c r="L52" s="7">
        <v>2.7</v>
      </c>
      <c r="M52" s="6">
        <v>4500</v>
      </c>
      <c r="N52" s="8">
        <f>IF('BTST OPTION CALLS'!E52="BUY",('BTST OPTION CALLS'!L52-'BTST OPTION CALLS'!G52)*('BTST OPTION CALLS'!M52),('BTST OPTION CALLS'!G52-'BTST OPTION CALLS'!L52)*('BTST OPTION CALLS'!M52))</f>
        <v>-7199.9999999999982</v>
      </c>
      <c r="O52" s="9">
        <f>'BTST OPTION CALLS'!N52/('BTST OPTION CALLS'!M52)/'BTST OPTION CALLS'!G52%</f>
        <v>-37.20930232558139</v>
      </c>
    </row>
    <row r="53" spans="1:15" ht="16.5" customHeight="1">
      <c r="A53" s="61">
        <v>9</v>
      </c>
      <c r="B53" s="5">
        <v>43018</v>
      </c>
      <c r="C53" s="6">
        <v>600</v>
      </c>
      <c r="D53" s="6" t="s">
        <v>200</v>
      </c>
      <c r="E53" s="6" t="s">
        <v>22</v>
      </c>
      <c r="F53" s="6" t="s">
        <v>216</v>
      </c>
      <c r="G53" s="7">
        <v>22</v>
      </c>
      <c r="H53" s="7">
        <v>16</v>
      </c>
      <c r="I53" s="7">
        <v>25</v>
      </c>
      <c r="J53" s="7">
        <v>28</v>
      </c>
      <c r="K53" s="7">
        <v>31</v>
      </c>
      <c r="L53" s="7">
        <v>25</v>
      </c>
      <c r="M53" s="6">
        <v>1500</v>
      </c>
      <c r="N53" s="8">
        <f>IF('BTST OPTION CALLS'!E53="BUY",('BTST OPTION CALLS'!L53-'BTST OPTION CALLS'!G53)*('BTST OPTION CALLS'!M53),('BTST OPTION CALLS'!G53-'BTST OPTION CALLS'!L53)*('BTST OPTION CALLS'!M53))</f>
        <v>4500</v>
      </c>
      <c r="O53" s="9">
        <f>'BTST OPTION CALLS'!N53/('BTST OPTION CALLS'!M53)/'BTST OPTION CALLS'!G53%</f>
        <v>13.636363636363637</v>
      </c>
    </row>
    <row r="54" spans="1:15" ht="15" customHeight="1">
      <c r="A54" s="61">
        <v>10</v>
      </c>
      <c r="B54" s="5">
        <v>43011</v>
      </c>
      <c r="C54" s="6">
        <v>180</v>
      </c>
      <c r="D54" s="6" t="s">
        <v>200</v>
      </c>
      <c r="E54" s="6" t="s">
        <v>22</v>
      </c>
      <c r="F54" s="6" t="s">
        <v>83</v>
      </c>
      <c r="G54" s="7">
        <v>7</v>
      </c>
      <c r="H54" s="7">
        <v>5</v>
      </c>
      <c r="I54" s="7">
        <v>8</v>
      </c>
      <c r="J54" s="7">
        <v>9</v>
      </c>
      <c r="K54" s="7">
        <v>10</v>
      </c>
      <c r="L54" s="7">
        <v>9</v>
      </c>
      <c r="M54" s="6">
        <v>3500</v>
      </c>
      <c r="N54" s="8">
        <f>IF('BTST OPTION CALLS'!E54="BUY",('BTST OPTION CALLS'!L54-'BTST OPTION CALLS'!G54)*('BTST OPTION CALLS'!M54),('BTST OPTION CALLS'!G54-'BTST OPTION CALLS'!L54)*('BTST OPTION CALLS'!M54))</f>
        <v>7000</v>
      </c>
      <c r="O54" s="9">
        <f>'BTST OPTION CALLS'!N54/('BTST OPTION CALLS'!M54)/'BTST OPTION CALLS'!G54%</f>
        <v>28.571428571428569</v>
      </c>
    </row>
    <row r="55" spans="1:15" ht="16.5" thickBot="1">
      <c r="A55" s="18"/>
      <c r="B55" s="11"/>
      <c r="C55" s="11"/>
      <c r="D55" s="12"/>
      <c r="E55" s="12"/>
      <c r="F55" s="12"/>
      <c r="G55" s="13"/>
      <c r="H55" s="14"/>
      <c r="I55" s="15" t="s">
        <v>27</v>
      </c>
      <c r="J55" s="15"/>
      <c r="K55" s="16"/>
      <c r="L55" s="16"/>
      <c r="M55" s="17"/>
      <c r="N55" s="17"/>
      <c r="O55" s="17"/>
    </row>
    <row r="56" spans="1:15" ht="15.75">
      <c r="A56" s="18"/>
      <c r="B56" s="11"/>
      <c r="C56" s="11"/>
      <c r="D56" s="65" t="s">
        <v>28</v>
      </c>
      <c r="E56" s="65"/>
      <c r="F56" s="20">
        <v>10</v>
      </c>
      <c r="G56" s="21">
        <f>'BTST OPTION CALLS'!G57+'BTST OPTION CALLS'!G58+'BTST OPTION CALLS'!G59+'BTST OPTION CALLS'!G60+'BTST OPTION CALLS'!G61+'BTST OPTION CALLS'!G62</f>
        <v>100</v>
      </c>
      <c r="H56" s="12">
        <v>10</v>
      </c>
      <c r="I56" s="22">
        <f>'BTST OPTION CALLS'!H57/'BTST OPTION CALLS'!H56%</f>
        <v>90</v>
      </c>
      <c r="J56" s="22"/>
      <c r="K56" s="22"/>
      <c r="L56" s="23"/>
    </row>
    <row r="57" spans="1:15" ht="15.75">
      <c r="A57" s="18"/>
      <c r="B57" s="11"/>
      <c r="C57" s="11"/>
      <c r="D57" s="66" t="s">
        <v>29</v>
      </c>
      <c r="E57" s="66"/>
      <c r="F57" s="25">
        <v>9</v>
      </c>
      <c r="G57" s="26">
        <f>('BTST OPTION CALLS'!F57/'BTST OPTION CALLS'!F56)*100</f>
        <v>90</v>
      </c>
      <c r="H57" s="12">
        <v>9</v>
      </c>
      <c r="I57" s="16"/>
      <c r="J57" s="16"/>
      <c r="K57" s="12"/>
      <c r="L57" s="16"/>
      <c r="M57" s="17"/>
      <c r="N57" s="12" t="s">
        <v>30</v>
      </c>
      <c r="O57" s="12"/>
    </row>
    <row r="58" spans="1:15" ht="15.75">
      <c r="A58" s="27"/>
      <c r="B58" s="11"/>
      <c r="C58" s="11"/>
      <c r="D58" s="66" t="s">
        <v>31</v>
      </c>
      <c r="E58" s="66"/>
      <c r="F58" s="25">
        <v>0</v>
      </c>
      <c r="G58" s="26">
        <f>('BTST OPTION CALLS'!F58/'BTST OPTION CALLS'!F56)*100</f>
        <v>0</v>
      </c>
      <c r="H58" s="28"/>
      <c r="I58" s="12"/>
      <c r="J58" s="12"/>
      <c r="K58" s="12"/>
      <c r="L58" s="16"/>
      <c r="M58" s="17"/>
      <c r="N58" s="18"/>
      <c r="O58" s="18"/>
    </row>
    <row r="59" spans="1:15" ht="15.75">
      <c r="A59" s="27"/>
      <c r="B59" s="11"/>
      <c r="C59" s="11"/>
      <c r="D59" s="66" t="s">
        <v>32</v>
      </c>
      <c r="E59" s="66"/>
      <c r="F59" s="25">
        <v>0</v>
      </c>
      <c r="G59" s="26">
        <f>('BTST OPTION CALLS'!F59/'BTST OPTION CALLS'!F56)*100</f>
        <v>0</v>
      </c>
      <c r="H59" s="28"/>
      <c r="I59" s="12"/>
      <c r="J59" s="12"/>
      <c r="K59" s="12"/>
      <c r="L59" s="16"/>
      <c r="M59" s="17"/>
      <c r="N59" s="17"/>
      <c r="O59" s="17"/>
    </row>
    <row r="60" spans="1:15" ht="15.75">
      <c r="A60" s="27"/>
      <c r="B60" s="11"/>
      <c r="C60" s="11"/>
      <c r="D60" s="66" t="s">
        <v>33</v>
      </c>
      <c r="E60" s="66"/>
      <c r="F60" s="25">
        <v>1</v>
      </c>
      <c r="G60" s="26">
        <f>('BTST OPTION CALLS'!F60/'BTST OPTION CALLS'!F56)*100</f>
        <v>10</v>
      </c>
      <c r="H60" s="28"/>
      <c r="I60" s="12" t="s">
        <v>34</v>
      </c>
      <c r="J60" s="12"/>
      <c r="K60" s="16"/>
      <c r="L60" s="16"/>
      <c r="M60" s="17"/>
      <c r="N60" s="17"/>
      <c r="O60" s="17"/>
    </row>
    <row r="61" spans="1:15" ht="15.75">
      <c r="A61" s="27"/>
      <c r="B61" s="11"/>
      <c r="C61" s="11"/>
      <c r="D61" s="66" t="s">
        <v>35</v>
      </c>
      <c r="E61" s="66"/>
      <c r="F61" s="25">
        <v>0</v>
      </c>
      <c r="G61" s="26">
        <f>('BTST OPTION CALLS'!F61/'BTST OPTION CALLS'!F56)*100</f>
        <v>0</v>
      </c>
      <c r="H61" s="28"/>
      <c r="I61" s="12"/>
      <c r="J61" s="12"/>
      <c r="K61" s="16"/>
      <c r="L61" s="16"/>
      <c r="M61" s="17"/>
      <c r="N61" s="17"/>
      <c r="O61" s="17"/>
    </row>
    <row r="62" spans="1:15" ht="16.5" thickBot="1">
      <c r="A62" s="27"/>
      <c r="B62" s="11"/>
      <c r="C62" s="11"/>
      <c r="D62" s="67" t="s">
        <v>36</v>
      </c>
      <c r="E62" s="67"/>
      <c r="F62" s="30"/>
      <c r="G62" s="31">
        <f>('BTST OPTION CALLS'!F62/'BTST OPTION CALLS'!F56)*100</f>
        <v>0</v>
      </c>
      <c r="H62" s="28"/>
      <c r="I62" s="12"/>
      <c r="J62" s="12"/>
      <c r="K62" s="23"/>
      <c r="L62" s="23"/>
      <c r="N62" s="17"/>
      <c r="O62" s="17"/>
    </row>
    <row r="63" spans="1:15" ht="15.75">
      <c r="A63" s="35" t="s">
        <v>37</v>
      </c>
      <c r="B63" s="32"/>
      <c r="C63" s="32"/>
      <c r="D63" s="36"/>
      <c r="E63" s="36"/>
      <c r="F63" s="37"/>
      <c r="G63" s="37"/>
      <c r="H63" s="38"/>
      <c r="I63" s="39"/>
      <c r="J63" s="39"/>
      <c r="K63" s="39"/>
      <c r="L63" s="37"/>
      <c r="M63" s="17"/>
      <c r="N63" s="33"/>
      <c r="O63" s="33"/>
    </row>
    <row r="64" spans="1:15" ht="15.75">
      <c r="A64" s="40" t="s">
        <v>38</v>
      </c>
      <c r="B64" s="32"/>
      <c r="C64" s="32"/>
      <c r="D64" s="41"/>
      <c r="E64" s="42"/>
      <c r="F64" s="36"/>
      <c r="G64" s="39"/>
      <c r="H64" s="38"/>
      <c r="I64" s="39"/>
      <c r="J64" s="39"/>
      <c r="K64" s="39"/>
      <c r="L64" s="37"/>
      <c r="M64" s="17"/>
      <c r="N64" s="18"/>
      <c r="O64" s="18"/>
    </row>
    <row r="65" spans="1:15" ht="15.75">
      <c r="A65" s="40" t="s">
        <v>39</v>
      </c>
      <c r="B65" s="32"/>
      <c r="C65" s="32"/>
      <c r="D65" s="36"/>
      <c r="E65" s="42"/>
      <c r="F65" s="36"/>
      <c r="G65" s="39"/>
      <c r="H65" s="38"/>
      <c r="I65" s="43"/>
      <c r="J65" s="43"/>
      <c r="K65" s="43"/>
      <c r="L65" s="37"/>
      <c r="M65" s="17"/>
      <c r="N65" s="17"/>
      <c r="O65" s="17"/>
    </row>
    <row r="66" spans="1:15" ht="15.75">
      <c r="A66" s="40" t="s">
        <v>40</v>
      </c>
      <c r="B66" s="41"/>
      <c r="C66" s="32"/>
      <c r="D66" s="36"/>
      <c r="E66" s="42"/>
      <c r="F66" s="36"/>
      <c r="G66" s="39"/>
      <c r="H66" s="44"/>
      <c r="I66" s="43"/>
      <c r="J66" s="43"/>
      <c r="K66" s="43"/>
      <c r="L66" s="37"/>
      <c r="M66" s="17"/>
      <c r="N66" s="17"/>
      <c r="O66" s="17"/>
    </row>
    <row r="67" spans="1:15" ht="15.75">
      <c r="A67" s="40" t="s">
        <v>41</v>
      </c>
      <c r="B67" s="27"/>
      <c r="C67" s="41"/>
      <c r="D67" s="36"/>
      <c r="E67" s="45"/>
      <c r="F67" s="39"/>
      <c r="G67" s="39"/>
      <c r="H67" s="44"/>
      <c r="I67" s="43"/>
      <c r="J67" s="43"/>
      <c r="K67" s="43"/>
      <c r="L67" s="39"/>
      <c r="M67" s="17"/>
      <c r="N67" s="17"/>
      <c r="O67" s="17"/>
    </row>
    <row r="69" spans="1:15">
      <c r="A69" s="68" t="s">
        <v>0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1:1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5" ht="15.75">
      <c r="A72" s="69" t="s">
        <v>1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1:15" ht="15.75">
      <c r="A73" s="69" t="s">
        <v>2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1:15" ht="15.75">
      <c r="A74" s="70" t="s">
        <v>3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</row>
    <row r="75" spans="1:15" ht="15.75">
      <c r="A75" s="71" t="s">
        <v>191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1:15" ht="15.75">
      <c r="A76" s="72" t="s">
        <v>5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1:15">
      <c r="A77" s="73" t="s">
        <v>6</v>
      </c>
      <c r="B77" s="74" t="s">
        <v>7</v>
      </c>
      <c r="C77" s="75" t="s">
        <v>8</v>
      </c>
      <c r="D77" s="74" t="s">
        <v>9</v>
      </c>
      <c r="E77" s="73" t="s">
        <v>10</v>
      </c>
      <c r="F77" s="73" t="s">
        <v>11</v>
      </c>
      <c r="G77" s="74" t="s">
        <v>12</v>
      </c>
      <c r="H77" s="74" t="s">
        <v>13</v>
      </c>
      <c r="I77" s="75" t="s">
        <v>14</v>
      </c>
      <c r="J77" s="75" t="s">
        <v>15</v>
      </c>
      <c r="K77" s="75" t="s">
        <v>16</v>
      </c>
      <c r="L77" s="76" t="s">
        <v>17</v>
      </c>
      <c r="M77" s="74" t="s">
        <v>18</v>
      </c>
      <c r="N77" s="74" t="s">
        <v>19</v>
      </c>
      <c r="O77" s="74" t="s">
        <v>20</v>
      </c>
    </row>
    <row r="78" spans="1:15">
      <c r="A78" s="73"/>
      <c r="B78" s="74"/>
      <c r="C78" s="75"/>
      <c r="D78" s="74"/>
      <c r="E78" s="73"/>
      <c r="F78" s="73"/>
      <c r="G78" s="74"/>
      <c r="H78" s="74"/>
      <c r="I78" s="75"/>
      <c r="J78" s="75"/>
      <c r="K78" s="75"/>
      <c r="L78" s="76"/>
      <c r="M78" s="74"/>
      <c r="N78" s="74"/>
      <c r="O78" s="74"/>
    </row>
    <row r="79" spans="1:15" ht="15.75">
      <c r="A79" s="61">
        <v>1</v>
      </c>
      <c r="B79" s="5">
        <v>43005</v>
      </c>
      <c r="C79" s="6">
        <v>250</v>
      </c>
      <c r="D79" s="6" t="s">
        <v>200</v>
      </c>
      <c r="E79" s="6" t="s">
        <v>22</v>
      </c>
      <c r="F79" s="6" t="s">
        <v>49</v>
      </c>
      <c r="G79" s="7">
        <v>1.5</v>
      </c>
      <c r="H79" s="7">
        <v>0.1</v>
      </c>
      <c r="I79" s="7">
        <v>3</v>
      </c>
      <c r="J79" s="7">
        <v>4.5</v>
      </c>
      <c r="K79" s="7">
        <v>6</v>
      </c>
      <c r="L79" s="7">
        <v>0.1</v>
      </c>
      <c r="M79" s="6">
        <v>3000</v>
      </c>
      <c r="N79" s="8">
        <f>IF('BTST OPTION CALLS'!E79="BUY",('BTST OPTION CALLS'!L79-'BTST OPTION CALLS'!G79)*('BTST OPTION CALLS'!M79),('BTST OPTION CALLS'!G79-'BTST OPTION CALLS'!L79)*('BTST OPTION CALLS'!M79))</f>
        <v>-4200</v>
      </c>
      <c r="O79" s="9">
        <f>'BTST OPTION CALLS'!N79/('BTST OPTION CALLS'!M79)/'BTST OPTION CALLS'!G79%</f>
        <v>-93.333333333333329</v>
      </c>
    </row>
    <row r="80" spans="1:15" ht="15.75">
      <c r="A80" s="61">
        <v>2</v>
      </c>
      <c r="B80" s="5">
        <v>43003</v>
      </c>
      <c r="C80" s="6">
        <v>240</v>
      </c>
      <c r="D80" s="6" t="s">
        <v>200</v>
      </c>
      <c r="E80" s="6" t="s">
        <v>22</v>
      </c>
      <c r="F80" s="6" t="s">
        <v>43</v>
      </c>
      <c r="G80" s="7">
        <v>3</v>
      </c>
      <c r="H80" s="7">
        <v>0.1</v>
      </c>
      <c r="I80" s="7">
        <v>4.5</v>
      </c>
      <c r="J80" s="7">
        <v>6</v>
      </c>
      <c r="K80" s="7">
        <v>7.5</v>
      </c>
      <c r="L80" s="7">
        <v>6</v>
      </c>
      <c r="M80" s="6">
        <v>3000</v>
      </c>
      <c r="N80" s="8">
        <f>IF('BTST OPTION CALLS'!E80="BUY",('BTST OPTION CALLS'!L80-'BTST OPTION CALLS'!G80)*('BTST OPTION CALLS'!M80),('BTST OPTION CALLS'!G80-'BTST OPTION CALLS'!L80)*('BTST OPTION CALLS'!M80))</f>
        <v>9000</v>
      </c>
      <c r="O80" s="9">
        <f>'BTST OPTION CALLS'!N80/('BTST OPTION CALLS'!M80)/'BTST OPTION CALLS'!G80%</f>
        <v>100</v>
      </c>
    </row>
    <row r="81" spans="1:15" ht="15.75">
      <c r="A81" s="61">
        <v>3</v>
      </c>
      <c r="B81" s="5">
        <v>42998</v>
      </c>
      <c r="C81" s="6">
        <v>2350</v>
      </c>
      <c r="D81" s="6" t="s">
        <v>200</v>
      </c>
      <c r="E81" s="6" t="s">
        <v>22</v>
      </c>
      <c r="F81" s="6" t="s">
        <v>204</v>
      </c>
      <c r="G81" s="7">
        <v>48</v>
      </c>
      <c r="H81" s="7">
        <v>15</v>
      </c>
      <c r="I81" s="7">
        <v>68</v>
      </c>
      <c r="J81" s="7">
        <v>88</v>
      </c>
      <c r="K81" s="7">
        <v>100</v>
      </c>
      <c r="L81" s="7">
        <v>100</v>
      </c>
      <c r="M81" s="6">
        <v>200</v>
      </c>
      <c r="N81" s="8">
        <f>IF('BTST OPTION CALLS'!E81="BUY",('BTST OPTION CALLS'!L81-'BTST OPTION CALLS'!G81)*('BTST OPTION CALLS'!M81),('BTST OPTION CALLS'!G81-'BTST OPTION CALLS'!L81)*('BTST OPTION CALLS'!M81))</f>
        <v>10400</v>
      </c>
      <c r="O81" s="9">
        <f>'BTST OPTION CALLS'!N81/('BTST OPTION CALLS'!M81)/'BTST OPTION CALLS'!G81%</f>
        <v>108.33333333333334</v>
      </c>
    </row>
    <row r="82" spans="1:15" ht="15.75">
      <c r="A82" s="61">
        <v>4</v>
      </c>
      <c r="B82" s="5">
        <v>42997</v>
      </c>
      <c r="C82" s="6">
        <v>135</v>
      </c>
      <c r="D82" s="6" t="s">
        <v>200</v>
      </c>
      <c r="E82" s="6" t="s">
        <v>22</v>
      </c>
      <c r="F82" s="6" t="s">
        <v>59</v>
      </c>
      <c r="G82" s="7">
        <v>2.8</v>
      </c>
      <c r="H82" s="7">
        <v>1.5</v>
      </c>
      <c r="I82" s="7">
        <v>3.5</v>
      </c>
      <c r="J82" s="7">
        <v>4.5</v>
      </c>
      <c r="K82" s="7">
        <v>5</v>
      </c>
      <c r="L82" s="7">
        <v>3.5</v>
      </c>
      <c r="M82" s="6">
        <v>6000</v>
      </c>
      <c r="N82" s="8">
        <f>IF('BTST OPTION CALLS'!E82="BUY",('BTST OPTION CALLS'!L82-'BTST OPTION CALLS'!G82)*('BTST OPTION CALLS'!M82),('BTST OPTION CALLS'!G82-'BTST OPTION CALLS'!L82)*('BTST OPTION CALLS'!M82))</f>
        <v>4200.0000000000009</v>
      </c>
      <c r="O82" s="9">
        <f>'BTST OPTION CALLS'!N82/('BTST OPTION CALLS'!M82)/'BTST OPTION CALLS'!G82%</f>
        <v>25.000000000000011</v>
      </c>
    </row>
    <row r="83" spans="1:15" ht="15.75">
      <c r="A83" s="61">
        <v>5</v>
      </c>
      <c r="B83" s="5">
        <v>42996</v>
      </c>
      <c r="C83" s="6">
        <v>360</v>
      </c>
      <c r="D83" s="6" t="s">
        <v>200</v>
      </c>
      <c r="E83" s="6" t="s">
        <v>22</v>
      </c>
      <c r="F83" s="6" t="s">
        <v>143</v>
      </c>
      <c r="G83" s="7">
        <v>9</v>
      </c>
      <c r="H83" s="7">
        <v>4</v>
      </c>
      <c r="I83" s="7">
        <v>12</v>
      </c>
      <c r="J83" s="7">
        <v>15</v>
      </c>
      <c r="K83" s="7">
        <v>18</v>
      </c>
      <c r="L83" s="7">
        <v>18</v>
      </c>
      <c r="M83" s="6">
        <v>350</v>
      </c>
      <c r="N83" s="8">
        <f>IF('BTST OPTION CALLS'!E83="BUY",('BTST OPTION CALLS'!L83-'BTST OPTION CALLS'!G83)*('BTST OPTION CALLS'!M83),('BTST OPTION CALLS'!G83-'BTST OPTION CALLS'!L83)*('BTST OPTION CALLS'!M83))</f>
        <v>3150</v>
      </c>
      <c r="O83" s="9">
        <f>'BTST OPTION CALLS'!N83/('BTST OPTION CALLS'!M83)/'BTST OPTION CALLS'!G83%</f>
        <v>100</v>
      </c>
    </row>
    <row r="84" spans="1:15" ht="15.75">
      <c r="A84" s="61">
        <v>6</v>
      </c>
      <c r="B84" s="5">
        <v>42992</v>
      </c>
      <c r="C84" s="6">
        <v>500</v>
      </c>
      <c r="D84" s="6" t="s">
        <v>200</v>
      </c>
      <c r="E84" s="6" t="s">
        <v>22</v>
      </c>
      <c r="F84" s="6" t="s">
        <v>58</v>
      </c>
      <c r="G84" s="7">
        <v>11</v>
      </c>
      <c r="H84" s="7">
        <v>4</v>
      </c>
      <c r="I84" s="7">
        <v>15</v>
      </c>
      <c r="J84" s="7">
        <v>19</v>
      </c>
      <c r="K84" s="7">
        <v>23</v>
      </c>
      <c r="L84" s="7">
        <v>23</v>
      </c>
      <c r="M84" s="6">
        <v>1200</v>
      </c>
      <c r="N84" s="8">
        <f>IF('BTST OPTION CALLS'!E84="BUY",('BTST OPTION CALLS'!L84-'BTST OPTION CALLS'!G84)*('BTST OPTION CALLS'!M84),('BTST OPTION CALLS'!G84-'BTST OPTION CALLS'!L84)*('BTST OPTION CALLS'!M84))</f>
        <v>14400</v>
      </c>
      <c r="O84" s="9">
        <f>'BTST OPTION CALLS'!N84/('BTST OPTION CALLS'!M84)/'BTST OPTION CALLS'!G84%</f>
        <v>109.09090909090909</v>
      </c>
    </row>
    <row r="85" spans="1:15" ht="15.75">
      <c r="A85" s="61">
        <v>7</v>
      </c>
      <c r="B85" s="5">
        <v>42989</v>
      </c>
      <c r="C85" s="6">
        <v>660</v>
      </c>
      <c r="D85" s="6" t="s">
        <v>200</v>
      </c>
      <c r="E85" s="6" t="s">
        <v>22</v>
      </c>
      <c r="F85" s="6" t="s">
        <v>199</v>
      </c>
      <c r="G85" s="7">
        <v>16</v>
      </c>
      <c r="H85" s="7">
        <v>13</v>
      </c>
      <c r="I85" s="7">
        <v>18</v>
      </c>
      <c r="J85" s="7">
        <v>20</v>
      </c>
      <c r="K85" s="7">
        <v>22</v>
      </c>
      <c r="L85" s="7">
        <v>22</v>
      </c>
      <c r="M85" s="6">
        <v>2000</v>
      </c>
      <c r="N85" s="8">
        <f>IF('NORMAL OPTION CALLS'!E241="BUY",('NORMAL OPTION CALLS'!L241-'NORMAL OPTION CALLS'!G241)*('NORMAL OPTION CALLS'!M241),('NORMAL OPTION CALLS'!G241-'NORMAL OPTION CALLS'!L241)*('NORMAL OPTION CALLS'!M241))</f>
        <v>10500</v>
      </c>
      <c r="O85" s="9">
        <f>'NORMAL OPTION CALLS'!N241/('NORMAL OPTION CALLS'!M241)/'NORMAL OPTION CALLS'!G241%</f>
        <v>27.272727272727273</v>
      </c>
    </row>
    <row r="86" spans="1:15" ht="15.75">
      <c r="A86" s="61">
        <v>8</v>
      </c>
      <c r="B86" s="5">
        <v>42985</v>
      </c>
      <c r="C86" s="6">
        <v>320</v>
      </c>
      <c r="D86" s="6" t="s">
        <v>200</v>
      </c>
      <c r="E86" s="6" t="s">
        <v>22</v>
      </c>
      <c r="F86" s="6" t="s">
        <v>74</v>
      </c>
      <c r="G86" s="7">
        <v>11</v>
      </c>
      <c r="H86" s="7">
        <v>9</v>
      </c>
      <c r="I86" s="7">
        <v>12</v>
      </c>
      <c r="J86" s="7">
        <v>13</v>
      </c>
      <c r="K86" s="7">
        <v>14</v>
      </c>
      <c r="L86" s="7">
        <v>14</v>
      </c>
      <c r="M86" s="6">
        <v>3500</v>
      </c>
      <c r="N86" s="8">
        <f>IF('NORMAL OPTION CALLS'!E242="BUY",('NORMAL OPTION CALLS'!L242-'NORMAL OPTION CALLS'!G242)*('NORMAL OPTION CALLS'!M242),('NORMAL OPTION CALLS'!G242-'NORMAL OPTION CALLS'!L242)*('NORMAL OPTION CALLS'!M242))</f>
        <v>-6000</v>
      </c>
      <c r="O86" s="9">
        <f>'NORMAL OPTION CALLS'!N242/('NORMAL OPTION CALLS'!M242)/'NORMAL OPTION CALLS'!G242%</f>
        <v>-20</v>
      </c>
    </row>
    <row r="87" spans="1:15" ht="15.75">
      <c r="A87" s="61">
        <v>9</v>
      </c>
      <c r="B87" s="5">
        <v>42984</v>
      </c>
      <c r="C87" s="6">
        <v>550</v>
      </c>
      <c r="D87" s="6" t="s">
        <v>200</v>
      </c>
      <c r="E87" s="6" t="s">
        <v>22</v>
      </c>
      <c r="F87" s="6" t="s">
        <v>78</v>
      </c>
      <c r="G87" s="7">
        <v>25</v>
      </c>
      <c r="H87" s="7">
        <v>21</v>
      </c>
      <c r="I87" s="7">
        <v>27.5</v>
      </c>
      <c r="J87" s="7">
        <v>30</v>
      </c>
      <c r="K87" s="7">
        <v>32.5</v>
      </c>
      <c r="L87" s="7">
        <v>1500</v>
      </c>
      <c r="M87" s="6">
        <v>1500</v>
      </c>
      <c r="N87" s="8">
        <f>IF('NORMAL OPTION CALLS'!E243="BUY",('NORMAL OPTION CALLS'!L243-'NORMAL OPTION CALLS'!G243)*('NORMAL OPTION CALLS'!M243),('NORMAL OPTION CALLS'!G243-'NORMAL OPTION CALLS'!L243)*('NORMAL OPTION CALLS'!M243))</f>
        <v>3750</v>
      </c>
      <c r="O87" s="9">
        <f>'NORMAL OPTION CALLS'!N243/('NORMAL OPTION CALLS'!M243)/'NORMAL OPTION CALLS'!G243%</f>
        <v>10</v>
      </c>
    </row>
    <row r="88" spans="1:15" ht="15.75">
      <c r="A88" s="46" t="s">
        <v>95</v>
      </c>
      <c r="B88" s="32"/>
      <c r="C88" s="32"/>
      <c r="D88" s="36"/>
      <c r="E88" s="40"/>
      <c r="F88" s="37"/>
      <c r="G88" s="37"/>
      <c r="H88" s="38"/>
      <c r="I88" s="37"/>
      <c r="J88" s="37"/>
      <c r="K88" s="37"/>
      <c r="L88" s="47"/>
      <c r="M88" s="17"/>
      <c r="O88" s="48"/>
    </row>
    <row r="89" spans="1:15" ht="15.75">
      <c r="A89" s="46" t="s">
        <v>96</v>
      </c>
      <c r="B89" s="11"/>
      <c r="C89" s="32"/>
      <c r="D89" s="36"/>
      <c r="E89" s="40"/>
      <c r="F89" s="37"/>
      <c r="G89" s="37"/>
      <c r="H89" s="38"/>
      <c r="I89" s="37"/>
      <c r="J89" s="37"/>
      <c r="K89" s="37"/>
      <c r="L89" s="47"/>
      <c r="M89" s="17"/>
    </row>
    <row r="90" spans="1:15" ht="15.75">
      <c r="A90" s="46" t="s">
        <v>96</v>
      </c>
      <c r="B90" s="11"/>
      <c r="C90" s="11"/>
      <c r="D90" s="18"/>
      <c r="E90" s="49"/>
      <c r="F90" s="12"/>
      <c r="G90" s="12"/>
      <c r="H90" s="34"/>
      <c r="I90" s="12"/>
      <c r="J90" s="12"/>
      <c r="K90" s="12"/>
      <c r="L90" s="12"/>
      <c r="M90" s="17"/>
      <c r="N90" s="17"/>
      <c r="O90" s="17"/>
    </row>
    <row r="91" spans="1:15" ht="16.5" thickBot="1">
      <c r="A91" s="18"/>
      <c r="B91" s="11"/>
      <c r="C91" s="11"/>
      <c r="D91" s="12"/>
      <c r="E91" s="12"/>
      <c r="F91" s="12"/>
      <c r="G91" s="13"/>
      <c r="H91" s="14"/>
      <c r="I91" s="15" t="s">
        <v>27</v>
      </c>
      <c r="J91" s="15"/>
      <c r="K91" s="16"/>
      <c r="L91" s="16"/>
      <c r="M91" s="17"/>
      <c r="N91" s="17"/>
      <c r="O91" s="17"/>
    </row>
    <row r="92" spans="1:15" ht="15.75">
      <c r="A92" s="18"/>
      <c r="B92" s="11"/>
      <c r="C92" s="11"/>
      <c r="D92" s="65" t="s">
        <v>28</v>
      </c>
      <c r="E92" s="65"/>
      <c r="F92" s="20">
        <v>9</v>
      </c>
      <c r="G92" s="21">
        <f>'BTST OPTION CALLS'!G93+'BTST OPTION CALLS'!G94+'BTST OPTION CALLS'!G95+'BTST OPTION CALLS'!G96+'BTST OPTION CALLS'!G97+'BTST OPTION CALLS'!G98</f>
        <v>100</v>
      </c>
      <c r="H92" s="12">
        <v>9</v>
      </c>
      <c r="I92" s="22">
        <f>'BTST OPTION CALLS'!H93/'BTST OPTION CALLS'!H92%</f>
        <v>77.777777777777786</v>
      </c>
      <c r="J92" s="22"/>
      <c r="K92" s="22"/>
      <c r="L92" s="23"/>
    </row>
    <row r="93" spans="1:15" ht="15.75">
      <c r="A93" s="18"/>
      <c r="B93" s="11"/>
      <c r="C93" s="11"/>
      <c r="D93" s="66" t="s">
        <v>29</v>
      </c>
      <c r="E93" s="66"/>
      <c r="F93" s="25">
        <v>7</v>
      </c>
      <c r="G93" s="26">
        <f>('BTST OPTION CALLS'!F93/'BTST OPTION CALLS'!F92)*100</f>
        <v>77.777777777777786</v>
      </c>
      <c r="H93" s="12">
        <v>7</v>
      </c>
      <c r="I93" s="16"/>
      <c r="J93" s="16"/>
      <c r="K93" s="12"/>
      <c r="L93" s="16"/>
      <c r="M93" s="17"/>
      <c r="N93" s="12" t="s">
        <v>30</v>
      </c>
      <c r="O93" s="12"/>
    </row>
    <row r="94" spans="1:15" ht="15.75">
      <c r="A94" s="27"/>
      <c r="B94" s="11"/>
      <c r="C94" s="11"/>
      <c r="D94" s="66" t="s">
        <v>31</v>
      </c>
      <c r="E94" s="66"/>
      <c r="F94" s="25">
        <v>0</v>
      </c>
      <c r="G94" s="26">
        <f>('BTST OPTION CALLS'!F94/'BTST OPTION CALLS'!F92)*100</f>
        <v>0</v>
      </c>
      <c r="H94" s="28"/>
      <c r="I94" s="12"/>
      <c r="J94" s="12"/>
      <c r="K94" s="12"/>
      <c r="L94" s="16"/>
      <c r="M94" s="17"/>
      <c r="N94" s="18"/>
      <c r="O94" s="18"/>
    </row>
    <row r="95" spans="1:15" ht="15.75">
      <c r="A95" s="27"/>
      <c r="B95" s="11"/>
      <c r="C95" s="11"/>
      <c r="D95" s="66" t="s">
        <v>32</v>
      </c>
      <c r="E95" s="66"/>
      <c r="F95" s="25">
        <v>0</v>
      </c>
      <c r="G95" s="26">
        <f>('BTST OPTION CALLS'!F95/'BTST OPTION CALLS'!F92)*100</f>
        <v>0</v>
      </c>
      <c r="H95" s="28"/>
      <c r="I95" s="12"/>
      <c r="J95" s="12"/>
      <c r="K95" s="12"/>
      <c r="L95" s="16"/>
      <c r="M95" s="17"/>
      <c r="N95" s="17"/>
      <c r="O95" s="17"/>
    </row>
    <row r="96" spans="1:15" ht="15.75">
      <c r="A96" s="27"/>
      <c r="B96" s="11"/>
      <c r="C96" s="11"/>
      <c r="D96" s="66" t="s">
        <v>33</v>
      </c>
      <c r="E96" s="66"/>
      <c r="F96" s="25">
        <v>2</v>
      </c>
      <c r="G96" s="26">
        <f>('BTST OPTION CALLS'!F96/'BTST OPTION CALLS'!F92)*100</f>
        <v>22.222222222222221</v>
      </c>
      <c r="H96" s="28"/>
      <c r="I96" s="12" t="s">
        <v>34</v>
      </c>
      <c r="J96" s="12"/>
      <c r="K96" s="16"/>
      <c r="L96" s="16"/>
      <c r="M96" s="17"/>
      <c r="N96" s="17"/>
      <c r="O96" s="17"/>
    </row>
    <row r="97" spans="1:15" ht="15.75">
      <c r="A97" s="27"/>
      <c r="B97" s="11"/>
      <c r="C97" s="11"/>
      <c r="D97" s="66" t="s">
        <v>35</v>
      </c>
      <c r="E97" s="66"/>
      <c r="F97" s="25">
        <v>0</v>
      </c>
      <c r="G97" s="26">
        <f>('BTST OPTION CALLS'!F97/'BTST OPTION CALLS'!F92)*100</f>
        <v>0</v>
      </c>
      <c r="H97" s="28"/>
      <c r="I97" s="12"/>
      <c r="J97" s="12"/>
      <c r="K97" s="16"/>
      <c r="L97" s="16"/>
      <c r="M97" s="17"/>
      <c r="N97" s="17"/>
      <c r="O97" s="17"/>
    </row>
    <row r="98" spans="1:15" ht="16.5" thickBot="1">
      <c r="A98" s="27"/>
      <c r="B98" s="11"/>
      <c r="C98" s="11"/>
      <c r="D98" s="67" t="s">
        <v>36</v>
      </c>
      <c r="E98" s="67"/>
      <c r="F98" s="30"/>
      <c r="G98" s="31">
        <f>('BTST OPTION CALLS'!F98/'BTST OPTION CALLS'!F92)*100</f>
        <v>0</v>
      </c>
      <c r="H98" s="28"/>
      <c r="I98" s="12"/>
      <c r="J98" s="12"/>
      <c r="K98" s="23"/>
      <c r="L98" s="23"/>
      <c r="N98" s="17"/>
      <c r="O98" s="17"/>
    </row>
    <row r="100" spans="1:15" ht="15.75">
      <c r="A100" s="35" t="s">
        <v>37</v>
      </c>
      <c r="B100" s="32"/>
      <c r="C100" s="32"/>
      <c r="D100" s="36"/>
      <c r="E100" s="36"/>
      <c r="F100" s="37"/>
      <c r="G100" s="37"/>
      <c r="H100" s="38"/>
      <c r="I100" s="39"/>
      <c r="J100" s="39"/>
      <c r="K100" s="39"/>
      <c r="L100" s="37"/>
      <c r="M100" s="17"/>
      <c r="N100" s="33"/>
      <c r="O100" s="33"/>
    </row>
    <row r="101" spans="1:15" ht="15.75">
      <c r="A101" s="40" t="s">
        <v>38</v>
      </c>
      <c r="B101" s="32"/>
      <c r="C101" s="32"/>
      <c r="D101" s="41"/>
      <c r="E101" s="42"/>
      <c r="F101" s="36"/>
      <c r="G101" s="39"/>
      <c r="H101" s="38"/>
      <c r="I101" s="39"/>
      <c r="J101" s="39"/>
      <c r="K101" s="39"/>
      <c r="L101" s="37"/>
      <c r="M101" s="17"/>
      <c r="N101" s="18"/>
      <c r="O101" s="18"/>
    </row>
    <row r="102" spans="1:15" ht="15.75">
      <c r="A102" s="40" t="s">
        <v>39</v>
      </c>
      <c r="B102" s="32"/>
      <c r="C102" s="32"/>
      <c r="D102" s="36"/>
      <c r="E102" s="42"/>
      <c r="F102" s="36"/>
      <c r="G102" s="39"/>
      <c r="H102" s="38"/>
      <c r="I102" s="43"/>
      <c r="J102" s="43"/>
      <c r="K102" s="43"/>
      <c r="L102" s="37"/>
      <c r="M102" s="17"/>
      <c r="N102" s="17"/>
      <c r="O102" s="17"/>
    </row>
    <row r="103" spans="1:15" ht="15.75">
      <c r="A103" s="40" t="s">
        <v>40</v>
      </c>
      <c r="B103" s="41"/>
      <c r="C103" s="32"/>
      <c r="D103" s="36"/>
      <c r="E103" s="42"/>
      <c r="F103" s="36"/>
      <c r="G103" s="39"/>
      <c r="H103" s="44"/>
      <c r="I103" s="43"/>
      <c r="J103" s="43"/>
      <c r="K103" s="43"/>
      <c r="L103" s="37"/>
      <c r="M103" s="17"/>
      <c r="N103" s="17"/>
      <c r="O103" s="17"/>
    </row>
    <row r="104" spans="1:15" s="1" customFormat="1" ht="15" customHeight="1">
      <c r="A104" s="40" t="s">
        <v>41</v>
      </c>
      <c r="B104" s="27"/>
      <c r="C104" s="41"/>
      <c r="D104" s="36"/>
      <c r="E104" s="45"/>
      <c r="F104" s="39"/>
      <c r="G104" s="39"/>
      <c r="H104" s="44"/>
      <c r="I104" s="43"/>
      <c r="J104" s="43"/>
      <c r="K104" s="43"/>
      <c r="L104" s="39"/>
      <c r="M104" s="17"/>
      <c r="N104" s="17"/>
      <c r="O104" s="17"/>
    </row>
    <row r="105" spans="1:15" s="1" customFormat="1" ht="15" customHeight="1"/>
    <row r="106" spans="1:15" s="1" customFormat="1" ht="15" customHeight="1">
      <c r="A106" s="68" t="s">
        <v>0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5" ht="15.75">
      <c r="A109" s="69" t="s">
        <v>1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1:15" s="2" customFormat="1" ht="15.75">
      <c r="A110" s="69" t="s">
        <v>2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</row>
    <row r="111" spans="1:15" s="3" customFormat="1" ht="15.75">
      <c r="A111" s="70" t="s">
        <v>3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</row>
    <row r="112" spans="1:15" ht="15.75">
      <c r="A112" s="71" t="s">
        <v>4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</row>
    <row r="113" spans="1:15" ht="15.75">
      <c r="A113" s="72" t="s">
        <v>5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1:15" ht="16.5" customHeight="1">
      <c r="A114" s="73" t="s">
        <v>6</v>
      </c>
      <c r="B114" s="74" t="s">
        <v>7</v>
      </c>
      <c r="C114" s="75" t="s">
        <v>8</v>
      </c>
      <c r="D114" s="74" t="s">
        <v>9</v>
      </c>
      <c r="E114" s="73" t="s">
        <v>10</v>
      </c>
      <c r="F114" s="73" t="s">
        <v>11</v>
      </c>
      <c r="G114" s="74" t="s">
        <v>12</v>
      </c>
      <c r="H114" s="74" t="s">
        <v>13</v>
      </c>
      <c r="I114" s="75" t="s">
        <v>14</v>
      </c>
      <c r="J114" s="75" t="s">
        <v>15</v>
      </c>
      <c r="K114" s="75" t="s">
        <v>16</v>
      </c>
      <c r="L114" s="76" t="s">
        <v>17</v>
      </c>
      <c r="M114" s="74" t="s">
        <v>18</v>
      </c>
      <c r="N114" s="74" t="s">
        <v>19</v>
      </c>
      <c r="O114" s="74" t="s">
        <v>20</v>
      </c>
    </row>
    <row r="115" spans="1:15" ht="16.5" customHeight="1">
      <c r="A115" s="73"/>
      <c r="B115" s="74"/>
      <c r="C115" s="75"/>
      <c r="D115" s="74"/>
      <c r="E115" s="73"/>
      <c r="F115" s="73"/>
      <c r="G115" s="74"/>
      <c r="H115" s="74"/>
      <c r="I115" s="75"/>
      <c r="J115" s="75"/>
      <c r="K115" s="75"/>
      <c r="L115" s="76"/>
      <c r="M115" s="74"/>
      <c r="N115" s="74"/>
      <c r="O115" s="74"/>
    </row>
    <row r="116" spans="1:15" ht="15.75">
      <c r="A116" s="61">
        <v>1</v>
      </c>
      <c r="B116" s="5">
        <v>42975</v>
      </c>
      <c r="C116" s="6">
        <v>600</v>
      </c>
      <c r="D116" s="6" t="s">
        <v>21</v>
      </c>
      <c r="E116" s="6" t="s">
        <v>22</v>
      </c>
      <c r="F116" s="6" t="s">
        <v>26</v>
      </c>
      <c r="G116" s="7">
        <v>8</v>
      </c>
      <c r="H116" s="7">
        <v>5</v>
      </c>
      <c r="I116" s="7">
        <v>9.5</v>
      </c>
      <c r="J116" s="7">
        <v>11</v>
      </c>
      <c r="K116" s="7">
        <v>12.5</v>
      </c>
      <c r="L116" s="7">
        <v>11</v>
      </c>
      <c r="M116" s="6">
        <v>2000</v>
      </c>
      <c r="N116" s="8">
        <f>IF('BTST OPTION CALLS'!E116="BUY",('BTST OPTION CALLS'!L116-'BTST OPTION CALLS'!G116)*('BTST OPTION CALLS'!M116),('BTST OPTION CALLS'!G116-'BTST OPTION CALLS'!L116)*('BTST OPTION CALLS'!M116))</f>
        <v>6000</v>
      </c>
      <c r="O116" s="9">
        <f>'BTST OPTION CALLS'!N116/('BTST OPTION CALLS'!M116)/'BTST OPTION CALLS'!G116%</f>
        <v>37.5</v>
      </c>
    </row>
    <row r="117" spans="1:15" ht="15.75">
      <c r="A117" s="61">
        <v>2</v>
      </c>
      <c r="B117" s="5">
        <v>42975</v>
      </c>
      <c r="C117" s="6">
        <v>980</v>
      </c>
      <c r="D117" s="6" t="s">
        <v>21</v>
      </c>
      <c r="E117" s="6" t="s">
        <v>22</v>
      </c>
      <c r="F117" s="6" t="s">
        <v>105</v>
      </c>
      <c r="G117" s="7">
        <v>23</v>
      </c>
      <c r="H117" s="7">
        <v>18</v>
      </c>
      <c r="I117" s="7">
        <v>26</v>
      </c>
      <c r="J117" s="7">
        <v>30</v>
      </c>
      <c r="K117" s="7">
        <v>33</v>
      </c>
      <c r="L117" s="7">
        <v>33</v>
      </c>
      <c r="M117" s="6">
        <v>1100</v>
      </c>
      <c r="N117" s="8">
        <f>IF('BTST OPTION CALLS'!E117="BUY",('BTST OPTION CALLS'!L117-'BTST OPTION CALLS'!G117)*('BTST OPTION CALLS'!M117),('BTST OPTION CALLS'!G117-'BTST OPTION CALLS'!L117)*('BTST OPTION CALLS'!M117))</f>
        <v>11000</v>
      </c>
      <c r="O117" s="9">
        <f>'BTST OPTION CALLS'!N117/('BTST OPTION CALLS'!M117)/'BTST OPTION CALLS'!G117%</f>
        <v>43.478260869565219</v>
      </c>
    </row>
    <row r="118" spans="1:15" ht="15.75">
      <c r="A118" s="61">
        <v>3</v>
      </c>
      <c r="B118" s="5">
        <v>42968</v>
      </c>
      <c r="C118" s="6">
        <v>160</v>
      </c>
      <c r="D118" s="6" t="s">
        <v>47</v>
      </c>
      <c r="E118" s="6" t="s">
        <v>22</v>
      </c>
      <c r="F118" s="6" t="s">
        <v>64</v>
      </c>
      <c r="G118" s="7">
        <v>2.5</v>
      </c>
      <c r="H118" s="7">
        <v>1</v>
      </c>
      <c r="I118" s="7">
        <v>3.3</v>
      </c>
      <c r="J118" s="7">
        <v>4</v>
      </c>
      <c r="K118" s="7">
        <v>4.8</v>
      </c>
      <c r="L118" s="7">
        <v>3.3</v>
      </c>
      <c r="M118" s="6">
        <v>6000</v>
      </c>
      <c r="N118" s="8">
        <f>IF('BTST OPTION CALLS'!E118="BUY",('BTST OPTION CALLS'!L118-'BTST OPTION CALLS'!G118)*('BTST OPTION CALLS'!M118),('BTST OPTION CALLS'!G118-'BTST OPTION CALLS'!L118)*('BTST OPTION CALLS'!M118))</f>
        <v>4799.9999999999991</v>
      </c>
      <c r="O118" s="9">
        <f>'BTST OPTION CALLS'!N118/('BTST OPTION CALLS'!M118)/'BTST OPTION CALLS'!G118%</f>
        <v>31.999999999999993</v>
      </c>
    </row>
    <row r="119" spans="1:15" ht="15.75">
      <c r="A119" s="61">
        <v>4</v>
      </c>
      <c r="B119" s="5">
        <v>42957</v>
      </c>
      <c r="C119" s="6">
        <v>160</v>
      </c>
      <c r="D119" s="6" t="s">
        <v>47</v>
      </c>
      <c r="E119" s="6" t="s">
        <v>22</v>
      </c>
      <c r="F119" s="6" t="s">
        <v>64</v>
      </c>
      <c r="G119" s="7">
        <v>5</v>
      </c>
      <c r="H119" s="7">
        <v>4</v>
      </c>
      <c r="I119" s="7">
        <v>6</v>
      </c>
      <c r="J119" s="7">
        <v>7</v>
      </c>
      <c r="K119" s="7">
        <v>8</v>
      </c>
      <c r="L119" s="7">
        <v>6</v>
      </c>
      <c r="M119" s="6">
        <v>6000</v>
      </c>
      <c r="N119" s="8">
        <f>IF('BTST OPTION CALLS'!E119="BUY",('BTST OPTION CALLS'!L119-'BTST OPTION CALLS'!G119)*('BTST OPTION CALLS'!M119),('BTST OPTION CALLS'!G119-'BTST OPTION CALLS'!L119)*('BTST OPTION CALLS'!M119))</f>
        <v>6000</v>
      </c>
      <c r="O119" s="9">
        <f>'BTST OPTION CALLS'!N119/('BTST OPTION CALLS'!M119)/'BTST OPTION CALLS'!G119%</f>
        <v>20</v>
      </c>
    </row>
    <row r="120" spans="1:15" ht="15.75">
      <c r="A120" s="61">
        <v>5</v>
      </c>
      <c r="B120" s="5">
        <v>42951</v>
      </c>
      <c r="C120" s="6">
        <v>520</v>
      </c>
      <c r="D120" s="6" t="s">
        <v>21</v>
      </c>
      <c r="E120" s="6" t="s">
        <v>22</v>
      </c>
      <c r="F120" s="6" t="s">
        <v>76</v>
      </c>
      <c r="G120" s="7">
        <v>15</v>
      </c>
      <c r="H120" s="7">
        <v>10</v>
      </c>
      <c r="I120" s="7">
        <v>18</v>
      </c>
      <c r="J120" s="7">
        <v>21</v>
      </c>
      <c r="K120" s="7">
        <v>24</v>
      </c>
      <c r="L120" s="7">
        <v>21</v>
      </c>
      <c r="M120" s="6">
        <v>1800</v>
      </c>
      <c r="N120" s="8">
        <f>IF('BTST OPTION CALLS'!E120="BUY",('BTST OPTION CALLS'!L120-'BTST OPTION CALLS'!G120)*('BTST OPTION CALLS'!M120),('BTST OPTION CALLS'!G120-'BTST OPTION CALLS'!L120)*('BTST OPTION CALLS'!M120))</f>
        <v>10800</v>
      </c>
      <c r="O120" s="9">
        <f>'BTST OPTION CALLS'!N120/('BTST OPTION CALLS'!M120)/'BTST OPTION CALLS'!G120%</f>
        <v>40</v>
      </c>
    </row>
    <row r="121" spans="1:15" ht="15.75">
      <c r="A121" s="61">
        <v>6</v>
      </c>
      <c r="B121" s="5">
        <v>42949</v>
      </c>
      <c r="C121" s="6">
        <v>160</v>
      </c>
      <c r="D121" s="6" t="s">
        <v>21</v>
      </c>
      <c r="E121" s="6" t="s">
        <v>22</v>
      </c>
      <c r="F121" s="6" t="s">
        <v>51</v>
      </c>
      <c r="G121" s="7">
        <v>7.5</v>
      </c>
      <c r="H121" s="7">
        <v>5.5</v>
      </c>
      <c r="I121" s="7">
        <v>8.5</v>
      </c>
      <c r="J121" s="7">
        <v>9.5</v>
      </c>
      <c r="K121" s="7">
        <v>10.5</v>
      </c>
      <c r="L121" s="7">
        <v>5.5</v>
      </c>
      <c r="M121" s="6">
        <v>4500</v>
      </c>
      <c r="N121" s="8">
        <f>IF('BTST OPTION CALLS'!E121="BUY",('BTST OPTION CALLS'!L121-'BTST OPTION CALLS'!G121)*('BTST OPTION CALLS'!M121),('BTST OPTION CALLS'!G121-'BTST OPTION CALLS'!L121)*('BTST OPTION CALLS'!M121))</f>
        <v>-9000</v>
      </c>
      <c r="O121" s="9">
        <f>'BTST OPTION CALLS'!N121/('BTST OPTION CALLS'!M121)/'BTST OPTION CALLS'!G121%</f>
        <v>-26.666666666666668</v>
      </c>
    </row>
    <row r="122" spans="1:15" ht="16.5">
      <c r="A122" s="10"/>
      <c r="B122" s="5"/>
      <c r="C122" s="6"/>
      <c r="D122" s="6"/>
      <c r="E122" s="6"/>
      <c r="F122" s="62"/>
      <c r="G122" s="7"/>
      <c r="H122" s="7"/>
      <c r="I122" s="7"/>
      <c r="J122" s="7"/>
      <c r="K122" s="7"/>
      <c r="L122" s="7"/>
      <c r="M122" s="6"/>
      <c r="N122" s="8"/>
      <c r="O122" s="9"/>
    </row>
    <row r="123" spans="1:15" ht="15.75">
      <c r="A123" s="46" t="s">
        <v>95</v>
      </c>
      <c r="B123" s="32"/>
      <c r="C123" s="32"/>
      <c r="D123" s="36"/>
      <c r="E123" s="40"/>
      <c r="F123" s="37"/>
      <c r="G123" s="37"/>
      <c r="H123" s="38"/>
      <c r="I123" s="37"/>
      <c r="J123" s="37"/>
      <c r="K123" s="37"/>
      <c r="L123" s="47"/>
      <c r="M123" s="17"/>
      <c r="O123" s="48"/>
    </row>
    <row r="124" spans="1:15" ht="15.75">
      <c r="A124" s="46" t="s">
        <v>96</v>
      </c>
      <c r="B124" s="11"/>
      <c r="C124" s="32"/>
      <c r="D124" s="36"/>
      <c r="E124" s="40"/>
      <c r="F124" s="37"/>
      <c r="G124" s="37"/>
      <c r="H124" s="38"/>
      <c r="I124" s="37"/>
      <c r="J124" s="37"/>
      <c r="K124" s="37"/>
      <c r="L124" s="47"/>
      <c r="M124" s="17"/>
    </row>
    <row r="125" spans="1:15" ht="15.75">
      <c r="A125" s="46" t="s">
        <v>96</v>
      </c>
      <c r="B125" s="11"/>
      <c r="C125" s="11"/>
      <c r="D125" s="18"/>
      <c r="E125" s="49"/>
      <c r="F125" s="12"/>
      <c r="G125" s="12"/>
      <c r="H125" s="34"/>
      <c r="I125" s="12"/>
      <c r="J125" s="12"/>
      <c r="K125" s="12"/>
      <c r="L125" s="12"/>
      <c r="M125" s="17"/>
      <c r="N125" s="17"/>
      <c r="O125" s="17"/>
    </row>
    <row r="126" spans="1:15" ht="15.75">
      <c r="A126" s="18"/>
      <c r="B126" s="11"/>
      <c r="C126" s="11"/>
      <c r="D126" s="12"/>
      <c r="E126" s="12"/>
      <c r="F126" s="12"/>
      <c r="G126" s="13"/>
      <c r="H126" s="14"/>
      <c r="I126" s="15" t="s">
        <v>27</v>
      </c>
      <c r="J126" s="15"/>
      <c r="K126" s="16"/>
      <c r="L126" s="16"/>
      <c r="M126" s="17"/>
      <c r="N126" s="17"/>
      <c r="O126" s="17"/>
    </row>
    <row r="127" spans="1:15" ht="15.75">
      <c r="A127" s="18"/>
      <c r="B127" s="11"/>
      <c r="C127" s="11"/>
      <c r="D127" s="65" t="s">
        <v>28</v>
      </c>
      <c r="E127" s="65"/>
      <c r="F127" s="20">
        <v>6</v>
      </c>
      <c r="G127" s="21">
        <f>'BTST OPTION CALLS'!G128+'BTST OPTION CALLS'!G129+'BTST OPTION CALLS'!G130+'BTST OPTION CALLS'!G131+'BTST OPTION CALLS'!G132+'BTST OPTION CALLS'!G133</f>
        <v>100</v>
      </c>
      <c r="H127" s="12">
        <v>6</v>
      </c>
      <c r="I127" s="22">
        <f>'BTST OPTION CALLS'!H128/'BTST OPTION CALLS'!H127%</f>
        <v>83.333333333333343</v>
      </c>
      <c r="J127" s="22"/>
      <c r="K127" s="22"/>
      <c r="L127" s="23"/>
      <c r="M127" s="17"/>
    </row>
    <row r="128" spans="1:15" ht="15.75">
      <c r="A128" s="18"/>
      <c r="B128" s="11"/>
      <c r="C128" s="11"/>
      <c r="D128" s="66" t="s">
        <v>29</v>
      </c>
      <c r="E128" s="66"/>
      <c r="F128" s="25">
        <v>5</v>
      </c>
      <c r="G128" s="26">
        <f>('BTST OPTION CALLS'!F128/'BTST OPTION CALLS'!F127)*100</f>
        <v>83.333333333333343</v>
      </c>
      <c r="H128" s="12">
        <v>5</v>
      </c>
      <c r="I128" s="16"/>
      <c r="J128" s="16"/>
      <c r="K128" s="12"/>
      <c r="L128" s="16"/>
      <c r="N128" s="12" t="s">
        <v>30</v>
      </c>
      <c r="O128" s="12"/>
    </row>
    <row r="129" spans="1:15" ht="15.75">
      <c r="A129" s="27"/>
      <c r="B129" s="11"/>
      <c r="C129" s="11"/>
      <c r="D129" s="66" t="s">
        <v>31</v>
      </c>
      <c r="E129" s="66"/>
      <c r="F129" s="25">
        <v>0</v>
      </c>
      <c r="G129" s="26">
        <f>('BTST OPTION CALLS'!F129/'BTST OPTION CALLS'!F127)*100</f>
        <v>0</v>
      </c>
      <c r="H129" s="28"/>
      <c r="I129" s="12"/>
      <c r="J129" s="12"/>
      <c r="K129" s="12"/>
      <c r="L129" s="16"/>
      <c r="M129" s="17"/>
      <c r="N129" s="18"/>
      <c r="O129" s="18"/>
    </row>
    <row r="130" spans="1:15" ht="15.75">
      <c r="A130" s="27"/>
      <c r="B130" s="11"/>
      <c r="C130" s="11"/>
      <c r="D130" s="66" t="s">
        <v>32</v>
      </c>
      <c r="E130" s="66"/>
      <c r="F130" s="25">
        <v>0</v>
      </c>
      <c r="G130" s="26">
        <f>('BTST OPTION CALLS'!F130/'BTST OPTION CALLS'!F127)*100</f>
        <v>0</v>
      </c>
      <c r="H130" s="28"/>
      <c r="I130" s="12"/>
      <c r="J130" s="12"/>
      <c r="K130" s="12"/>
      <c r="L130" s="16"/>
      <c r="M130" s="17"/>
      <c r="N130" s="17"/>
      <c r="O130" s="17"/>
    </row>
    <row r="131" spans="1:15" ht="15.75">
      <c r="A131" s="27"/>
      <c r="B131" s="11"/>
      <c r="C131" s="11"/>
      <c r="D131" s="66" t="s">
        <v>33</v>
      </c>
      <c r="E131" s="66"/>
      <c r="F131" s="25">
        <v>1</v>
      </c>
      <c r="G131" s="26">
        <f>('BTST OPTION CALLS'!F131/'BTST OPTION CALLS'!F127)*100</f>
        <v>16.666666666666664</v>
      </c>
      <c r="H131" s="28"/>
      <c r="I131" s="12" t="s">
        <v>34</v>
      </c>
      <c r="J131" s="12"/>
      <c r="K131" s="16"/>
      <c r="L131" s="16"/>
      <c r="M131" s="17"/>
      <c r="N131" s="17"/>
      <c r="O131" s="17"/>
    </row>
    <row r="132" spans="1:15" ht="15.75">
      <c r="A132" s="27"/>
      <c r="B132" s="11"/>
      <c r="C132" s="11"/>
      <c r="D132" s="66" t="s">
        <v>35</v>
      </c>
      <c r="E132" s="66"/>
      <c r="F132" s="25">
        <v>0</v>
      </c>
      <c r="G132" s="26">
        <f>('BTST OPTION CALLS'!F132/'BTST OPTION CALLS'!F127)*100</f>
        <v>0</v>
      </c>
      <c r="H132" s="28"/>
      <c r="I132" s="12"/>
      <c r="J132" s="12"/>
      <c r="K132" s="16"/>
      <c r="L132" s="16"/>
      <c r="M132" s="17"/>
      <c r="N132" s="17"/>
      <c r="O132" s="17"/>
    </row>
    <row r="133" spans="1:15" ht="15.75">
      <c r="A133" s="27"/>
      <c r="B133" s="11"/>
      <c r="C133" s="11"/>
      <c r="D133" s="67" t="s">
        <v>36</v>
      </c>
      <c r="E133" s="67"/>
      <c r="F133" s="30"/>
      <c r="G133" s="31">
        <f>('BTST OPTION CALLS'!F133/'BTST OPTION CALLS'!F127)*100</f>
        <v>0</v>
      </c>
      <c r="H133" s="28"/>
      <c r="I133" s="12"/>
      <c r="J133" s="12"/>
      <c r="K133" s="23"/>
      <c r="L133" s="23"/>
      <c r="N133" s="17"/>
      <c r="O133" s="17"/>
    </row>
    <row r="134" spans="1:15" ht="15.75">
      <c r="A134" s="27"/>
      <c r="B134" s="11"/>
      <c r="C134" s="11"/>
      <c r="D134" s="17"/>
      <c r="E134" s="17"/>
      <c r="F134" s="17"/>
      <c r="G134" s="16"/>
      <c r="H134" s="28"/>
      <c r="I134" s="22"/>
      <c r="J134" s="22"/>
      <c r="K134" s="16"/>
      <c r="L134" s="22"/>
      <c r="M134" s="17"/>
      <c r="N134" s="17"/>
      <c r="O134" s="17"/>
    </row>
    <row r="135" spans="1:15" ht="15.75">
      <c r="A135" s="27"/>
      <c r="B135" s="32"/>
      <c r="C135" s="11"/>
      <c r="D135" s="18"/>
      <c r="E135" s="33"/>
      <c r="F135" s="12"/>
      <c r="G135" s="12"/>
      <c r="H135" s="34"/>
      <c r="I135" s="16"/>
      <c r="J135" s="16"/>
      <c r="K135" s="16"/>
      <c r="L135" s="13"/>
      <c r="M135" s="17"/>
    </row>
    <row r="136" spans="1:15" ht="15.75">
      <c r="A136" s="35" t="s">
        <v>37</v>
      </c>
      <c r="B136" s="32"/>
      <c r="C136" s="32"/>
      <c r="D136" s="36"/>
      <c r="E136" s="36"/>
      <c r="F136" s="37"/>
      <c r="G136" s="37"/>
      <c r="H136" s="38"/>
      <c r="I136" s="39"/>
      <c r="J136" s="39"/>
      <c r="K136" s="39"/>
      <c r="L136" s="37"/>
      <c r="M136" s="17"/>
      <c r="N136" s="33"/>
      <c r="O136" s="33"/>
    </row>
    <row r="137" spans="1:15" ht="15.75">
      <c r="A137" s="40" t="s">
        <v>38</v>
      </c>
      <c r="B137" s="32"/>
      <c r="C137" s="32"/>
      <c r="D137" s="41"/>
      <c r="E137" s="42"/>
      <c r="F137" s="36"/>
      <c r="G137" s="39"/>
      <c r="H137" s="38"/>
      <c r="I137" s="39"/>
      <c r="J137" s="39"/>
      <c r="K137" s="39"/>
      <c r="L137" s="37"/>
      <c r="M137" s="17"/>
      <c r="N137" s="18"/>
      <c r="O137" s="18"/>
    </row>
    <row r="138" spans="1:15" ht="15.75">
      <c r="A138" s="40" t="s">
        <v>39</v>
      </c>
      <c r="B138" s="32"/>
      <c r="C138" s="32"/>
      <c r="D138" s="36"/>
      <c r="E138" s="42"/>
      <c r="F138" s="36"/>
      <c r="G138" s="39"/>
      <c r="H138" s="38"/>
      <c r="I138" s="43"/>
      <c r="J138" s="43"/>
      <c r="K138" s="43"/>
      <c r="L138" s="37"/>
      <c r="M138" s="17"/>
      <c r="N138" s="17"/>
      <c r="O138" s="17"/>
    </row>
    <row r="139" spans="1:15" ht="15.75">
      <c r="A139" s="40" t="s">
        <v>40</v>
      </c>
      <c r="B139" s="41"/>
      <c r="C139" s="32"/>
      <c r="D139" s="36"/>
      <c r="E139" s="42"/>
      <c r="F139" s="36"/>
      <c r="G139" s="39"/>
      <c r="H139" s="44"/>
      <c r="I139" s="43"/>
      <c r="J139" s="43"/>
      <c r="K139" s="43"/>
      <c r="L139" s="37"/>
      <c r="M139" s="17"/>
      <c r="N139" s="17"/>
      <c r="O139" s="17"/>
    </row>
    <row r="140" spans="1:15" ht="15.75">
      <c r="A140" s="40" t="s">
        <v>41</v>
      </c>
      <c r="B140" s="27"/>
      <c r="C140" s="41"/>
      <c r="D140" s="36"/>
      <c r="E140" s="45"/>
      <c r="F140" s="39"/>
      <c r="G140" s="39"/>
      <c r="H140" s="44"/>
      <c r="I140" s="43"/>
      <c r="J140" s="43"/>
      <c r="K140" s="43"/>
      <c r="L140" s="39"/>
      <c r="M140" s="17"/>
      <c r="N140" s="17"/>
      <c r="O140" s="17"/>
    </row>
    <row r="142" spans="1:15" ht="16.5" customHeight="1">
      <c r="A142" s="68" t="s">
        <v>0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1:15" ht="16.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1:15" ht="16.5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1:15" ht="15.75">
      <c r="A145" s="69" t="s">
        <v>1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</row>
    <row r="146" spans="1:15" ht="15.75">
      <c r="A146" s="69" t="s">
        <v>2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</row>
    <row r="147" spans="1:15" ht="15.75">
      <c r="A147" s="70" t="s">
        <v>3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</row>
    <row r="148" spans="1:15" ht="15.75">
      <c r="A148" s="71" t="s">
        <v>42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</row>
    <row r="149" spans="1:15" ht="13.9" customHeight="1">
      <c r="A149" s="72" t="s">
        <v>5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1:15">
      <c r="A150" s="73" t="s">
        <v>6</v>
      </c>
      <c r="B150" s="74" t="s">
        <v>7</v>
      </c>
      <c r="C150" s="75" t="s">
        <v>8</v>
      </c>
      <c r="D150" s="74" t="s">
        <v>9</v>
      </c>
      <c r="E150" s="73" t="s">
        <v>10</v>
      </c>
      <c r="F150" s="73" t="s">
        <v>11</v>
      </c>
      <c r="G150" s="74" t="s">
        <v>12</v>
      </c>
      <c r="H150" s="74" t="s">
        <v>13</v>
      </c>
      <c r="I150" s="75" t="s">
        <v>14</v>
      </c>
      <c r="J150" s="75" t="s">
        <v>15</v>
      </c>
      <c r="K150" s="75" t="s">
        <v>16</v>
      </c>
      <c r="L150" s="76" t="s">
        <v>17</v>
      </c>
      <c r="M150" s="74" t="s">
        <v>18</v>
      </c>
      <c r="N150" s="74" t="s">
        <v>19</v>
      </c>
      <c r="O150" s="74" t="s">
        <v>20</v>
      </c>
    </row>
    <row r="151" spans="1:15">
      <c r="A151" s="73"/>
      <c r="B151" s="74"/>
      <c r="C151" s="75"/>
      <c r="D151" s="74"/>
      <c r="E151" s="73"/>
      <c r="F151" s="73"/>
      <c r="G151" s="74"/>
      <c r="H151" s="74"/>
      <c r="I151" s="75"/>
      <c r="J151" s="75"/>
      <c r="K151" s="75"/>
      <c r="L151" s="76"/>
      <c r="M151" s="74"/>
      <c r="N151" s="74"/>
      <c r="O151" s="74"/>
    </row>
    <row r="152" spans="1:15" ht="15.75">
      <c r="A152" s="10">
        <v>1</v>
      </c>
      <c r="B152" s="5">
        <v>42941</v>
      </c>
      <c r="C152" s="6">
        <v>120</v>
      </c>
      <c r="D152" s="6" t="s">
        <v>21</v>
      </c>
      <c r="E152" s="6" t="s">
        <v>22</v>
      </c>
      <c r="F152" s="6" t="s">
        <v>53</v>
      </c>
      <c r="G152" s="7">
        <v>2.5</v>
      </c>
      <c r="H152" s="7">
        <v>1.5</v>
      </c>
      <c r="I152" s="7">
        <v>3</v>
      </c>
      <c r="J152" s="7">
        <v>3.5</v>
      </c>
      <c r="K152" s="7">
        <v>4</v>
      </c>
      <c r="L152" s="7">
        <v>3</v>
      </c>
      <c r="M152" s="6">
        <v>11000</v>
      </c>
      <c r="N152" s="8">
        <f>IF('BTST OPTION CALLS'!E152="BUY",('BTST OPTION CALLS'!L152-'BTST OPTION CALLS'!G152)*('BTST OPTION CALLS'!M152),('BTST OPTION CALLS'!G152-'BTST OPTION CALLS'!L152)*('BTST OPTION CALLS'!M152))</f>
        <v>5500</v>
      </c>
      <c r="O152" s="9">
        <f>'BTST OPTION CALLS'!N152/('BTST OPTION CALLS'!M152)/'BTST OPTION CALLS'!G152%</f>
        <v>20</v>
      </c>
    </row>
    <row r="153" spans="1:15" ht="15.75">
      <c r="A153" s="10">
        <v>2</v>
      </c>
      <c r="B153" s="5">
        <v>42930</v>
      </c>
      <c r="C153" s="6">
        <v>740</v>
      </c>
      <c r="D153" s="6" t="s">
        <v>21</v>
      </c>
      <c r="E153" s="6" t="s">
        <v>22</v>
      </c>
      <c r="F153" s="6" t="s">
        <v>182</v>
      </c>
      <c r="G153" s="7">
        <v>27</v>
      </c>
      <c r="H153" s="7">
        <v>20</v>
      </c>
      <c r="I153" s="7">
        <v>31</v>
      </c>
      <c r="J153" s="7">
        <v>35</v>
      </c>
      <c r="K153" s="7">
        <v>39</v>
      </c>
      <c r="L153" s="7">
        <v>20</v>
      </c>
      <c r="M153" s="6">
        <v>800</v>
      </c>
      <c r="N153" s="8">
        <f>IF('BTST OPTION CALLS'!E153="BUY",('BTST OPTION CALLS'!L153-'BTST OPTION CALLS'!G153)*('BTST OPTION CALLS'!M153),('BTST OPTION CALLS'!G153-'BTST OPTION CALLS'!L153)*('BTST OPTION CALLS'!M153))</f>
        <v>-5600</v>
      </c>
      <c r="O153" s="9">
        <f>'BTST OPTION CALLS'!N153/('BTST OPTION CALLS'!M153)/'BTST OPTION CALLS'!G153%</f>
        <v>-25.925925925925924</v>
      </c>
    </row>
    <row r="154" spans="1:15" ht="15.75">
      <c r="A154" s="10">
        <v>3</v>
      </c>
      <c r="B154" s="5">
        <v>42929</v>
      </c>
      <c r="C154" s="6">
        <v>200</v>
      </c>
      <c r="D154" s="6" t="s">
        <v>21</v>
      </c>
      <c r="E154" s="6" t="s">
        <v>22</v>
      </c>
      <c r="F154" s="6" t="s">
        <v>24</v>
      </c>
      <c r="G154" s="7">
        <v>8</v>
      </c>
      <c r="H154" s="7">
        <v>7</v>
      </c>
      <c r="I154" s="7">
        <v>9</v>
      </c>
      <c r="J154" s="7">
        <v>10</v>
      </c>
      <c r="K154" s="7">
        <v>11</v>
      </c>
      <c r="L154" s="7">
        <v>9</v>
      </c>
      <c r="M154" s="6">
        <v>3500</v>
      </c>
      <c r="N154" s="8">
        <f>IF('BTST OPTION CALLS'!E154="BUY",('BTST OPTION CALLS'!L154-'BTST OPTION CALLS'!G154)*('BTST OPTION CALLS'!M154),('BTST OPTION CALLS'!G154-'BTST OPTION CALLS'!L154)*('BTST OPTION CALLS'!M154))</f>
        <v>3500</v>
      </c>
      <c r="O154" s="9">
        <f>'BTST OPTION CALLS'!N154/('BTST OPTION CALLS'!M154)/'BTST OPTION CALLS'!G154%</f>
        <v>12.5</v>
      </c>
    </row>
    <row r="155" spans="1:15" ht="15.75">
      <c r="A155" s="46" t="s">
        <v>95</v>
      </c>
      <c r="B155" s="32"/>
      <c r="C155" s="32"/>
      <c r="D155" s="36"/>
      <c r="E155" s="40"/>
      <c r="F155" s="37"/>
      <c r="G155" s="37"/>
      <c r="H155" s="38"/>
      <c r="I155" s="37"/>
      <c r="J155" s="37"/>
      <c r="K155" s="37"/>
      <c r="L155" s="47"/>
      <c r="M155" s="17"/>
      <c r="O155" s="48"/>
    </row>
    <row r="156" spans="1:15" ht="15.75">
      <c r="A156" s="46" t="s">
        <v>96</v>
      </c>
      <c r="B156" s="11"/>
      <c r="C156" s="32"/>
      <c r="D156" s="36"/>
      <c r="E156" s="40"/>
      <c r="F156" s="37"/>
      <c r="G156" s="37"/>
      <c r="H156" s="38"/>
      <c r="I156" s="37"/>
      <c r="J156" s="37"/>
      <c r="K156" s="37"/>
      <c r="L156" s="47"/>
      <c r="M156" s="17"/>
    </row>
    <row r="157" spans="1:15" ht="15.75">
      <c r="A157" s="46" t="s">
        <v>96</v>
      </c>
      <c r="B157" s="11"/>
      <c r="C157" s="11"/>
      <c r="D157" s="18"/>
      <c r="E157" s="49"/>
      <c r="F157" s="12"/>
      <c r="G157" s="12"/>
      <c r="H157" s="34"/>
      <c r="I157" s="12"/>
      <c r="J157" s="12"/>
      <c r="K157" s="12"/>
      <c r="L157" s="12"/>
      <c r="M157" s="17"/>
      <c r="N157" s="17"/>
      <c r="O157" s="17"/>
    </row>
    <row r="158" spans="1:15" ht="15.75">
      <c r="A158" s="18"/>
      <c r="B158" s="11"/>
      <c r="C158" s="11"/>
      <c r="D158" s="12"/>
      <c r="E158" s="12"/>
      <c r="F158" s="12"/>
      <c r="G158" s="13"/>
      <c r="H158" s="14"/>
      <c r="I158" s="15" t="s">
        <v>27</v>
      </c>
      <c r="J158" s="15"/>
      <c r="K158" s="16"/>
      <c r="L158" s="16"/>
      <c r="M158" s="17"/>
      <c r="N158" s="17"/>
      <c r="O158" s="17"/>
    </row>
    <row r="159" spans="1:15" ht="15.75">
      <c r="A159" s="18"/>
      <c r="B159" s="11"/>
      <c r="C159" s="11"/>
      <c r="D159" s="65" t="s">
        <v>28</v>
      </c>
      <c r="E159" s="65"/>
      <c r="F159" s="20">
        <v>3</v>
      </c>
      <c r="G159" s="21">
        <f>'BTST OPTION CALLS'!G160+'BTST OPTION CALLS'!G161+'BTST OPTION CALLS'!G162+'BTST OPTION CALLS'!G163+'BTST OPTION CALLS'!G164+'BTST OPTION CALLS'!G165</f>
        <v>99.999999999999986</v>
      </c>
      <c r="H159" s="12">
        <v>3</v>
      </c>
      <c r="I159" s="22">
        <f>'BTST OPTION CALLS'!H160/'BTST OPTION CALLS'!H159%</f>
        <v>66.666666666666671</v>
      </c>
      <c r="J159" s="22"/>
      <c r="K159" s="22"/>
      <c r="L159" s="23"/>
      <c r="M159" s="17"/>
    </row>
    <row r="160" spans="1:15" ht="15.75">
      <c r="A160" s="18"/>
      <c r="B160" s="11"/>
      <c r="C160" s="11"/>
      <c r="D160" s="66" t="s">
        <v>29</v>
      </c>
      <c r="E160" s="66"/>
      <c r="F160" s="25">
        <v>2</v>
      </c>
      <c r="G160" s="26">
        <f>('BTST OPTION CALLS'!F160/'BTST OPTION CALLS'!F159)*100</f>
        <v>66.666666666666657</v>
      </c>
      <c r="H160" s="12">
        <v>2</v>
      </c>
      <c r="I160" s="16"/>
      <c r="J160" s="16"/>
      <c r="K160" s="12"/>
      <c r="L160" s="16"/>
      <c r="N160" s="12" t="s">
        <v>30</v>
      </c>
      <c r="O160" s="12"/>
    </row>
    <row r="161" spans="1:15" ht="15.75">
      <c r="A161" s="27"/>
      <c r="B161" s="11"/>
      <c r="C161" s="11"/>
      <c r="D161" s="66" t="s">
        <v>31</v>
      </c>
      <c r="E161" s="66"/>
      <c r="F161" s="25">
        <v>0</v>
      </c>
      <c r="G161" s="26">
        <f>('BTST OPTION CALLS'!F161/'BTST OPTION CALLS'!F159)*100</f>
        <v>0</v>
      </c>
      <c r="H161" s="28"/>
      <c r="I161" s="12"/>
      <c r="J161" s="12"/>
      <c r="K161" s="12"/>
      <c r="L161" s="16"/>
      <c r="M161" s="17"/>
      <c r="N161" s="18"/>
      <c r="O161" s="18"/>
    </row>
    <row r="162" spans="1:15" ht="15.75">
      <c r="A162" s="27"/>
      <c r="B162" s="11"/>
      <c r="C162" s="11"/>
      <c r="D162" s="66" t="s">
        <v>32</v>
      </c>
      <c r="E162" s="66"/>
      <c r="F162" s="25">
        <v>0</v>
      </c>
      <c r="G162" s="26">
        <f>('BTST OPTION CALLS'!F162/'BTST OPTION CALLS'!F159)*100</f>
        <v>0</v>
      </c>
      <c r="H162" s="28"/>
      <c r="I162" s="12"/>
      <c r="J162" s="12"/>
      <c r="K162" s="12"/>
      <c r="L162" s="16"/>
      <c r="M162" s="17"/>
      <c r="N162" s="17"/>
      <c r="O162" s="17"/>
    </row>
    <row r="163" spans="1:15" ht="15.75">
      <c r="A163" s="27"/>
      <c r="B163" s="11"/>
      <c r="C163" s="11"/>
      <c r="D163" s="66" t="s">
        <v>33</v>
      </c>
      <c r="E163" s="66"/>
      <c r="F163" s="25">
        <v>1</v>
      </c>
      <c r="G163" s="26">
        <f>('BTST OPTION CALLS'!F163/'BTST OPTION CALLS'!F159)*100</f>
        <v>33.333333333333329</v>
      </c>
      <c r="H163" s="28"/>
      <c r="I163" s="12" t="s">
        <v>34</v>
      </c>
      <c r="J163" s="12"/>
      <c r="K163" s="16"/>
      <c r="L163" s="16"/>
      <c r="M163" s="17"/>
      <c r="N163" s="17"/>
      <c r="O163" s="17"/>
    </row>
    <row r="164" spans="1:15" ht="15.75">
      <c r="A164" s="27"/>
      <c r="B164" s="11"/>
      <c r="C164" s="11"/>
      <c r="D164" s="66" t="s">
        <v>35</v>
      </c>
      <c r="E164" s="66"/>
      <c r="F164" s="25">
        <v>0</v>
      </c>
      <c r="G164" s="26">
        <f>('BTST OPTION CALLS'!F164/'BTST OPTION CALLS'!F159)*100</f>
        <v>0</v>
      </c>
      <c r="H164" s="28"/>
      <c r="I164" s="12"/>
      <c r="J164" s="12"/>
      <c r="K164" s="16"/>
      <c r="L164" s="16"/>
      <c r="M164" s="17"/>
      <c r="N164" s="17"/>
      <c r="O164" s="17"/>
    </row>
    <row r="165" spans="1:15" ht="16.5" thickBot="1">
      <c r="A165" s="27"/>
      <c r="B165" s="11"/>
      <c r="C165" s="11"/>
      <c r="D165" s="67" t="s">
        <v>36</v>
      </c>
      <c r="E165" s="67"/>
      <c r="F165" s="30"/>
      <c r="G165" s="31">
        <f>('BTST OPTION CALLS'!F165/'BTST OPTION CALLS'!F159)*100</f>
        <v>0</v>
      </c>
      <c r="H165" s="28"/>
      <c r="I165" s="12"/>
      <c r="J165" s="12"/>
      <c r="K165" s="23"/>
      <c r="L165" s="23"/>
      <c r="N165" s="17"/>
      <c r="O165" s="17"/>
    </row>
    <row r="166" spans="1:15" ht="15.75">
      <c r="A166" s="35" t="s">
        <v>37</v>
      </c>
      <c r="B166" s="32"/>
      <c r="C166" s="32"/>
      <c r="D166" s="36"/>
      <c r="E166" s="36"/>
      <c r="F166" s="37"/>
      <c r="G166" s="37"/>
      <c r="H166" s="38"/>
      <c r="I166" s="39"/>
      <c r="J166" s="39"/>
      <c r="K166" s="39"/>
      <c r="L166" s="37"/>
      <c r="M166" s="17"/>
      <c r="N166" s="33"/>
      <c r="O166" s="33"/>
    </row>
    <row r="167" spans="1:15" ht="15.75">
      <c r="A167" s="40" t="s">
        <v>38</v>
      </c>
      <c r="B167" s="32"/>
      <c r="C167" s="32"/>
      <c r="D167" s="41"/>
      <c r="E167" s="42"/>
      <c r="F167" s="36"/>
      <c r="G167" s="39"/>
      <c r="H167" s="38"/>
      <c r="I167" s="39"/>
      <c r="J167" s="39"/>
      <c r="K167" s="39"/>
      <c r="L167" s="37"/>
      <c r="M167" s="17"/>
      <c r="N167" s="18"/>
      <c r="O167" s="18"/>
    </row>
    <row r="168" spans="1:15" ht="15" customHeight="1">
      <c r="A168" s="40" t="s">
        <v>39</v>
      </c>
      <c r="B168" s="32"/>
      <c r="C168" s="32"/>
      <c r="D168" s="36"/>
      <c r="E168" s="42"/>
      <c r="F168" s="36"/>
      <c r="G168" s="39"/>
      <c r="H168" s="38"/>
      <c r="I168" s="43"/>
      <c r="J168" s="43"/>
      <c r="K168" s="43"/>
      <c r="L168" s="37"/>
      <c r="M168" s="17"/>
      <c r="N168" s="17"/>
      <c r="O168" s="17"/>
    </row>
    <row r="169" spans="1:15" ht="15.75">
      <c r="A169" s="40" t="s">
        <v>40</v>
      </c>
      <c r="B169" s="41"/>
      <c r="C169" s="32"/>
      <c r="D169" s="36"/>
      <c r="E169" s="42"/>
      <c r="F169" s="36"/>
      <c r="G169" s="39"/>
      <c r="H169" s="44"/>
      <c r="I169" s="43"/>
      <c r="J169" s="43"/>
      <c r="K169" s="43"/>
      <c r="L169" s="37"/>
      <c r="M169" s="17"/>
      <c r="N169" s="17"/>
      <c r="O169" s="17"/>
    </row>
    <row r="170" spans="1:15" ht="15.75">
      <c r="A170" s="40" t="s">
        <v>41</v>
      </c>
      <c r="B170" s="27"/>
      <c r="C170" s="41"/>
      <c r="D170" s="36"/>
      <c r="E170" s="45"/>
      <c r="F170" s="39"/>
      <c r="G170" s="39"/>
      <c r="H170" s="44"/>
      <c r="I170" s="43"/>
      <c r="J170" s="43"/>
      <c r="K170" s="43"/>
      <c r="L170" s="39"/>
      <c r="M170" s="17"/>
      <c r="N170" s="17"/>
      <c r="O170" s="17"/>
    </row>
    <row r="171" spans="1:1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>
      <c r="A172" s="68" t="s">
        <v>0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1:15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1:15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1:15" ht="15.75">
      <c r="A175" s="69" t="s">
        <v>1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</row>
    <row r="176" spans="1:15" ht="15.75">
      <c r="A176" s="69" t="s">
        <v>2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</row>
    <row r="177" spans="1:16" ht="15.75">
      <c r="A177" s="70" t="s">
        <v>3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</row>
    <row r="178" spans="1:16" ht="15.75">
      <c r="A178" s="71" t="s">
        <v>73</v>
      </c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</row>
    <row r="179" spans="1:16" ht="15.75">
      <c r="A179" s="72" t="s">
        <v>5</v>
      </c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</row>
    <row r="180" spans="1:16" ht="13.9" customHeight="1">
      <c r="A180" s="73" t="s">
        <v>6</v>
      </c>
      <c r="B180" s="74" t="s">
        <v>7</v>
      </c>
      <c r="C180" s="75" t="s">
        <v>8</v>
      </c>
      <c r="D180" s="74" t="s">
        <v>9</v>
      </c>
      <c r="E180" s="73" t="s">
        <v>10</v>
      </c>
      <c r="F180" s="73" t="s">
        <v>11</v>
      </c>
      <c r="G180" s="77" t="s">
        <v>12</v>
      </c>
      <c r="H180" s="77" t="s">
        <v>13</v>
      </c>
      <c r="I180" s="75" t="s">
        <v>14</v>
      </c>
      <c r="J180" s="75" t="s">
        <v>15</v>
      </c>
      <c r="K180" s="75" t="s">
        <v>16</v>
      </c>
      <c r="L180" s="78" t="s">
        <v>17</v>
      </c>
      <c r="M180" s="74" t="s">
        <v>18</v>
      </c>
      <c r="N180" s="74" t="s">
        <v>19</v>
      </c>
      <c r="O180" s="74" t="s">
        <v>20</v>
      </c>
    </row>
    <row r="181" spans="1:16">
      <c r="A181" s="73"/>
      <c r="B181" s="74"/>
      <c r="C181" s="75"/>
      <c r="D181" s="74"/>
      <c r="E181" s="73"/>
      <c r="F181" s="73"/>
      <c r="G181" s="77"/>
      <c r="H181" s="77"/>
      <c r="I181" s="75"/>
      <c r="J181" s="75"/>
      <c r="K181" s="75"/>
      <c r="L181" s="78"/>
      <c r="M181" s="74"/>
      <c r="N181" s="74"/>
      <c r="O181" s="74"/>
    </row>
    <row r="182" spans="1:16" ht="15.75">
      <c r="A182" s="10">
        <v>1</v>
      </c>
      <c r="B182" s="5">
        <v>42913</v>
      </c>
      <c r="C182" s="6">
        <v>470</v>
      </c>
      <c r="D182" s="6" t="s">
        <v>21</v>
      </c>
      <c r="E182" s="6" t="s">
        <v>22</v>
      </c>
      <c r="F182" s="6" t="s">
        <v>90</v>
      </c>
      <c r="G182" s="7">
        <v>4</v>
      </c>
      <c r="H182" s="7">
        <v>2</v>
      </c>
      <c r="I182" s="7">
        <v>5</v>
      </c>
      <c r="J182" s="7">
        <v>6</v>
      </c>
      <c r="K182" s="7">
        <v>7</v>
      </c>
      <c r="L182" s="7">
        <v>5</v>
      </c>
      <c r="M182" s="6">
        <v>2500</v>
      </c>
      <c r="N182" s="8">
        <f>IF('BTST OPTION CALLS'!E182="BUY",('BTST OPTION CALLS'!L182-'BTST OPTION CALLS'!G182)*('BTST OPTION CALLS'!M182),('BTST OPTION CALLS'!G182-'BTST OPTION CALLS'!L182)*('BTST OPTION CALLS'!M182))</f>
        <v>2500</v>
      </c>
      <c r="O182" s="9">
        <f>'BTST OPTION CALLS'!N182/('BTST OPTION CALLS'!M182)/'BTST OPTION CALLS'!G182%</f>
        <v>25</v>
      </c>
    </row>
    <row r="183" spans="1:16" ht="15.75">
      <c r="A183" s="10">
        <v>2</v>
      </c>
      <c r="B183" s="5">
        <v>42907</v>
      </c>
      <c r="C183" s="6">
        <v>1420</v>
      </c>
      <c r="D183" s="6" t="s">
        <v>21</v>
      </c>
      <c r="E183" s="6" t="s">
        <v>22</v>
      </c>
      <c r="F183" s="6" t="s">
        <v>163</v>
      </c>
      <c r="G183" s="7">
        <v>22</v>
      </c>
      <c r="H183" s="7">
        <v>5</v>
      </c>
      <c r="I183" s="7">
        <v>32</v>
      </c>
      <c r="J183" s="7">
        <v>42</v>
      </c>
      <c r="K183" s="7">
        <v>52</v>
      </c>
      <c r="L183" s="7">
        <v>32</v>
      </c>
      <c r="M183" s="6">
        <v>500</v>
      </c>
      <c r="N183" s="8">
        <f>IF('BTST OPTION CALLS'!E183="BUY",('BTST OPTION CALLS'!L183-'BTST OPTION CALLS'!G183)*('BTST OPTION CALLS'!M183),('BTST OPTION CALLS'!G183-'BTST OPTION CALLS'!L183)*('BTST OPTION CALLS'!M183))</f>
        <v>5000</v>
      </c>
      <c r="O183" s="9">
        <f>'BTST OPTION CALLS'!N183/('BTST OPTION CALLS'!M183)/'BTST OPTION CALLS'!G183%</f>
        <v>45.454545454545453</v>
      </c>
    </row>
    <row r="184" spans="1:16" ht="15.75">
      <c r="A184" s="10">
        <v>3</v>
      </c>
      <c r="B184" s="5">
        <v>42899</v>
      </c>
      <c r="C184" s="6">
        <v>450</v>
      </c>
      <c r="D184" s="6" t="s">
        <v>47</v>
      </c>
      <c r="E184" s="6" t="s">
        <v>22</v>
      </c>
      <c r="F184" s="6" t="s">
        <v>67</v>
      </c>
      <c r="G184" s="7">
        <v>10</v>
      </c>
      <c r="H184" s="7">
        <v>7</v>
      </c>
      <c r="I184" s="7">
        <v>12</v>
      </c>
      <c r="J184" s="7">
        <v>14</v>
      </c>
      <c r="K184" s="7">
        <v>16</v>
      </c>
      <c r="L184" s="7">
        <v>7</v>
      </c>
      <c r="M184" s="6">
        <v>1500</v>
      </c>
      <c r="N184" s="8">
        <f>IF('BTST OPTION CALLS'!E184="BUY",('BTST OPTION CALLS'!L184-'BTST OPTION CALLS'!G184)*('BTST OPTION CALLS'!M184),('BTST OPTION CALLS'!G184-'BTST OPTION CALLS'!L184)*('BTST OPTION CALLS'!M184))</f>
        <v>-4500</v>
      </c>
      <c r="O184" s="9">
        <f>'BTST OPTION CALLS'!N184/('BTST OPTION CALLS'!M184)/'BTST OPTION CALLS'!G184%</f>
        <v>-30</v>
      </c>
      <c r="P184" t="s">
        <v>72</v>
      </c>
    </row>
    <row r="186" spans="1:16" ht="15.75">
      <c r="A186" s="46" t="s">
        <v>95</v>
      </c>
      <c r="B186" s="32"/>
      <c r="C186" s="32"/>
      <c r="D186" s="36"/>
      <c r="E186" s="40"/>
      <c r="F186" s="37"/>
      <c r="G186" s="37"/>
      <c r="H186" s="38"/>
      <c r="I186" s="37"/>
      <c r="J186" s="37"/>
      <c r="K186" s="37"/>
      <c r="L186" s="47"/>
      <c r="M186" s="17"/>
      <c r="N186" s="1"/>
      <c r="O186" s="48"/>
    </row>
    <row r="187" spans="1:16" ht="15.75">
      <c r="A187" s="46" t="s">
        <v>96</v>
      </c>
      <c r="B187" s="11"/>
      <c r="C187" s="32"/>
      <c r="D187" s="36"/>
      <c r="E187" s="40"/>
      <c r="F187" s="37"/>
      <c r="G187" s="37"/>
      <c r="H187" s="38"/>
      <c r="I187" s="37"/>
      <c r="J187" s="37"/>
      <c r="K187" s="37"/>
      <c r="L187" s="47"/>
      <c r="M187" s="17"/>
      <c r="N187" s="1"/>
      <c r="O187" s="1"/>
    </row>
    <row r="188" spans="1:16" ht="15.75">
      <c r="A188" s="46" t="s">
        <v>96</v>
      </c>
      <c r="B188" s="11"/>
      <c r="C188" s="11"/>
      <c r="D188" s="18"/>
      <c r="E188" s="49"/>
      <c r="F188" s="12"/>
      <c r="G188" s="12"/>
      <c r="H188" s="34"/>
      <c r="I188" s="12"/>
      <c r="J188" s="12"/>
      <c r="K188" s="12"/>
      <c r="L188" s="12"/>
      <c r="M188" s="17"/>
      <c r="N188" s="17"/>
      <c r="O188" s="17"/>
    </row>
    <row r="189" spans="1:16" ht="15.75">
      <c r="A189" s="18"/>
      <c r="B189" s="11"/>
      <c r="C189" s="11"/>
      <c r="D189" s="12"/>
      <c r="E189" s="12"/>
      <c r="F189" s="12"/>
      <c r="G189" s="13"/>
      <c r="H189" s="14"/>
      <c r="I189" s="15" t="s">
        <v>27</v>
      </c>
      <c r="J189" s="15"/>
      <c r="K189" s="16"/>
      <c r="L189" s="16"/>
      <c r="M189" s="17"/>
      <c r="N189" s="17"/>
      <c r="O189" s="17"/>
    </row>
    <row r="190" spans="1:16" ht="15.75">
      <c r="A190" s="18"/>
      <c r="B190" s="11"/>
      <c r="C190" s="11"/>
      <c r="D190" s="65" t="s">
        <v>28</v>
      </c>
      <c r="E190" s="65"/>
      <c r="F190" s="20">
        <v>3</v>
      </c>
      <c r="G190" s="21">
        <f>'BTST OPTION CALLS'!G191+'BTST OPTION CALLS'!G192+'BTST OPTION CALLS'!G193+'BTST OPTION CALLS'!G194+'BTST OPTION CALLS'!G195+'BTST OPTION CALLS'!G196</f>
        <v>99.999999999999986</v>
      </c>
      <c r="H190" s="12">
        <v>3</v>
      </c>
      <c r="I190" s="22">
        <f>'BTST OPTION CALLS'!H191/'BTST OPTION CALLS'!H190%</f>
        <v>66.666666666666671</v>
      </c>
      <c r="J190" s="22"/>
      <c r="K190" s="22"/>
      <c r="L190" s="23"/>
      <c r="M190" s="17"/>
      <c r="N190" s="1"/>
      <c r="O190" s="1"/>
    </row>
    <row r="191" spans="1:16" ht="15.75">
      <c r="A191" s="18"/>
      <c r="B191" s="11"/>
      <c r="C191" s="11"/>
      <c r="D191" s="66" t="s">
        <v>29</v>
      </c>
      <c r="E191" s="66"/>
      <c r="F191" s="25">
        <v>2</v>
      </c>
      <c r="G191" s="26">
        <f>('BTST OPTION CALLS'!F191/'BTST OPTION CALLS'!F190)*100</f>
        <v>66.666666666666657</v>
      </c>
      <c r="H191" s="12">
        <v>2</v>
      </c>
      <c r="I191" s="16"/>
      <c r="J191" s="16"/>
      <c r="K191" s="12"/>
      <c r="L191" s="16"/>
      <c r="M191" s="1"/>
      <c r="N191" s="12" t="s">
        <v>30</v>
      </c>
      <c r="O191" s="12"/>
    </row>
    <row r="192" spans="1:16" ht="15.75">
      <c r="A192" s="27"/>
      <c r="B192" s="11"/>
      <c r="C192" s="11"/>
      <c r="D192" s="66" t="s">
        <v>31</v>
      </c>
      <c r="E192" s="66"/>
      <c r="F192" s="25">
        <v>0</v>
      </c>
      <c r="G192" s="26">
        <f>('BTST OPTION CALLS'!F192/'BTST OPTION CALLS'!F190)*100</f>
        <v>0</v>
      </c>
      <c r="H192" s="28"/>
      <c r="I192" s="12"/>
      <c r="J192" s="12"/>
      <c r="K192" s="12"/>
      <c r="L192" s="16"/>
      <c r="M192" s="17"/>
      <c r="N192" s="18"/>
      <c r="O192" s="18"/>
    </row>
    <row r="193" spans="1:16" ht="15.75">
      <c r="A193" s="27"/>
      <c r="B193" s="11"/>
      <c r="C193" s="11"/>
      <c r="D193" s="66" t="s">
        <v>32</v>
      </c>
      <c r="E193" s="66"/>
      <c r="F193" s="25">
        <v>0</v>
      </c>
      <c r="G193" s="26">
        <f>('BTST OPTION CALLS'!F193/'BTST OPTION CALLS'!F190)*100</f>
        <v>0</v>
      </c>
      <c r="H193" s="28"/>
      <c r="I193" s="12"/>
      <c r="J193" s="12"/>
      <c r="K193" s="12"/>
      <c r="L193" s="16"/>
      <c r="M193" s="17"/>
      <c r="N193" s="17"/>
      <c r="O193" s="17"/>
    </row>
    <row r="194" spans="1:16" ht="15.75">
      <c r="A194" s="27"/>
      <c r="B194" s="11"/>
      <c r="C194" s="11"/>
      <c r="D194" s="66" t="s">
        <v>33</v>
      </c>
      <c r="E194" s="66"/>
      <c r="F194" s="25">
        <v>1</v>
      </c>
      <c r="G194" s="26">
        <f>('BTST OPTION CALLS'!F194/'BTST OPTION CALLS'!F190)*100</f>
        <v>33.333333333333329</v>
      </c>
      <c r="H194" s="28"/>
      <c r="I194" s="12" t="s">
        <v>34</v>
      </c>
      <c r="J194" s="12"/>
      <c r="K194" s="16"/>
      <c r="L194" s="16"/>
      <c r="M194" s="17"/>
      <c r="N194" s="17"/>
      <c r="O194" s="17"/>
    </row>
    <row r="195" spans="1:16" ht="15.75">
      <c r="A195" s="27"/>
      <c r="B195" s="11"/>
      <c r="C195" s="11"/>
      <c r="D195" s="66" t="s">
        <v>35</v>
      </c>
      <c r="E195" s="66"/>
      <c r="F195" s="25">
        <v>0</v>
      </c>
      <c r="G195" s="26">
        <f>('BTST OPTION CALLS'!F195/'BTST OPTION CALLS'!F190)*100</f>
        <v>0</v>
      </c>
      <c r="H195" s="28"/>
      <c r="I195" s="12"/>
      <c r="J195" s="12"/>
      <c r="K195" s="16"/>
      <c r="L195" s="16"/>
      <c r="M195" s="17"/>
      <c r="N195" s="17"/>
      <c r="O195" s="17"/>
    </row>
    <row r="196" spans="1:16" ht="15.75">
      <c r="A196" s="27"/>
      <c r="B196" s="11"/>
      <c r="C196" s="11"/>
      <c r="D196" s="67" t="s">
        <v>36</v>
      </c>
      <c r="E196" s="67"/>
      <c r="F196" s="30"/>
      <c r="G196" s="31">
        <f>('BTST OPTION CALLS'!F196/'BTST OPTION CALLS'!F190)*100</f>
        <v>0</v>
      </c>
      <c r="H196" s="28"/>
      <c r="I196" s="12"/>
      <c r="J196" s="12"/>
      <c r="K196" s="23"/>
      <c r="L196" s="23"/>
      <c r="M196" s="1"/>
      <c r="N196" s="17"/>
      <c r="O196" s="17"/>
    </row>
    <row r="197" spans="1:16" ht="15.75">
      <c r="A197" s="27"/>
      <c r="B197" s="11"/>
      <c r="C197" s="11"/>
      <c r="D197" s="17"/>
      <c r="E197" s="17"/>
      <c r="F197" s="17"/>
      <c r="G197" s="16"/>
      <c r="H197" s="28"/>
      <c r="I197" s="22"/>
      <c r="J197" s="22"/>
      <c r="K197" s="16"/>
      <c r="L197" s="22"/>
      <c r="M197" s="17"/>
      <c r="N197" s="17"/>
      <c r="O197" s="17"/>
    </row>
    <row r="198" spans="1:16" ht="15.75">
      <c r="A198" s="35" t="s">
        <v>37</v>
      </c>
      <c r="B198" s="32"/>
      <c r="C198" s="32"/>
      <c r="D198" s="36"/>
      <c r="E198" s="36"/>
      <c r="F198" s="37"/>
      <c r="G198" s="37"/>
      <c r="H198" s="38"/>
      <c r="I198" s="39"/>
      <c r="J198" s="39"/>
      <c r="K198" s="39"/>
      <c r="L198" s="37"/>
      <c r="M198" s="17"/>
      <c r="N198" s="33"/>
      <c r="O198" s="33"/>
    </row>
    <row r="199" spans="1:16" ht="15.75">
      <c r="A199" s="40" t="s">
        <v>38</v>
      </c>
      <c r="B199" s="32"/>
      <c r="C199" s="32"/>
      <c r="D199" s="41"/>
      <c r="E199" s="42"/>
      <c r="F199" s="36"/>
      <c r="G199" s="39"/>
      <c r="H199" s="38"/>
      <c r="I199" s="39"/>
      <c r="J199" s="39"/>
      <c r="K199" s="39"/>
      <c r="L199" s="37"/>
      <c r="M199" s="17"/>
      <c r="N199" s="18"/>
      <c r="O199" s="18"/>
    </row>
    <row r="200" spans="1:16" ht="15.75">
      <c r="A200" s="40" t="s">
        <v>39</v>
      </c>
      <c r="B200" s="32"/>
      <c r="C200" s="32"/>
      <c r="D200" s="36"/>
      <c r="E200" s="42"/>
      <c r="F200" s="36"/>
      <c r="G200" s="39"/>
      <c r="H200" s="38"/>
      <c r="I200" s="43"/>
      <c r="J200" s="43"/>
      <c r="K200" s="43"/>
      <c r="L200" s="37"/>
      <c r="M200" s="17"/>
      <c r="N200" s="17"/>
      <c r="O200" s="17"/>
    </row>
    <row r="201" spans="1:16" ht="15.75">
      <c r="A201" s="40" t="s">
        <v>40</v>
      </c>
      <c r="B201" s="41"/>
      <c r="C201" s="32"/>
      <c r="D201" s="36"/>
      <c r="E201" s="42"/>
      <c r="F201" s="36"/>
      <c r="G201" s="39"/>
      <c r="H201" s="44"/>
      <c r="I201" s="43"/>
      <c r="J201" s="43"/>
      <c r="K201" s="43"/>
      <c r="L201" s="37"/>
      <c r="M201" s="17"/>
      <c r="N201" s="17"/>
      <c r="O201" s="17"/>
    </row>
    <row r="202" spans="1:16" ht="15.75">
      <c r="A202" s="40" t="s">
        <v>41</v>
      </c>
      <c r="B202" s="27"/>
      <c r="C202" s="41"/>
      <c r="D202" s="36"/>
      <c r="E202" s="45"/>
      <c r="F202" s="39"/>
      <c r="G202" s="39"/>
      <c r="H202" s="44"/>
      <c r="I202" s="43"/>
      <c r="J202" s="43"/>
      <c r="K202" s="43"/>
      <c r="L202" s="39"/>
      <c r="M202" s="17"/>
      <c r="N202" s="17"/>
      <c r="O202" s="17"/>
      <c r="P202" t="s">
        <v>72</v>
      </c>
    </row>
  </sheetData>
  <mergeCells count="168">
    <mergeCell ref="D60:E60"/>
    <mergeCell ref="D61:E61"/>
    <mergeCell ref="D62:E62"/>
    <mergeCell ref="A35:O37"/>
    <mergeCell ref="A38:O38"/>
    <mergeCell ref="A39:O39"/>
    <mergeCell ref="A40:O40"/>
    <mergeCell ref="A41:O41"/>
    <mergeCell ref="A42:O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A106:O108"/>
    <mergeCell ref="A109:O109"/>
    <mergeCell ref="A110:O110"/>
    <mergeCell ref="A111:O111"/>
    <mergeCell ref="A112:O112"/>
    <mergeCell ref="L77:L78"/>
    <mergeCell ref="M77:M78"/>
    <mergeCell ref="N77:N78"/>
    <mergeCell ref="O77:O78"/>
    <mergeCell ref="A77:A78"/>
    <mergeCell ref="B77:B78"/>
    <mergeCell ref="C77:C78"/>
    <mergeCell ref="D77:D78"/>
    <mergeCell ref="E77:E78"/>
    <mergeCell ref="A146:O146"/>
    <mergeCell ref="A147:O147"/>
    <mergeCell ref="A113:O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D195:E195"/>
    <mergeCell ref="D196:E196"/>
    <mergeCell ref="A176:O176"/>
    <mergeCell ref="A177:O177"/>
    <mergeCell ref="A178:O178"/>
    <mergeCell ref="A179:O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D190:E190"/>
    <mergeCell ref="D191:E191"/>
    <mergeCell ref="D192:E192"/>
    <mergeCell ref="D193:E193"/>
    <mergeCell ref="D194:E194"/>
    <mergeCell ref="D159:E159"/>
    <mergeCell ref="D160:E160"/>
    <mergeCell ref="D161:E161"/>
    <mergeCell ref="D162:E162"/>
    <mergeCell ref="D163:E163"/>
    <mergeCell ref="D164:E164"/>
    <mergeCell ref="D165:E165"/>
    <mergeCell ref="A172:O174"/>
    <mergeCell ref="A175:O175"/>
    <mergeCell ref="A148:O148"/>
    <mergeCell ref="A149:O149"/>
    <mergeCell ref="A150:A151"/>
    <mergeCell ref="B150:B151"/>
    <mergeCell ref="D92:E92"/>
    <mergeCell ref="D93:E93"/>
    <mergeCell ref="D94:E94"/>
    <mergeCell ref="D95:E95"/>
    <mergeCell ref="D96:E96"/>
    <mergeCell ref="D97:E97"/>
    <mergeCell ref="D98:E98"/>
    <mergeCell ref="L150:L151"/>
    <mergeCell ref="M150:M151"/>
    <mergeCell ref="N150:N151"/>
    <mergeCell ref="O150:O151"/>
    <mergeCell ref="D127:E127"/>
    <mergeCell ref="D128:E128"/>
    <mergeCell ref="D129:E129"/>
    <mergeCell ref="D130:E130"/>
    <mergeCell ref="D131:E131"/>
    <mergeCell ref="D132:E132"/>
    <mergeCell ref="D133:E133"/>
    <mergeCell ref="A142:O144"/>
    <mergeCell ref="A145:O145"/>
    <mergeCell ref="L10:L11"/>
    <mergeCell ref="M10:M11"/>
    <mergeCell ref="N10:N11"/>
    <mergeCell ref="O10:O11"/>
    <mergeCell ref="F77:F78"/>
    <mergeCell ref="G77:G78"/>
    <mergeCell ref="H77:H78"/>
    <mergeCell ref="I77:I78"/>
    <mergeCell ref="J77:J78"/>
    <mergeCell ref="K77:K78"/>
    <mergeCell ref="L43:L44"/>
    <mergeCell ref="M43:M44"/>
    <mergeCell ref="N43:N44"/>
    <mergeCell ref="O43:O44"/>
    <mergeCell ref="A69:O71"/>
    <mergeCell ref="A72:O72"/>
    <mergeCell ref="A73:O73"/>
    <mergeCell ref="A74:O74"/>
    <mergeCell ref="A75:O75"/>
    <mergeCell ref="A76:O76"/>
    <mergeCell ref="D56:E56"/>
    <mergeCell ref="D57:E57"/>
    <mergeCell ref="D58:E58"/>
    <mergeCell ref="D59:E59"/>
    <mergeCell ref="D22:E22"/>
    <mergeCell ref="D23:E23"/>
    <mergeCell ref="D24:E24"/>
    <mergeCell ref="D25:E25"/>
    <mergeCell ref="D26:E26"/>
    <mergeCell ref="D27:E27"/>
    <mergeCell ref="D28:E28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O196:O198 O182:O184 O152:O154 O116:O122 N79:O87 N45:O54 N12:O19">
    <cfRule type="cellIs" dxfId="15" priority="144" operator="lessThan">
      <formula>0</formula>
    </cfRule>
    <cfRule type="cellIs" dxfId="14" priority="145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OPTION CALLS</vt:lpstr>
      <vt:lpstr>HNI OPTION CALLS</vt:lpstr>
      <vt:lpstr>BTST OPTION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264</cp:revision>
  <dcterms:created xsi:type="dcterms:W3CDTF">2017-02-27T09:05:01Z</dcterms:created>
  <dcterms:modified xsi:type="dcterms:W3CDTF">2017-11-24T11:35:59Z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